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20" yWindow="-120" windowWidth="19440" windowHeight="11760" tabRatio="752" activeTab="2"/>
  </bookViews>
  <sheets>
    <sheet name="入力シート①" sheetId="2" r:id="rId1"/>
    <sheet name="海洋観測速報-基本" sheetId="5" r:id="rId2"/>
    <sheet name="海洋観測速報-印刷用" sheetId="10" r:id="rId3"/>
    <sheet name="予報会議用" sheetId="8" r:id="rId4"/>
    <sheet name="集計表①" sheetId="3" r:id="rId5"/>
    <sheet name="TEISEN4" sheetId="12" r:id="rId6"/>
    <sheet name="定地水温" sheetId="6" r:id="rId7"/>
  </sheets>
  <definedNames>
    <definedName name="_０Ｍ" localSheetId="5">TEISEN4!$BO$93:$CV$94</definedName>
    <definedName name="_０Ｍ">#REF!</definedName>
    <definedName name="_１００Ｍ" localSheetId="5">TEISEN4!$BO$105:$CV$109</definedName>
    <definedName name="_１００Ｍ">#REF!</definedName>
    <definedName name="_１０Ｍ" localSheetId="5">TEISEN4!$BO$95:$CV$96</definedName>
    <definedName name="_１０Ｍ">#REF!</definedName>
    <definedName name="_１５０Ｍ" localSheetId="5">TEISEN4!$BO$110:$CV$125</definedName>
    <definedName name="_１５０Ｍ">#REF!</definedName>
    <definedName name="_１月全測点最大最小">#REF!</definedName>
    <definedName name="_１月全測点平年値">#REF!</definedName>
    <definedName name="_２００Ｍ" localSheetId="5">TEISEN4!$BO$111:$CV$111</definedName>
    <definedName name="_２００Ｍ">#REF!</definedName>
    <definedName name="_２０Ｍ" localSheetId="5">TEISEN4!$BO$97:$CV$98</definedName>
    <definedName name="_２０Ｍ">#REF!</definedName>
    <definedName name="_２月全測点最大最小">#REF!</definedName>
    <definedName name="_２月全測点平年値">#REF!</definedName>
    <definedName name="_３００Ｍ" localSheetId="5">TEISEN4!$BO$112:$CV$113</definedName>
    <definedName name="_３００Ｍ">#REF!</definedName>
    <definedName name="_３０Ｍ" localSheetId="5">TEISEN4!$BO$99:$CV$100</definedName>
    <definedName name="_３０Ｍ">#REF!</definedName>
    <definedName name="_３１平年１月">#REF!</definedName>
    <definedName name="_３１平年２月">#REF!</definedName>
    <definedName name="_３１平年４月">TEISEN4!$G$3:$G$15</definedName>
    <definedName name="_３２平年１月">#REF!</definedName>
    <definedName name="_３２平年２月">#REF!</definedName>
    <definedName name="_３２平年４月">TEISEN4!$G$21:$G$33</definedName>
    <definedName name="_３３平年１月">#REF!</definedName>
    <definedName name="_３３平年２月">#REF!</definedName>
    <definedName name="_３３平年４月">TEISEN4!$G$39:$G$51</definedName>
    <definedName name="_３４平年１月">#REF!</definedName>
    <definedName name="_３４平年２月">#REF!</definedName>
    <definedName name="_３４平年４月">TEISEN4!$G$57:$G$69</definedName>
    <definedName name="_３５平年１月">#REF!</definedName>
    <definedName name="_３５平年２月">#REF!</definedName>
    <definedName name="_３５平年４月">TEISEN4!$G$75:$G$87</definedName>
    <definedName name="_３６平年１月">#REF!</definedName>
    <definedName name="_３６平年２月">#REF!</definedName>
    <definedName name="_３６平年４月">TEISEN4!$G$92:$G$105</definedName>
    <definedName name="_３７平年１月">#REF!</definedName>
    <definedName name="_３７平年２月">#REF!</definedName>
    <definedName name="_３７平年４月">TEISEN4!$G$111:$G$123</definedName>
    <definedName name="_３８平年１月">#REF!</definedName>
    <definedName name="_３８平年２月">#REF!</definedName>
    <definedName name="_３８平年４月">TEISEN4!$G$129:$G$141</definedName>
    <definedName name="_３９平年１月">#REF!</definedName>
    <definedName name="_３９平年２月">#REF!</definedName>
    <definedName name="_３９平年４月">TEISEN4!$G$147:$G$159</definedName>
    <definedName name="_４００Ｍ" localSheetId="5">TEISEN4!$BO$114:$CV$115</definedName>
    <definedName name="_４００Ｍ">#REF!</definedName>
    <definedName name="_４０平年１月">#REF!</definedName>
    <definedName name="_４０平年２月">#REF!</definedName>
    <definedName name="_４０平年４月">TEISEN4!$G$165:$G$177</definedName>
    <definedName name="_４２平年１月">#REF!</definedName>
    <definedName name="_４２平年２月">#REF!</definedName>
    <definedName name="_４２平年４月">TEISEN4!$G$273:$G$285</definedName>
    <definedName name="_４４平年１月">#REF!</definedName>
    <definedName name="_４４平年２月">#REF!</definedName>
    <definedName name="_４４平年４月">TEISEN4!$G$291:$G$303</definedName>
    <definedName name="_４５平年１月">#REF!</definedName>
    <definedName name="_４５平年２月">#REF!</definedName>
    <definedName name="_４５平年４月">TEISEN4!$G$309:$G$321</definedName>
    <definedName name="_４６平年１月">#REF!</definedName>
    <definedName name="_４６平年２月">#REF!</definedName>
    <definedName name="_４６平年４月">TEISEN4!$G$183:$G$195</definedName>
    <definedName name="_４７平年１月">#REF!</definedName>
    <definedName name="_４７平年２月">#REF!</definedName>
    <definedName name="_４７平年４月">TEISEN4!$G$327:$G$339</definedName>
    <definedName name="_４９平年１月">#REF!</definedName>
    <definedName name="_４９平年２月">#REF!</definedName>
    <definedName name="_４９平年４月">TEISEN4!$G$345:$G$357</definedName>
    <definedName name="_４月全測点">TEISEN4!$M$91:$AL$105</definedName>
    <definedName name="_４月全測点最大最小">TEISEN4!$AP$91:$CY$105</definedName>
    <definedName name="_５００Ｍ" localSheetId="5">TEISEN4!$BO$116:$CV$117</definedName>
    <definedName name="_５００Ｍ">#REF!</definedName>
    <definedName name="_５０Ｍ" localSheetId="5">TEISEN4!$BO$101:$CV$102</definedName>
    <definedName name="_５０Ｍ">#REF!</definedName>
    <definedName name="_５３平年１月">#REF!</definedName>
    <definedName name="_５３平年２月">#REF!</definedName>
    <definedName name="_５３平年４月">TEISEN4!$G$363:$G$375</definedName>
    <definedName name="_５４平年１月">#REF!</definedName>
    <definedName name="_５４平年２月">#REF!</definedName>
    <definedName name="_５４平年４月">TEISEN4!$G$381:$G$393</definedName>
    <definedName name="_５６平年１月">#REF!</definedName>
    <definedName name="_５６平年２月">#REF!</definedName>
    <definedName name="_５６平年４月">TEISEN4!$G$201:$G$213</definedName>
    <definedName name="_５８平年１月">#REF!</definedName>
    <definedName name="_５８平年２月">#REF!</definedName>
    <definedName name="_５８平年４月">TEISEN4!$G$399:$G$411</definedName>
    <definedName name="_６００Ｍ" localSheetId="5">TEISEN4!$BO$118:$CV$119</definedName>
    <definedName name="_６００Ｍ">#REF!</definedName>
    <definedName name="_６４平年１月">#REF!</definedName>
    <definedName name="_６４平年２月">#REF!</definedName>
    <definedName name="_６４平年４月">TEISEN4!$G$417:$G$429</definedName>
    <definedName name="_６６平年１月">#REF!</definedName>
    <definedName name="_６６平年２月">#REF!</definedName>
    <definedName name="_６６平年４月">TEISEN4!$G$219:$G$231</definedName>
    <definedName name="_７５Ｍ" localSheetId="5">TEISEN4!$BO$103:$CV$104</definedName>
    <definedName name="_７５Ｍ">#REF!</definedName>
    <definedName name="_７５平年１月">#REF!</definedName>
    <definedName name="_７５平年２月">#REF!</definedName>
    <definedName name="_７５平年４月">TEISEN4!$G$255:$G$267</definedName>
    <definedName name="_７６平年１月">#REF!</definedName>
    <definedName name="_７６平年２月">#REF!</definedName>
    <definedName name="_７６平年４月">TEISEN4!$G$237:$G$249</definedName>
    <definedName name="_xlnm.Criteria">#REF!</definedName>
    <definedName name="_xlnm.Database" localSheetId="5">TEISEN4!$A$91:$K$375</definedName>
    <definedName name="_xlnm.Database">#REF!</definedName>
    <definedName name="m">#REF!</definedName>
    <definedName name="_xlnm.Print_Area" localSheetId="5">TEISEN4!$A$37:$J$51</definedName>
    <definedName name="_xlnm.Print_Area" localSheetId="2">'海洋観測速報-印刷用'!$A$1:$N$59</definedName>
    <definedName name="_xlnm.Print_Area" localSheetId="1">'海洋観測速報-基本'!$A$1:$N$58</definedName>
    <definedName name="平年差３７">#REF!</definedName>
    <definedName name="流向" localSheetId="5">TEISEN4!$BO$91:$CV$92</definedName>
    <definedName name="流向">#REF!</definedName>
    <definedName name="流速" localSheetId="5">TEISEN4!$BO$107:$CV$108</definedName>
    <definedName name="流速">#REF!</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37" i="6" l="1"/>
  <c r="D37" i="6"/>
  <c r="J138" i="3"/>
  <c r="F817" i="3"/>
  <c r="J817" i="3" s="1"/>
  <c r="K817" i="3" s="1"/>
  <c r="I832" i="3"/>
  <c r="H832" i="3"/>
  <c r="G832" i="3"/>
  <c r="F832" i="3"/>
  <c r="J832" i="3" s="1"/>
  <c r="K832" i="3" s="1"/>
  <c r="E832" i="3"/>
  <c r="I831" i="3"/>
  <c r="H831" i="3"/>
  <c r="G831" i="3"/>
  <c r="F831" i="3"/>
  <c r="J831" i="3" s="1"/>
  <c r="K831" i="3" s="1"/>
  <c r="E831" i="3"/>
  <c r="I829" i="3"/>
  <c r="H829" i="3"/>
  <c r="G829" i="3"/>
  <c r="F829" i="3"/>
  <c r="J829" i="3" s="1"/>
  <c r="K829" i="3" s="1"/>
  <c r="E829" i="3"/>
  <c r="I828" i="3"/>
  <c r="H828" i="3"/>
  <c r="G828" i="3"/>
  <c r="F828" i="3"/>
  <c r="J828" i="3" s="1"/>
  <c r="K828" i="3" s="1"/>
  <c r="E828" i="3"/>
  <c r="I827" i="3"/>
  <c r="H827" i="3"/>
  <c r="G827" i="3"/>
  <c r="F827" i="3"/>
  <c r="J827" i="3" s="1"/>
  <c r="K827" i="3" s="1"/>
  <c r="E827" i="3"/>
  <c r="I826" i="3"/>
  <c r="H826" i="3"/>
  <c r="G826" i="3"/>
  <c r="F826" i="3"/>
  <c r="J826" i="3" s="1"/>
  <c r="K826" i="3" s="1"/>
  <c r="E826" i="3"/>
  <c r="I825" i="3"/>
  <c r="H825" i="3"/>
  <c r="G825" i="3"/>
  <c r="F825" i="3"/>
  <c r="J825" i="3" s="1"/>
  <c r="K825" i="3" s="1"/>
  <c r="E825" i="3"/>
  <c r="I824" i="3"/>
  <c r="H824" i="3"/>
  <c r="G824" i="3"/>
  <c r="F824" i="3"/>
  <c r="J824" i="3" s="1"/>
  <c r="K824" i="3" s="1"/>
  <c r="E824" i="3"/>
  <c r="I823" i="3"/>
  <c r="H823" i="3"/>
  <c r="G823" i="3"/>
  <c r="F823" i="3"/>
  <c r="J823" i="3" s="1"/>
  <c r="K823" i="3" s="1"/>
  <c r="E823" i="3"/>
  <c r="I822" i="3"/>
  <c r="H822" i="3"/>
  <c r="G822" i="3"/>
  <c r="F822" i="3"/>
  <c r="J822" i="3" s="1"/>
  <c r="K822" i="3" s="1"/>
  <c r="E822" i="3"/>
  <c r="I821" i="3"/>
  <c r="H821" i="3"/>
  <c r="G821" i="3"/>
  <c r="F821" i="3"/>
  <c r="J821" i="3" s="1"/>
  <c r="K821" i="3" s="1"/>
  <c r="E821" i="3"/>
  <c r="I820" i="3"/>
  <c r="H820" i="3"/>
  <c r="G820" i="3"/>
  <c r="F820" i="3"/>
  <c r="J820" i="3" s="1"/>
  <c r="K820" i="3" s="1"/>
  <c r="E820" i="3"/>
  <c r="I819" i="3"/>
  <c r="H819" i="3"/>
  <c r="G819" i="3"/>
  <c r="F819" i="3"/>
  <c r="J819" i="3" s="1"/>
  <c r="K819" i="3" s="1"/>
  <c r="E819" i="3"/>
  <c r="I818" i="3"/>
  <c r="H818" i="3"/>
  <c r="G818" i="3"/>
  <c r="F818" i="3"/>
  <c r="J818" i="3" s="1"/>
  <c r="K818" i="3" s="1"/>
  <c r="E818" i="3"/>
  <c r="I817" i="3"/>
  <c r="H817" i="3"/>
  <c r="G817" i="3"/>
  <c r="E817" i="3"/>
  <c r="I802" i="3"/>
  <c r="H802" i="3"/>
  <c r="G802" i="3"/>
  <c r="F802" i="3"/>
  <c r="J802" i="3" s="1"/>
  <c r="K802" i="3" s="1"/>
  <c r="E802" i="3"/>
  <c r="I801" i="3"/>
  <c r="H801" i="3"/>
  <c r="G801" i="3"/>
  <c r="F801" i="3"/>
  <c r="J801" i="3" s="1"/>
  <c r="K801" i="3" s="1"/>
  <c r="E801" i="3"/>
  <c r="J799" i="3"/>
  <c r="K799" i="3" s="1"/>
  <c r="I799" i="3"/>
  <c r="H799" i="3"/>
  <c r="G799" i="3"/>
  <c r="F799" i="3"/>
  <c r="E799" i="3"/>
  <c r="I798" i="3"/>
  <c r="H798" i="3"/>
  <c r="G798" i="3"/>
  <c r="F798" i="3"/>
  <c r="J798" i="3" s="1"/>
  <c r="K798" i="3" s="1"/>
  <c r="E798" i="3"/>
  <c r="I797" i="3"/>
  <c r="H797" i="3"/>
  <c r="G797" i="3"/>
  <c r="F797" i="3"/>
  <c r="J797" i="3" s="1"/>
  <c r="K797" i="3" s="1"/>
  <c r="E797" i="3"/>
  <c r="I796" i="3"/>
  <c r="H796" i="3"/>
  <c r="G796" i="3"/>
  <c r="F796" i="3"/>
  <c r="J796" i="3" s="1"/>
  <c r="K796" i="3" s="1"/>
  <c r="E796" i="3"/>
  <c r="I795" i="3"/>
  <c r="H795" i="3"/>
  <c r="G795" i="3"/>
  <c r="F795" i="3"/>
  <c r="J795" i="3" s="1"/>
  <c r="K795" i="3" s="1"/>
  <c r="E795" i="3"/>
  <c r="J794" i="3"/>
  <c r="K794" i="3" s="1"/>
  <c r="I794" i="3"/>
  <c r="H794" i="3"/>
  <c r="G794" i="3"/>
  <c r="F794" i="3"/>
  <c r="E794" i="3"/>
  <c r="I793" i="3"/>
  <c r="H793" i="3"/>
  <c r="G793" i="3"/>
  <c r="F793" i="3"/>
  <c r="J793" i="3" s="1"/>
  <c r="K793" i="3" s="1"/>
  <c r="E793" i="3"/>
  <c r="I792" i="3"/>
  <c r="H792" i="3"/>
  <c r="G792" i="3"/>
  <c r="F792" i="3"/>
  <c r="J792" i="3" s="1"/>
  <c r="K792" i="3" s="1"/>
  <c r="E792" i="3"/>
  <c r="I791" i="3"/>
  <c r="H791" i="3"/>
  <c r="G791" i="3"/>
  <c r="F791" i="3"/>
  <c r="J791" i="3" s="1"/>
  <c r="K791" i="3" s="1"/>
  <c r="E791" i="3"/>
  <c r="I790" i="3"/>
  <c r="H790" i="3"/>
  <c r="G790" i="3"/>
  <c r="F790" i="3"/>
  <c r="J790" i="3" s="1"/>
  <c r="K790" i="3" s="1"/>
  <c r="E790" i="3"/>
  <c r="I789" i="3"/>
  <c r="H789" i="3"/>
  <c r="G789" i="3"/>
  <c r="F789" i="3"/>
  <c r="J789" i="3" s="1"/>
  <c r="K789" i="3" s="1"/>
  <c r="E789" i="3"/>
  <c r="I788" i="3"/>
  <c r="H788" i="3"/>
  <c r="G788" i="3"/>
  <c r="F788" i="3"/>
  <c r="J788" i="3" s="1"/>
  <c r="K788" i="3" s="1"/>
  <c r="E788" i="3"/>
  <c r="J787" i="3"/>
  <c r="K787" i="3" s="1"/>
  <c r="I787" i="3"/>
  <c r="H787" i="3"/>
  <c r="G787" i="3"/>
  <c r="F787" i="3"/>
  <c r="E787" i="3"/>
  <c r="I772" i="3"/>
  <c r="H772" i="3"/>
  <c r="G772" i="3"/>
  <c r="F772" i="3"/>
  <c r="J772" i="3" s="1"/>
  <c r="K772" i="3" s="1"/>
  <c r="E772" i="3"/>
  <c r="I771" i="3"/>
  <c r="H771" i="3"/>
  <c r="G771" i="3"/>
  <c r="F771" i="3"/>
  <c r="J771" i="3" s="1"/>
  <c r="K771" i="3" s="1"/>
  <c r="E771" i="3"/>
  <c r="I769" i="3"/>
  <c r="H769" i="3"/>
  <c r="G769" i="3"/>
  <c r="F769" i="3"/>
  <c r="J769" i="3" s="1"/>
  <c r="K769" i="3" s="1"/>
  <c r="E769" i="3"/>
  <c r="I768" i="3"/>
  <c r="H768" i="3"/>
  <c r="G768" i="3"/>
  <c r="F768" i="3"/>
  <c r="J768" i="3" s="1"/>
  <c r="K768" i="3" s="1"/>
  <c r="E768" i="3"/>
  <c r="I767" i="3"/>
  <c r="H767" i="3"/>
  <c r="G767" i="3"/>
  <c r="F767" i="3"/>
  <c r="J767" i="3" s="1"/>
  <c r="K767" i="3" s="1"/>
  <c r="E767" i="3"/>
  <c r="I766" i="3"/>
  <c r="H766" i="3"/>
  <c r="G766" i="3"/>
  <c r="F766" i="3"/>
  <c r="J766" i="3" s="1"/>
  <c r="K766" i="3" s="1"/>
  <c r="E766" i="3"/>
  <c r="I765" i="3"/>
  <c r="H765" i="3"/>
  <c r="G765" i="3"/>
  <c r="F765" i="3"/>
  <c r="J765" i="3" s="1"/>
  <c r="K765" i="3" s="1"/>
  <c r="E765" i="3"/>
  <c r="I764" i="3"/>
  <c r="H764" i="3"/>
  <c r="G764" i="3"/>
  <c r="F764" i="3"/>
  <c r="J764" i="3" s="1"/>
  <c r="K764" i="3" s="1"/>
  <c r="E764" i="3"/>
  <c r="I763" i="3"/>
  <c r="H763" i="3"/>
  <c r="G763" i="3"/>
  <c r="F763" i="3"/>
  <c r="J763" i="3" s="1"/>
  <c r="K763" i="3" s="1"/>
  <c r="E763" i="3"/>
  <c r="I762" i="3"/>
  <c r="H762" i="3"/>
  <c r="G762" i="3"/>
  <c r="F762" i="3"/>
  <c r="J762" i="3" s="1"/>
  <c r="K762" i="3" s="1"/>
  <c r="E762" i="3"/>
  <c r="I761" i="3"/>
  <c r="H761" i="3"/>
  <c r="G761" i="3"/>
  <c r="F761" i="3"/>
  <c r="J761" i="3" s="1"/>
  <c r="K761" i="3" s="1"/>
  <c r="E761" i="3"/>
  <c r="I760" i="3"/>
  <c r="H760" i="3"/>
  <c r="G760" i="3"/>
  <c r="F760" i="3"/>
  <c r="J760" i="3" s="1"/>
  <c r="K760" i="3" s="1"/>
  <c r="E760" i="3"/>
  <c r="I759" i="3"/>
  <c r="H759" i="3"/>
  <c r="G759" i="3"/>
  <c r="F759" i="3"/>
  <c r="J759" i="3" s="1"/>
  <c r="K759" i="3" s="1"/>
  <c r="E759" i="3"/>
  <c r="I758" i="3"/>
  <c r="H758" i="3"/>
  <c r="G758" i="3"/>
  <c r="F758" i="3"/>
  <c r="J758" i="3" s="1"/>
  <c r="K758" i="3" s="1"/>
  <c r="E758" i="3"/>
  <c r="I757" i="3"/>
  <c r="H757" i="3"/>
  <c r="G757" i="3"/>
  <c r="F757" i="3"/>
  <c r="J757" i="3" s="1"/>
  <c r="K757" i="3" s="1"/>
  <c r="E757" i="3"/>
  <c r="I742" i="3"/>
  <c r="H742" i="3"/>
  <c r="G742" i="3"/>
  <c r="F742" i="3"/>
  <c r="J742" i="3" s="1"/>
  <c r="K742" i="3" s="1"/>
  <c r="E742" i="3"/>
  <c r="I741" i="3"/>
  <c r="H741" i="3"/>
  <c r="G741" i="3"/>
  <c r="F741" i="3"/>
  <c r="J741" i="3" s="1"/>
  <c r="K741" i="3" s="1"/>
  <c r="E741" i="3"/>
  <c r="I739" i="3"/>
  <c r="H739" i="3"/>
  <c r="G739" i="3"/>
  <c r="F739" i="3"/>
  <c r="J739" i="3" s="1"/>
  <c r="K739" i="3" s="1"/>
  <c r="E739" i="3"/>
  <c r="I738" i="3"/>
  <c r="H738" i="3"/>
  <c r="G738" i="3"/>
  <c r="F738" i="3"/>
  <c r="J738" i="3" s="1"/>
  <c r="K738" i="3" s="1"/>
  <c r="E738" i="3"/>
  <c r="I737" i="3"/>
  <c r="H737" i="3"/>
  <c r="G737" i="3"/>
  <c r="F737" i="3"/>
  <c r="J737" i="3" s="1"/>
  <c r="K737" i="3" s="1"/>
  <c r="E737" i="3"/>
  <c r="I736" i="3"/>
  <c r="H736" i="3"/>
  <c r="G736" i="3"/>
  <c r="F736" i="3"/>
  <c r="J736" i="3" s="1"/>
  <c r="K736" i="3" s="1"/>
  <c r="E736" i="3"/>
  <c r="I735" i="3"/>
  <c r="H735" i="3"/>
  <c r="G735" i="3"/>
  <c r="F735" i="3"/>
  <c r="J735" i="3" s="1"/>
  <c r="K735" i="3" s="1"/>
  <c r="E735" i="3"/>
  <c r="I734" i="3"/>
  <c r="H734" i="3"/>
  <c r="G734" i="3"/>
  <c r="F734" i="3"/>
  <c r="J734" i="3" s="1"/>
  <c r="K734" i="3" s="1"/>
  <c r="E734" i="3"/>
  <c r="I733" i="3"/>
  <c r="H733" i="3"/>
  <c r="G733" i="3"/>
  <c r="F733" i="3"/>
  <c r="J733" i="3" s="1"/>
  <c r="K733" i="3" s="1"/>
  <c r="E733" i="3"/>
  <c r="I732" i="3"/>
  <c r="H732" i="3"/>
  <c r="G732" i="3"/>
  <c r="F732" i="3"/>
  <c r="J732" i="3" s="1"/>
  <c r="K732" i="3" s="1"/>
  <c r="E732" i="3"/>
  <c r="I731" i="3"/>
  <c r="H731" i="3"/>
  <c r="G731" i="3"/>
  <c r="F731" i="3"/>
  <c r="J731" i="3" s="1"/>
  <c r="K731" i="3" s="1"/>
  <c r="E731" i="3"/>
  <c r="I730" i="3"/>
  <c r="H730" i="3"/>
  <c r="G730" i="3"/>
  <c r="F730" i="3"/>
  <c r="J730" i="3" s="1"/>
  <c r="K730" i="3" s="1"/>
  <c r="E730" i="3"/>
  <c r="I729" i="3"/>
  <c r="H729" i="3"/>
  <c r="G729" i="3"/>
  <c r="F729" i="3"/>
  <c r="J729" i="3" s="1"/>
  <c r="K729" i="3" s="1"/>
  <c r="E729" i="3"/>
  <c r="I728" i="3"/>
  <c r="H728" i="3"/>
  <c r="G728" i="3"/>
  <c r="F728" i="3"/>
  <c r="J728" i="3" s="1"/>
  <c r="K728" i="3" s="1"/>
  <c r="E728" i="3"/>
  <c r="I727" i="3"/>
  <c r="H727" i="3"/>
  <c r="G727" i="3"/>
  <c r="F727" i="3"/>
  <c r="J727" i="3" s="1"/>
  <c r="K727" i="3" s="1"/>
  <c r="E727" i="3"/>
  <c r="I712" i="3"/>
  <c r="H712" i="3"/>
  <c r="G712" i="3"/>
  <c r="F712" i="3"/>
  <c r="J712" i="3" s="1"/>
  <c r="K712" i="3" s="1"/>
  <c r="E712" i="3"/>
  <c r="I711" i="3"/>
  <c r="H711" i="3"/>
  <c r="G711" i="3"/>
  <c r="F711" i="3"/>
  <c r="J711" i="3" s="1"/>
  <c r="K711" i="3" s="1"/>
  <c r="E711" i="3"/>
  <c r="I709" i="3"/>
  <c r="H709" i="3"/>
  <c r="G709" i="3"/>
  <c r="F709" i="3"/>
  <c r="J709" i="3" s="1"/>
  <c r="K709" i="3" s="1"/>
  <c r="E709" i="3"/>
  <c r="I708" i="3"/>
  <c r="H708" i="3"/>
  <c r="G708" i="3"/>
  <c r="F708" i="3"/>
  <c r="J708" i="3" s="1"/>
  <c r="K708" i="3" s="1"/>
  <c r="E708" i="3"/>
  <c r="I707" i="3"/>
  <c r="H707" i="3"/>
  <c r="G707" i="3"/>
  <c r="F707" i="3"/>
  <c r="J707" i="3" s="1"/>
  <c r="K707" i="3" s="1"/>
  <c r="E707" i="3"/>
  <c r="I706" i="3"/>
  <c r="H706" i="3"/>
  <c r="G706" i="3"/>
  <c r="F706" i="3"/>
  <c r="J706" i="3" s="1"/>
  <c r="K706" i="3" s="1"/>
  <c r="E706" i="3"/>
  <c r="I705" i="3"/>
  <c r="H705" i="3"/>
  <c r="G705" i="3"/>
  <c r="F705" i="3"/>
  <c r="J705" i="3" s="1"/>
  <c r="K705" i="3" s="1"/>
  <c r="E705" i="3"/>
  <c r="I704" i="3"/>
  <c r="H704" i="3"/>
  <c r="G704" i="3"/>
  <c r="F704" i="3"/>
  <c r="J704" i="3" s="1"/>
  <c r="K704" i="3" s="1"/>
  <c r="E704" i="3"/>
  <c r="I703" i="3"/>
  <c r="H703" i="3"/>
  <c r="G703" i="3"/>
  <c r="F703" i="3"/>
  <c r="J703" i="3" s="1"/>
  <c r="K703" i="3" s="1"/>
  <c r="E703" i="3"/>
  <c r="I702" i="3"/>
  <c r="H702" i="3"/>
  <c r="G702" i="3"/>
  <c r="F702" i="3"/>
  <c r="J702" i="3" s="1"/>
  <c r="K702" i="3" s="1"/>
  <c r="E702" i="3"/>
  <c r="I701" i="3"/>
  <c r="H701" i="3"/>
  <c r="G701" i="3"/>
  <c r="F701" i="3"/>
  <c r="J701" i="3" s="1"/>
  <c r="K701" i="3" s="1"/>
  <c r="E701" i="3"/>
  <c r="I700" i="3"/>
  <c r="H700" i="3"/>
  <c r="G700" i="3"/>
  <c r="F700" i="3"/>
  <c r="J700" i="3" s="1"/>
  <c r="K700" i="3" s="1"/>
  <c r="E700" i="3"/>
  <c r="I699" i="3"/>
  <c r="H699" i="3"/>
  <c r="G699" i="3"/>
  <c r="F699" i="3"/>
  <c r="J699" i="3" s="1"/>
  <c r="K699" i="3" s="1"/>
  <c r="E699" i="3"/>
  <c r="I698" i="3"/>
  <c r="H698" i="3"/>
  <c r="G698" i="3"/>
  <c r="F698" i="3"/>
  <c r="J698" i="3" s="1"/>
  <c r="K698" i="3" s="1"/>
  <c r="E698" i="3"/>
  <c r="I697" i="3"/>
  <c r="H697" i="3"/>
  <c r="G697" i="3"/>
  <c r="F697" i="3"/>
  <c r="J697" i="3" s="1"/>
  <c r="K697" i="3" s="1"/>
  <c r="E697" i="3"/>
  <c r="I682" i="3"/>
  <c r="H682" i="3"/>
  <c r="G682" i="3"/>
  <c r="F682" i="3"/>
  <c r="J682" i="3" s="1"/>
  <c r="K682" i="3" s="1"/>
  <c r="E682" i="3"/>
  <c r="I681" i="3"/>
  <c r="H681" i="3"/>
  <c r="G681" i="3"/>
  <c r="F681" i="3"/>
  <c r="J681" i="3" s="1"/>
  <c r="K681" i="3" s="1"/>
  <c r="E681" i="3"/>
  <c r="I679" i="3"/>
  <c r="H679" i="3"/>
  <c r="G679" i="3"/>
  <c r="F679" i="3"/>
  <c r="J679" i="3" s="1"/>
  <c r="K679" i="3" s="1"/>
  <c r="E679" i="3"/>
  <c r="I678" i="3"/>
  <c r="H678" i="3"/>
  <c r="G678" i="3"/>
  <c r="F678" i="3"/>
  <c r="J678" i="3" s="1"/>
  <c r="K678" i="3" s="1"/>
  <c r="E678" i="3"/>
  <c r="I677" i="3"/>
  <c r="H677" i="3"/>
  <c r="G677" i="3"/>
  <c r="F677" i="3"/>
  <c r="J677" i="3" s="1"/>
  <c r="K677" i="3" s="1"/>
  <c r="E677" i="3"/>
  <c r="I676" i="3"/>
  <c r="H676" i="3"/>
  <c r="G676" i="3"/>
  <c r="F676" i="3"/>
  <c r="J676" i="3" s="1"/>
  <c r="K676" i="3" s="1"/>
  <c r="E676" i="3"/>
  <c r="I675" i="3"/>
  <c r="H675" i="3"/>
  <c r="G675" i="3"/>
  <c r="F675" i="3"/>
  <c r="J675" i="3" s="1"/>
  <c r="K675" i="3" s="1"/>
  <c r="E675" i="3"/>
  <c r="I674" i="3"/>
  <c r="H674" i="3"/>
  <c r="G674" i="3"/>
  <c r="F674" i="3"/>
  <c r="J674" i="3" s="1"/>
  <c r="K674" i="3" s="1"/>
  <c r="E674" i="3"/>
  <c r="I673" i="3"/>
  <c r="H673" i="3"/>
  <c r="G673" i="3"/>
  <c r="F673" i="3"/>
  <c r="J673" i="3" s="1"/>
  <c r="K673" i="3" s="1"/>
  <c r="E673" i="3"/>
  <c r="I672" i="3"/>
  <c r="H672" i="3"/>
  <c r="G672" i="3"/>
  <c r="F672" i="3"/>
  <c r="J672" i="3" s="1"/>
  <c r="K672" i="3" s="1"/>
  <c r="E672" i="3"/>
  <c r="I671" i="3"/>
  <c r="H671" i="3"/>
  <c r="G671" i="3"/>
  <c r="F671" i="3"/>
  <c r="J671" i="3" s="1"/>
  <c r="K671" i="3" s="1"/>
  <c r="E671" i="3"/>
  <c r="I670" i="3"/>
  <c r="H670" i="3"/>
  <c r="G670" i="3"/>
  <c r="F670" i="3"/>
  <c r="J670" i="3" s="1"/>
  <c r="K670" i="3" s="1"/>
  <c r="E670" i="3"/>
  <c r="I669" i="3"/>
  <c r="H669" i="3"/>
  <c r="G669" i="3"/>
  <c r="F669" i="3"/>
  <c r="J669" i="3" s="1"/>
  <c r="K669" i="3" s="1"/>
  <c r="E669" i="3"/>
  <c r="I668" i="3"/>
  <c r="H668" i="3"/>
  <c r="G668" i="3"/>
  <c r="F668" i="3"/>
  <c r="J668" i="3" s="1"/>
  <c r="K668" i="3" s="1"/>
  <c r="E668" i="3"/>
  <c r="I667" i="3"/>
  <c r="H667" i="3"/>
  <c r="G667" i="3"/>
  <c r="F667" i="3"/>
  <c r="J667" i="3" s="1"/>
  <c r="K667" i="3" s="1"/>
  <c r="E667" i="3"/>
  <c r="I652" i="3"/>
  <c r="H652" i="3"/>
  <c r="G652" i="3"/>
  <c r="F652" i="3"/>
  <c r="J652" i="3" s="1"/>
  <c r="K652" i="3" s="1"/>
  <c r="E652" i="3"/>
  <c r="I651" i="3"/>
  <c r="H651" i="3"/>
  <c r="G651" i="3"/>
  <c r="F651" i="3"/>
  <c r="J651" i="3" s="1"/>
  <c r="K651" i="3" s="1"/>
  <c r="E651" i="3"/>
  <c r="I649" i="3"/>
  <c r="H649" i="3"/>
  <c r="G649" i="3"/>
  <c r="F649" i="3"/>
  <c r="J649" i="3" s="1"/>
  <c r="K649" i="3" s="1"/>
  <c r="E649" i="3"/>
  <c r="I648" i="3"/>
  <c r="H648" i="3"/>
  <c r="G648" i="3"/>
  <c r="F648" i="3"/>
  <c r="J648" i="3" s="1"/>
  <c r="K648" i="3" s="1"/>
  <c r="E648" i="3"/>
  <c r="I647" i="3"/>
  <c r="H647" i="3"/>
  <c r="G647" i="3"/>
  <c r="F647" i="3"/>
  <c r="J647" i="3" s="1"/>
  <c r="K647" i="3" s="1"/>
  <c r="E647" i="3"/>
  <c r="I646" i="3"/>
  <c r="H646" i="3"/>
  <c r="G646" i="3"/>
  <c r="F646" i="3"/>
  <c r="J646" i="3" s="1"/>
  <c r="K646" i="3" s="1"/>
  <c r="E646" i="3"/>
  <c r="I645" i="3"/>
  <c r="H645" i="3"/>
  <c r="G645" i="3"/>
  <c r="F645" i="3"/>
  <c r="J645" i="3" s="1"/>
  <c r="K645" i="3" s="1"/>
  <c r="E645" i="3"/>
  <c r="I644" i="3"/>
  <c r="H644" i="3"/>
  <c r="G644" i="3"/>
  <c r="F644" i="3"/>
  <c r="J644" i="3" s="1"/>
  <c r="K644" i="3" s="1"/>
  <c r="E644" i="3"/>
  <c r="I643" i="3"/>
  <c r="H643" i="3"/>
  <c r="G643" i="3"/>
  <c r="F643" i="3"/>
  <c r="J643" i="3" s="1"/>
  <c r="K643" i="3" s="1"/>
  <c r="E643" i="3"/>
  <c r="I642" i="3"/>
  <c r="H642" i="3"/>
  <c r="G642" i="3"/>
  <c r="F642" i="3"/>
  <c r="J642" i="3" s="1"/>
  <c r="K642" i="3" s="1"/>
  <c r="E642" i="3"/>
  <c r="I641" i="3"/>
  <c r="H641" i="3"/>
  <c r="G641" i="3"/>
  <c r="F641" i="3"/>
  <c r="J641" i="3" s="1"/>
  <c r="K641" i="3" s="1"/>
  <c r="E641" i="3"/>
  <c r="I640" i="3"/>
  <c r="H640" i="3"/>
  <c r="G640" i="3"/>
  <c r="F640" i="3"/>
  <c r="J640" i="3" s="1"/>
  <c r="K640" i="3" s="1"/>
  <c r="E640" i="3"/>
  <c r="I639" i="3"/>
  <c r="H639" i="3"/>
  <c r="G639" i="3"/>
  <c r="F639" i="3"/>
  <c r="J639" i="3" s="1"/>
  <c r="K639" i="3" s="1"/>
  <c r="E639" i="3"/>
  <c r="I638" i="3"/>
  <c r="H638" i="3"/>
  <c r="G638" i="3"/>
  <c r="F638" i="3"/>
  <c r="J638" i="3" s="1"/>
  <c r="K638" i="3" s="1"/>
  <c r="E638" i="3"/>
  <c r="I637" i="3"/>
  <c r="H637" i="3"/>
  <c r="G637" i="3"/>
  <c r="F637" i="3"/>
  <c r="J637" i="3" s="1"/>
  <c r="K637" i="3" s="1"/>
  <c r="E637" i="3"/>
  <c r="I622" i="3"/>
  <c r="H622" i="3"/>
  <c r="G622" i="3"/>
  <c r="F622" i="3"/>
  <c r="J622" i="3" s="1"/>
  <c r="K622" i="3" s="1"/>
  <c r="E622" i="3"/>
  <c r="I621" i="3"/>
  <c r="H621" i="3"/>
  <c r="G621" i="3"/>
  <c r="F621" i="3"/>
  <c r="J621" i="3" s="1"/>
  <c r="K621" i="3" s="1"/>
  <c r="E621" i="3"/>
  <c r="I619" i="3"/>
  <c r="H619" i="3"/>
  <c r="G619" i="3"/>
  <c r="F619" i="3"/>
  <c r="J619" i="3" s="1"/>
  <c r="K619" i="3" s="1"/>
  <c r="E619" i="3"/>
  <c r="I618" i="3"/>
  <c r="H618" i="3"/>
  <c r="G618" i="3"/>
  <c r="F618" i="3"/>
  <c r="J618" i="3" s="1"/>
  <c r="K618" i="3" s="1"/>
  <c r="E618" i="3"/>
  <c r="I617" i="3"/>
  <c r="H617" i="3"/>
  <c r="G617" i="3"/>
  <c r="F617" i="3"/>
  <c r="J617" i="3" s="1"/>
  <c r="K617" i="3" s="1"/>
  <c r="E617" i="3"/>
  <c r="I616" i="3"/>
  <c r="H616" i="3"/>
  <c r="G616" i="3"/>
  <c r="F616" i="3"/>
  <c r="J616" i="3" s="1"/>
  <c r="K616" i="3" s="1"/>
  <c r="E616" i="3"/>
  <c r="I615" i="3"/>
  <c r="H615" i="3"/>
  <c r="G615" i="3"/>
  <c r="F615" i="3"/>
  <c r="J615" i="3" s="1"/>
  <c r="K615" i="3" s="1"/>
  <c r="E615" i="3"/>
  <c r="I614" i="3"/>
  <c r="H614" i="3"/>
  <c r="G614" i="3"/>
  <c r="F614" i="3"/>
  <c r="J614" i="3" s="1"/>
  <c r="K614" i="3" s="1"/>
  <c r="E614" i="3"/>
  <c r="I613" i="3"/>
  <c r="H613" i="3"/>
  <c r="G613" i="3"/>
  <c r="F613" i="3"/>
  <c r="J613" i="3" s="1"/>
  <c r="K613" i="3" s="1"/>
  <c r="E613" i="3"/>
  <c r="J612" i="3"/>
  <c r="K612" i="3" s="1"/>
  <c r="I612" i="3"/>
  <c r="H612" i="3"/>
  <c r="G612" i="3"/>
  <c r="F612" i="3"/>
  <c r="E612" i="3"/>
  <c r="I611" i="3"/>
  <c r="H611" i="3"/>
  <c r="G611" i="3"/>
  <c r="F611" i="3"/>
  <c r="J611" i="3" s="1"/>
  <c r="K611" i="3" s="1"/>
  <c r="E611" i="3"/>
  <c r="I610" i="3"/>
  <c r="H610" i="3"/>
  <c r="G610" i="3"/>
  <c r="F610" i="3"/>
  <c r="J610" i="3" s="1"/>
  <c r="K610" i="3" s="1"/>
  <c r="E610" i="3"/>
  <c r="I609" i="3"/>
  <c r="H609" i="3"/>
  <c r="G609" i="3"/>
  <c r="F609" i="3"/>
  <c r="J609" i="3" s="1"/>
  <c r="K609" i="3" s="1"/>
  <c r="E609" i="3"/>
  <c r="I608" i="3"/>
  <c r="H608" i="3"/>
  <c r="G608" i="3"/>
  <c r="F608" i="3"/>
  <c r="J608" i="3" s="1"/>
  <c r="K608" i="3" s="1"/>
  <c r="E608" i="3"/>
  <c r="I607" i="3"/>
  <c r="H607" i="3"/>
  <c r="G607" i="3"/>
  <c r="F607" i="3"/>
  <c r="J607" i="3" s="1"/>
  <c r="K607" i="3" s="1"/>
  <c r="E607" i="3"/>
  <c r="I592" i="3"/>
  <c r="H592" i="3"/>
  <c r="G592" i="3"/>
  <c r="F592" i="3"/>
  <c r="J592" i="3" s="1"/>
  <c r="K592" i="3" s="1"/>
  <c r="E592" i="3"/>
  <c r="I591" i="3"/>
  <c r="H591" i="3"/>
  <c r="G591" i="3"/>
  <c r="F591" i="3"/>
  <c r="J591" i="3" s="1"/>
  <c r="K591" i="3" s="1"/>
  <c r="E591" i="3"/>
  <c r="I589" i="3"/>
  <c r="H589" i="3"/>
  <c r="G589" i="3"/>
  <c r="F589" i="3"/>
  <c r="J589" i="3" s="1"/>
  <c r="K589" i="3" s="1"/>
  <c r="E589" i="3"/>
  <c r="I588" i="3"/>
  <c r="H588" i="3"/>
  <c r="G588" i="3"/>
  <c r="F588" i="3"/>
  <c r="J588" i="3" s="1"/>
  <c r="K588" i="3" s="1"/>
  <c r="E588" i="3"/>
  <c r="I587" i="3"/>
  <c r="H587" i="3"/>
  <c r="G587" i="3"/>
  <c r="F587" i="3"/>
  <c r="J587" i="3" s="1"/>
  <c r="K587" i="3" s="1"/>
  <c r="E587" i="3"/>
  <c r="I586" i="3"/>
  <c r="H586" i="3"/>
  <c r="G586" i="3"/>
  <c r="F586" i="3"/>
  <c r="J586" i="3" s="1"/>
  <c r="K586" i="3" s="1"/>
  <c r="E586" i="3"/>
  <c r="I585" i="3"/>
  <c r="H585" i="3"/>
  <c r="G585" i="3"/>
  <c r="F585" i="3"/>
  <c r="J585" i="3" s="1"/>
  <c r="K585" i="3" s="1"/>
  <c r="E585" i="3"/>
  <c r="I584" i="3"/>
  <c r="H584" i="3"/>
  <c r="G584" i="3"/>
  <c r="F584" i="3"/>
  <c r="J584" i="3" s="1"/>
  <c r="K584" i="3" s="1"/>
  <c r="E584" i="3"/>
  <c r="I583" i="3"/>
  <c r="H583" i="3"/>
  <c r="G583" i="3"/>
  <c r="F583" i="3"/>
  <c r="J583" i="3" s="1"/>
  <c r="K583" i="3" s="1"/>
  <c r="E583" i="3"/>
  <c r="I582" i="3"/>
  <c r="H582" i="3"/>
  <c r="G582" i="3"/>
  <c r="F582" i="3"/>
  <c r="J582" i="3" s="1"/>
  <c r="K582" i="3" s="1"/>
  <c r="E582" i="3"/>
  <c r="I581" i="3"/>
  <c r="H581" i="3"/>
  <c r="G581" i="3"/>
  <c r="F581" i="3"/>
  <c r="J581" i="3" s="1"/>
  <c r="K581" i="3" s="1"/>
  <c r="E581" i="3"/>
  <c r="I580" i="3"/>
  <c r="H580" i="3"/>
  <c r="G580" i="3"/>
  <c r="F580" i="3"/>
  <c r="J580" i="3" s="1"/>
  <c r="K580" i="3" s="1"/>
  <c r="E580" i="3"/>
  <c r="I579" i="3"/>
  <c r="H579" i="3"/>
  <c r="G579" i="3"/>
  <c r="F579" i="3"/>
  <c r="J579" i="3" s="1"/>
  <c r="K579" i="3" s="1"/>
  <c r="E579" i="3"/>
  <c r="I578" i="3"/>
  <c r="H578" i="3"/>
  <c r="G578" i="3"/>
  <c r="F578" i="3"/>
  <c r="J578" i="3" s="1"/>
  <c r="K578" i="3" s="1"/>
  <c r="E578" i="3"/>
  <c r="I577" i="3"/>
  <c r="H577" i="3"/>
  <c r="G577" i="3"/>
  <c r="F577" i="3"/>
  <c r="J577" i="3" s="1"/>
  <c r="K577" i="3" s="1"/>
  <c r="E577" i="3"/>
  <c r="I562" i="3"/>
  <c r="H562" i="3"/>
  <c r="G562" i="3"/>
  <c r="F562" i="3"/>
  <c r="J562" i="3" s="1"/>
  <c r="K562" i="3" s="1"/>
  <c r="E562" i="3"/>
  <c r="I561" i="3"/>
  <c r="H561" i="3"/>
  <c r="G561" i="3"/>
  <c r="F561" i="3"/>
  <c r="J561" i="3" s="1"/>
  <c r="K561" i="3" s="1"/>
  <c r="E561" i="3"/>
  <c r="I559" i="3"/>
  <c r="H559" i="3"/>
  <c r="G559" i="3"/>
  <c r="F559" i="3"/>
  <c r="J559" i="3" s="1"/>
  <c r="K559" i="3" s="1"/>
  <c r="E559" i="3"/>
  <c r="I558" i="3"/>
  <c r="H558" i="3"/>
  <c r="G558" i="3"/>
  <c r="F558" i="3"/>
  <c r="J558" i="3" s="1"/>
  <c r="K558" i="3" s="1"/>
  <c r="E558" i="3"/>
  <c r="I557" i="3"/>
  <c r="H557" i="3"/>
  <c r="G557" i="3"/>
  <c r="F557" i="3"/>
  <c r="J557" i="3" s="1"/>
  <c r="K557" i="3" s="1"/>
  <c r="E557" i="3"/>
  <c r="I556" i="3"/>
  <c r="H556" i="3"/>
  <c r="G556" i="3"/>
  <c r="F556" i="3"/>
  <c r="J556" i="3" s="1"/>
  <c r="K556" i="3" s="1"/>
  <c r="E556" i="3"/>
  <c r="I555" i="3"/>
  <c r="H555" i="3"/>
  <c r="G555" i="3"/>
  <c r="F555" i="3"/>
  <c r="J555" i="3" s="1"/>
  <c r="K555" i="3" s="1"/>
  <c r="E555" i="3"/>
  <c r="I554" i="3"/>
  <c r="H554" i="3"/>
  <c r="G554" i="3"/>
  <c r="F554" i="3"/>
  <c r="J554" i="3" s="1"/>
  <c r="K554" i="3" s="1"/>
  <c r="E554" i="3"/>
  <c r="I553" i="3"/>
  <c r="H553" i="3"/>
  <c r="G553" i="3"/>
  <c r="F553" i="3"/>
  <c r="J553" i="3" s="1"/>
  <c r="K553" i="3" s="1"/>
  <c r="E553" i="3"/>
  <c r="I552" i="3"/>
  <c r="H552" i="3"/>
  <c r="G552" i="3"/>
  <c r="F552" i="3"/>
  <c r="J552" i="3" s="1"/>
  <c r="K552" i="3" s="1"/>
  <c r="E552" i="3"/>
  <c r="I551" i="3"/>
  <c r="H551" i="3"/>
  <c r="G551" i="3"/>
  <c r="F551" i="3"/>
  <c r="J551" i="3" s="1"/>
  <c r="K551" i="3" s="1"/>
  <c r="E551" i="3"/>
  <c r="I550" i="3"/>
  <c r="H550" i="3"/>
  <c r="G550" i="3"/>
  <c r="F550" i="3"/>
  <c r="J550" i="3" s="1"/>
  <c r="K550" i="3" s="1"/>
  <c r="E550" i="3"/>
  <c r="I549" i="3"/>
  <c r="H549" i="3"/>
  <c r="G549" i="3"/>
  <c r="F549" i="3"/>
  <c r="J549" i="3" s="1"/>
  <c r="K549" i="3" s="1"/>
  <c r="E549" i="3"/>
  <c r="I548" i="3"/>
  <c r="H548" i="3"/>
  <c r="G548" i="3"/>
  <c r="F548" i="3"/>
  <c r="J548" i="3" s="1"/>
  <c r="K548" i="3" s="1"/>
  <c r="E548" i="3"/>
  <c r="I547" i="3"/>
  <c r="H547" i="3"/>
  <c r="G547" i="3"/>
  <c r="F547" i="3"/>
  <c r="J547" i="3" s="1"/>
  <c r="K547" i="3" s="1"/>
  <c r="E547" i="3"/>
  <c r="I532" i="3"/>
  <c r="H532" i="3"/>
  <c r="G532" i="3"/>
  <c r="F532" i="3"/>
  <c r="J532" i="3" s="1"/>
  <c r="K532" i="3" s="1"/>
  <c r="E532" i="3"/>
  <c r="I531" i="3"/>
  <c r="H531" i="3"/>
  <c r="G531" i="3"/>
  <c r="F531" i="3"/>
  <c r="J531" i="3" s="1"/>
  <c r="K531" i="3" s="1"/>
  <c r="E531" i="3"/>
  <c r="I529" i="3"/>
  <c r="H529" i="3"/>
  <c r="G529" i="3"/>
  <c r="F529" i="3"/>
  <c r="J529" i="3" s="1"/>
  <c r="K529" i="3" s="1"/>
  <c r="E529" i="3"/>
  <c r="I528" i="3"/>
  <c r="H528" i="3"/>
  <c r="G528" i="3"/>
  <c r="F528" i="3"/>
  <c r="J528" i="3" s="1"/>
  <c r="K528" i="3" s="1"/>
  <c r="E528" i="3"/>
  <c r="I527" i="3"/>
  <c r="H527" i="3"/>
  <c r="G527" i="3"/>
  <c r="F527" i="3"/>
  <c r="J527" i="3" s="1"/>
  <c r="K527" i="3" s="1"/>
  <c r="E527" i="3"/>
  <c r="I526" i="3"/>
  <c r="H526" i="3"/>
  <c r="G526" i="3"/>
  <c r="F526" i="3"/>
  <c r="J526" i="3" s="1"/>
  <c r="K526" i="3" s="1"/>
  <c r="E526" i="3"/>
  <c r="I525" i="3"/>
  <c r="H525" i="3"/>
  <c r="G525" i="3"/>
  <c r="F525" i="3"/>
  <c r="J525" i="3" s="1"/>
  <c r="K525" i="3" s="1"/>
  <c r="E525" i="3"/>
  <c r="I524" i="3"/>
  <c r="H524" i="3"/>
  <c r="G524" i="3"/>
  <c r="F524" i="3"/>
  <c r="J524" i="3" s="1"/>
  <c r="K524" i="3" s="1"/>
  <c r="E524" i="3"/>
  <c r="I523" i="3"/>
  <c r="H523" i="3"/>
  <c r="G523" i="3"/>
  <c r="F523" i="3"/>
  <c r="J523" i="3" s="1"/>
  <c r="K523" i="3" s="1"/>
  <c r="E523" i="3"/>
  <c r="I522" i="3"/>
  <c r="H522" i="3"/>
  <c r="G522" i="3"/>
  <c r="F522" i="3"/>
  <c r="J522" i="3" s="1"/>
  <c r="K522" i="3" s="1"/>
  <c r="E522" i="3"/>
  <c r="I521" i="3"/>
  <c r="H521" i="3"/>
  <c r="G521" i="3"/>
  <c r="F521" i="3"/>
  <c r="J521" i="3" s="1"/>
  <c r="K521" i="3" s="1"/>
  <c r="E521" i="3"/>
  <c r="I520" i="3"/>
  <c r="H520" i="3"/>
  <c r="G520" i="3"/>
  <c r="F520" i="3"/>
  <c r="J520" i="3" s="1"/>
  <c r="K520" i="3" s="1"/>
  <c r="E520" i="3"/>
  <c r="I519" i="3"/>
  <c r="H519" i="3"/>
  <c r="G519" i="3"/>
  <c r="F519" i="3"/>
  <c r="J519" i="3" s="1"/>
  <c r="K519" i="3" s="1"/>
  <c r="E519" i="3"/>
  <c r="I518" i="3"/>
  <c r="H518" i="3"/>
  <c r="G518" i="3"/>
  <c r="F518" i="3"/>
  <c r="J518" i="3" s="1"/>
  <c r="K518" i="3" s="1"/>
  <c r="E518" i="3"/>
  <c r="I517" i="3"/>
  <c r="H517" i="3"/>
  <c r="G517" i="3"/>
  <c r="F517" i="3"/>
  <c r="J517" i="3" s="1"/>
  <c r="K517" i="3" s="1"/>
  <c r="E517" i="3"/>
  <c r="I502" i="3"/>
  <c r="H502" i="3"/>
  <c r="G502" i="3"/>
  <c r="F502" i="3"/>
  <c r="J502" i="3" s="1"/>
  <c r="K502" i="3" s="1"/>
  <c r="E502" i="3"/>
  <c r="I501" i="3"/>
  <c r="H501" i="3"/>
  <c r="G501" i="3"/>
  <c r="F501" i="3"/>
  <c r="J501" i="3" s="1"/>
  <c r="K501" i="3" s="1"/>
  <c r="E501" i="3"/>
  <c r="I499" i="3"/>
  <c r="H499" i="3"/>
  <c r="G499" i="3"/>
  <c r="F499" i="3"/>
  <c r="J499" i="3" s="1"/>
  <c r="K499" i="3" s="1"/>
  <c r="E499" i="3"/>
  <c r="I498" i="3"/>
  <c r="H498" i="3"/>
  <c r="G498" i="3"/>
  <c r="F498" i="3"/>
  <c r="J498" i="3" s="1"/>
  <c r="K498" i="3" s="1"/>
  <c r="E498" i="3"/>
  <c r="I497" i="3"/>
  <c r="H497" i="3"/>
  <c r="G497" i="3"/>
  <c r="F497" i="3"/>
  <c r="J497" i="3" s="1"/>
  <c r="K497" i="3" s="1"/>
  <c r="E497" i="3"/>
  <c r="I496" i="3"/>
  <c r="H496" i="3"/>
  <c r="G496" i="3"/>
  <c r="F496" i="3"/>
  <c r="J496" i="3" s="1"/>
  <c r="K496" i="3" s="1"/>
  <c r="E496" i="3"/>
  <c r="I495" i="3"/>
  <c r="H495" i="3"/>
  <c r="G495" i="3"/>
  <c r="F495" i="3"/>
  <c r="J495" i="3" s="1"/>
  <c r="K495" i="3" s="1"/>
  <c r="E495" i="3"/>
  <c r="I494" i="3"/>
  <c r="H494" i="3"/>
  <c r="G494" i="3"/>
  <c r="F494" i="3"/>
  <c r="J494" i="3" s="1"/>
  <c r="K494" i="3" s="1"/>
  <c r="E494" i="3"/>
  <c r="I493" i="3"/>
  <c r="H493" i="3"/>
  <c r="G493" i="3"/>
  <c r="F493" i="3"/>
  <c r="J493" i="3" s="1"/>
  <c r="K493" i="3" s="1"/>
  <c r="E493" i="3"/>
  <c r="I492" i="3"/>
  <c r="H492" i="3"/>
  <c r="G492" i="3"/>
  <c r="F492" i="3"/>
  <c r="J492" i="3" s="1"/>
  <c r="K492" i="3" s="1"/>
  <c r="E492" i="3"/>
  <c r="I491" i="3"/>
  <c r="H491" i="3"/>
  <c r="G491" i="3"/>
  <c r="F491" i="3"/>
  <c r="J491" i="3" s="1"/>
  <c r="K491" i="3" s="1"/>
  <c r="E491" i="3"/>
  <c r="I490" i="3"/>
  <c r="H490" i="3"/>
  <c r="G490" i="3"/>
  <c r="F490" i="3"/>
  <c r="J490" i="3" s="1"/>
  <c r="K490" i="3" s="1"/>
  <c r="E490" i="3"/>
  <c r="I489" i="3"/>
  <c r="H489" i="3"/>
  <c r="G489" i="3"/>
  <c r="F489" i="3"/>
  <c r="J489" i="3" s="1"/>
  <c r="K489" i="3" s="1"/>
  <c r="E489" i="3"/>
  <c r="I488" i="3"/>
  <c r="H488" i="3"/>
  <c r="G488" i="3"/>
  <c r="F488" i="3"/>
  <c r="J488" i="3" s="1"/>
  <c r="K488" i="3" s="1"/>
  <c r="E488" i="3"/>
  <c r="I487" i="3"/>
  <c r="H487" i="3"/>
  <c r="G487" i="3"/>
  <c r="F487" i="3"/>
  <c r="J487" i="3" s="1"/>
  <c r="K487" i="3" s="1"/>
  <c r="E487" i="3"/>
  <c r="I472" i="3"/>
  <c r="H472" i="3"/>
  <c r="G472" i="3"/>
  <c r="F472" i="3"/>
  <c r="J472" i="3" s="1"/>
  <c r="K472" i="3" s="1"/>
  <c r="E472" i="3"/>
  <c r="I471" i="3"/>
  <c r="H471" i="3"/>
  <c r="G471" i="3"/>
  <c r="F471" i="3"/>
  <c r="J471" i="3" s="1"/>
  <c r="K471" i="3" s="1"/>
  <c r="E471" i="3"/>
  <c r="I469" i="3"/>
  <c r="H469" i="3"/>
  <c r="G469" i="3"/>
  <c r="F469" i="3"/>
  <c r="J469" i="3" s="1"/>
  <c r="K469" i="3" s="1"/>
  <c r="E469" i="3"/>
  <c r="I468" i="3"/>
  <c r="H468" i="3"/>
  <c r="G468" i="3"/>
  <c r="F468" i="3"/>
  <c r="J468" i="3" s="1"/>
  <c r="K468" i="3" s="1"/>
  <c r="E468" i="3"/>
  <c r="I467" i="3"/>
  <c r="H467" i="3"/>
  <c r="G467" i="3"/>
  <c r="F467" i="3"/>
  <c r="J467" i="3" s="1"/>
  <c r="K467" i="3" s="1"/>
  <c r="E467" i="3"/>
  <c r="I466" i="3"/>
  <c r="H466" i="3"/>
  <c r="G466" i="3"/>
  <c r="F466" i="3"/>
  <c r="J466" i="3" s="1"/>
  <c r="K466" i="3" s="1"/>
  <c r="E466" i="3"/>
  <c r="I465" i="3"/>
  <c r="H465" i="3"/>
  <c r="G465" i="3"/>
  <c r="F465" i="3"/>
  <c r="J465" i="3" s="1"/>
  <c r="K465" i="3" s="1"/>
  <c r="E465" i="3"/>
  <c r="I464" i="3"/>
  <c r="H464" i="3"/>
  <c r="G464" i="3"/>
  <c r="F464" i="3"/>
  <c r="J464" i="3" s="1"/>
  <c r="K464" i="3" s="1"/>
  <c r="E464" i="3"/>
  <c r="I463" i="3"/>
  <c r="H463" i="3"/>
  <c r="G463" i="3"/>
  <c r="F463" i="3"/>
  <c r="J463" i="3" s="1"/>
  <c r="K463" i="3" s="1"/>
  <c r="E463" i="3"/>
  <c r="I462" i="3"/>
  <c r="H462" i="3"/>
  <c r="G462" i="3"/>
  <c r="F462" i="3"/>
  <c r="J462" i="3" s="1"/>
  <c r="K462" i="3" s="1"/>
  <c r="E462" i="3"/>
  <c r="I461" i="3"/>
  <c r="H461" i="3"/>
  <c r="G461" i="3"/>
  <c r="F461" i="3"/>
  <c r="J461" i="3" s="1"/>
  <c r="K461" i="3" s="1"/>
  <c r="E461" i="3"/>
  <c r="I460" i="3"/>
  <c r="H460" i="3"/>
  <c r="G460" i="3"/>
  <c r="F460" i="3"/>
  <c r="J460" i="3" s="1"/>
  <c r="K460" i="3" s="1"/>
  <c r="E460" i="3"/>
  <c r="I459" i="3"/>
  <c r="H459" i="3"/>
  <c r="G459" i="3"/>
  <c r="F459" i="3"/>
  <c r="J459" i="3" s="1"/>
  <c r="K459" i="3" s="1"/>
  <c r="E459" i="3"/>
  <c r="I458" i="3"/>
  <c r="H458" i="3"/>
  <c r="G458" i="3"/>
  <c r="F458" i="3"/>
  <c r="J458" i="3" s="1"/>
  <c r="K458" i="3" s="1"/>
  <c r="E458" i="3"/>
  <c r="I457" i="3"/>
  <c r="H457" i="3"/>
  <c r="G457" i="3"/>
  <c r="F457" i="3"/>
  <c r="J457" i="3" s="1"/>
  <c r="K457" i="3" s="1"/>
  <c r="E457" i="3"/>
  <c r="I442" i="3"/>
  <c r="H442" i="3"/>
  <c r="G442" i="3"/>
  <c r="F442" i="3"/>
  <c r="J442" i="3" s="1"/>
  <c r="K442" i="3" s="1"/>
  <c r="E442" i="3"/>
  <c r="I441" i="3"/>
  <c r="H441" i="3"/>
  <c r="G441" i="3"/>
  <c r="F441" i="3"/>
  <c r="J441" i="3" s="1"/>
  <c r="K441" i="3" s="1"/>
  <c r="E441" i="3"/>
  <c r="I439" i="3"/>
  <c r="H439" i="3"/>
  <c r="G439" i="3"/>
  <c r="F439" i="3"/>
  <c r="J439" i="3" s="1"/>
  <c r="K439" i="3" s="1"/>
  <c r="E439" i="3"/>
  <c r="I438" i="3"/>
  <c r="H438" i="3"/>
  <c r="G438" i="3"/>
  <c r="F438" i="3"/>
  <c r="J438" i="3" s="1"/>
  <c r="K438" i="3" s="1"/>
  <c r="E438" i="3"/>
  <c r="I437" i="3"/>
  <c r="H437" i="3"/>
  <c r="G437" i="3"/>
  <c r="F437" i="3"/>
  <c r="J437" i="3" s="1"/>
  <c r="K437" i="3" s="1"/>
  <c r="E437" i="3"/>
  <c r="I436" i="3"/>
  <c r="H436" i="3"/>
  <c r="G436" i="3"/>
  <c r="F436" i="3"/>
  <c r="J436" i="3" s="1"/>
  <c r="K436" i="3" s="1"/>
  <c r="E436" i="3"/>
  <c r="I435" i="3"/>
  <c r="H435" i="3"/>
  <c r="G435" i="3"/>
  <c r="F435" i="3"/>
  <c r="J435" i="3" s="1"/>
  <c r="K435" i="3" s="1"/>
  <c r="E435" i="3"/>
  <c r="I434" i="3"/>
  <c r="H434" i="3"/>
  <c r="G434" i="3"/>
  <c r="F434" i="3"/>
  <c r="J434" i="3" s="1"/>
  <c r="K434" i="3" s="1"/>
  <c r="E434" i="3"/>
  <c r="I433" i="3"/>
  <c r="H433" i="3"/>
  <c r="G433" i="3"/>
  <c r="F433" i="3"/>
  <c r="J433" i="3" s="1"/>
  <c r="K433" i="3" s="1"/>
  <c r="E433" i="3"/>
  <c r="I432" i="3"/>
  <c r="H432" i="3"/>
  <c r="G432" i="3"/>
  <c r="F432" i="3"/>
  <c r="J432" i="3" s="1"/>
  <c r="K432" i="3" s="1"/>
  <c r="E432" i="3"/>
  <c r="I431" i="3"/>
  <c r="H431" i="3"/>
  <c r="G431" i="3"/>
  <c r="F431" i="3"/>
  <c r="J431" i="3" s="1"/>
  <c r="K431" i="3" s="1"/>
  <c r="E431" i="3"/>
  <c r="I430" i="3"/>
  <c r="H430" i="3"/>
  <c r="G430" i="3"/>
  <c r="F430" i="3"/>
  <c r="J430" i="3" s="1"/>
  <c r="K430" i="3" s="1"/>
  <c r="E430" i="3"/>
  <c r="I429" i="3"/>
  <c r="H429" i="3"/>
  <c r="G429" i="3"/>
  <c r="F429" i="3"/>
  <c r="J429" i="3" s="1"/>
  <c r="K429" i="3" s="1"/>
  <c r="E429" i="3"/>
  <c r="I428" i="3"/>
  <c r="H428" i="3"/>
  <c r="G428" i="3"/>
  <c r="F428" i="3"/>
  <c r="J428" i="3" s="1"/>
  <c r="K428" i="3" s="1"/>
  <c r="E428" i="3"/>
  <c r="I427" i="3"/>
  <c r="H427" i="3"/>
  <c r="G427" i="3"/>
  <c r="F427" i="3"/>
  <c r="J427" i="3" s="1"/>
  <c r="K427" i="3" s="1"/>
  <c r="E427" i="3"/>
  <c r="I412" i="3"/>
  <c r="H412" i="3"/>
  <c r="G412" i="3"/>
  <c r="F412" i="3"/>
  <c r="J412" i="3" s="1"/>
  <c r="K412" i="3" s="1"/>
  <c r="E412" i="3"/>
  <c r="I411" i="3"/>
  <c r="H411" i="3"/>
  <c r="G411" i="3"/>
  <c r="F411" i="3"/>
  <c r="J411" i="3" s="1"/>
  <c r="K411" i="3" s="1"/>
  <c r="E411" i="3"/>
  <c r="I409" i="3"/>
  <c r="H409" i="3"/>
  <c r="G409" i="3"/>
  <c r="F409" i="3"/>
  <c r="J409" i="3" s="1"/>
  <c r="K409" i="3" s="1"/>
  <c r="E409" i="3"/>
  <c r="I408" i="3"/>
  <c r="H408" i="3"/>
  <c r="G408" i="3"/>
  <c r="F408" i="3"/>
  <c r="J408" i="3" s="1"/>
  <c r="K408" i="3" s="1"/>
  <c r="E408" i="3"/>
  <c r="I407" i="3"/>
  <c r="H407" i="3"/>
  <c r="G407" i="3"/>
  <c r="F407" i="3"/>
  <c r="J407" i="3" s="1"/>
  <c r="K407" i="3" s="1"/>
  <c r="E407" i="3"/>
  <c r="I406" i="3"/>
  <c r="H406" i="3"/>
  <c r="G406" i="3"/>
  <c r="F406" i="3"/>
  <c r="J406" i="3" s="1"/>
  <c r="K406" i="3" s="1"/>
  <c r="E406" i="3"/>
  <c r="I405" i="3"/>
  <c r="H405" i="3"/>
  <c r="G405" i="3"/>
  <c r="F405" i="3"/>
  <c r="J405" i="3" s="1"/>
  <c r="K405" i="3" s="1"/>
  <c r="E405" i="3"/>
  <c r="I404" i="3"/>
  <c r="H404" i="3"/>
  <c r="G404" i="3"/>
  <c r="F404" i="3"/>
  <c r="J404" i="3" s="1"/>
  <c r="K404" i="3" s="1"/>
  <c r="E404" i="3"/>
  <c r="I403" i="3"/>
  <c r="H403" i="3"/>
  <c r="G403" i="3"/>
  <c r="F403" i="3"/>
  <c r="J403" i="3" s="1"/>
  <c r="K403" i="3" s="1"/>
  <c r="E403" i="3"/>
  <c r="I402" i="3"/>
  <c r="H402" i="3"/>
  <c r="G402" i="3"/>
  <c r="F402" i="3"/>
  <c r="J402" i="3" s="1"/>
  <c r="K402" i="3" s="1"/>
  <c r="E402" i="3"/>
  <c r="I401" i="3"/>
  <c r="H401" i="3"/>
  <c r="G401" i="3"/>
  <c r="F401" i="3"/>
  <c r="J401" i="3" s="1"/>
  <c r="K401" i="3" s="1"/>
  <c r="E401" i="3"/>
  <c r="I400" i="3"/>
  <c r="H400" i="3"/>
  <c r="G400" i="3"/>
  <c r="F400" i="3"/>
  <c r="J400" i="3" s="1"/>
  <c r="K400" i="3" s="1"/>
  <c r="E400" i="3"/>
  <c r="I399" i="3"/>
  <c r="H399" i="3"/>
  <c r="G399" i="3"/>
  <c r="F399" i="3"/>
  <c r="J399" i="3" s="1"/>
  <c r="K399" i="3" s="1"/>
  <c r="E399" i="3"/>
  <c r="J398" i="3"/>
  <c r="K398" i="3" s="1"/>
  <c r="I398" i="3"/>
  <c r="H398" i="3"/>
  <c r="G398" i="3"/>
  <c r="F398" i="3"/>
  <c r="E398" i="3"/>
  <c r="I397" i="3"/>
  <c r="H397" i="3"/>
  <c r="G397" i="3"/>
  <c r="F397" i="3"/>
  <c r="J397" i="3" s="1"/>
  <c r="K397" i="3" s="1"/>
  <c r="E397" i="3"/>
  <c r="I382" i="3"/>
  <c r="H382" i="3"/>
  <c r="G382" i="3"/>
  <c r="F382" i="3"/>
  <c r="J382" i="3" s="1"/>
  <c r="K382" i="3" s="1"/>
  <c r="E382" i="3"/>
  <c r="I381" i="3"/>
  <c r="H381" i="3"/>
  <c r="G381" i="3"/>
  <c r="F381" i="3"/>
  <c r="J381" i="3" s="1"/>
  <c r="K381" i="3" s="1"/>
  <c r="E381" i="3"/>
  <c r="I379" i="3"/>
  <c r="H379" i="3"/>
  <c r="G379" i="3"/>
  <c r="F379" i="3"/>
  <c r="J379" i="3" s="1"/>
  <c r="K379" i="3" s="1"/>
  <c r="E379" i="3"/>
  <c r="I378" i="3"/>
  <c r="H378" i="3"/>
  <c r="G378" i="3"/>
  <c r="F378" i="3"/>
  <c r="J378" i="3" s="1"/>
  <c r="K378" i="3" s="1"/>
  <c r="E378" i="3"/>
  <c r="I377" i="3"/>
  <c r="H377" i="3"/>
  <c r="G377" i="3"/>
  <c r="F377" i="3"/>
  <c r="J377" i="3" s="1"/>
  <c r="K377" i="3" s="1"/>
  <c r="E377" i="3"/>
  <c r="I376" i="3"/>
  <c r="H376" i="3"/>
  <c r="G376" i="3"/>
  <c r="F376" i="3"/>
  <c r="J376" i="3" s="1"/>
  <c r="K376" i="3" s="1"/>
  <c r="E376" i="3"/>
  <c r="I375" i="3"/>
  <c r="H375" i="3"/>
  <c r="G375" i="3"/>
  <c r="F375" i="3"/>
  <c r="J375" i="3" s="1"/>
  <c r="K375" i="3" s="1"/>
  <c r="E375" i="3"/>
  <c r="I374" i="3"/>
  <c r="H374" i="3"/>
  <c r="G374" i="3"/>
  <c r="F374" i="3"/>
  <c r="J374" i="3" s="1"/>
  <c r="K374" i="3" s="1"/>
  <c r="E374" i="3"/>
  <c r="I373" i="3"/>
  <c r="H373" i="3"/>
  <c r="G373" i="3"/>
  <c r="F373" i="3"/>
  <c r="J373" i="3" s="1"/>
  <c r="K373" i="3" s="1"/>
  <c r="E373" i="3"/>
  <c r="I372" i="3"/>
  <c r="H372" i="3"/>
  <c r="G372" i="3"/>
  <c r="F372" i="3"/>
  <c r="J372" i="3" s="1"/>
  <c r="K372" i="3" s="1"/>
  <c r="E372" i="3"/>
  <c r="I371" i="3"/>
  <c r="H371" i="3"/>
  <c r="G371" i="3"/>
  <c r="F371" i="3"/>
  <c r="J371" i="3" s="1"/>
  <c r="K371" i="3" s="1"/>
  <c r="E371" i="3"/>
  <c r="I370" i="3"/>
  <c r="H370" i="3"/>
  <c r="G370" i="3"/>
  <c r="F370" i="3"/>
  <c r="J370" i="3" s="1"/>
  <c r="K370" i="3" s="1"/>
  <c r="E370" i="3"/>
  <c r="I369" i="3"/>
  <c r="H369" i="3"/>
  <c r="G369" i="3"/>
  <c r="F369" i="3"/>
  <c r="J369" i="3" s="1"/>
  <c r="K369" i="3" s="1"/>
  <c r="E369" i="3"/>
  <c r="I368" i="3"/>
  <c r="H368" i="3"/>
  <c r="G368" i="3"/>
  <c r="F368" i="3"/>
  <c r="J368" i="3" s="1"/>
  <c r="K368" i="3" s="1"/>
  <c r="E368" i="3"/>
  <c r="I367" i="3"/>
  <c r="H367" i="3"/>
  <c r="G367" i="3"/>
  <c r="F367" i="3"/>
  <c r="J367" i="3" s="1"/>
  <c r="K367" i="3" s="1"/>
  <c r="E367" i="3"/>
  <c r="I352" i="3"/>
  <c r="H352" i="3"/>
  <c r="G352" i="3"/>
  <c r="F352" i="3"/>
  <c r="J352" i="3" s="1"/>
  <c r="K352" i="3" s="1"/>
  <c r="E352" i="3"/>
  <c r="I351" i="3"/>
  <c r="H351" i="3"/>
  <c r="G351" i="3"/>
  <c r="F351" i="3"/>
  <c r="J351" i="3" s="1"/>
  <c r="K351" i="3" s="1"/>
  <c r="E351" i="3"/>
  <c r="I349" i="3"/>
  <c r="H349" i="3"/>
  <c r="G349" i="3"/>
  <c r="F349" i="3"/>
  <c r="J349" i="3" s="1"/>
  <c r="K349" i="3" s="1"/>
  <c r="E349" i="3"/>
  <c r="I348" i="3"/>
  <c r="H348" i="3"/>
  <c r="G348" i="3"/>
  <c r="F348" i="3"/>
  <c r="J348" i="3" s="1"/>
  <c r="K348" i="3" s="1"/>
  <c r="E348" i="3"/>
  <c r="I347" i="3"/>
  <c r="H347" i="3"/>
  <c r="G347" i="3"/>
  <c r="F347" i="3"/>
  <c r="J347" i="3" s="1"/>
  <c r="K347" i="3" s="1"/>
  <c r="E347" i="3"/>
  <c r="I346" i="3"/>
  <c r="H346" i="3"/>
  <c r="G346" i="3"/>
  <c r="F346" i="3"/>
  <c r="J346" i="3" s="1"/>
  <c r="K346" i="3" s="1"/>
  <c r="E346" i="3"/>
  <c r="I345" i="3"/>
  <c r="H345" i="3"/>
  <c r="G345" i="3"/>
  <c r="F345" i="3"/>
  <c r="J345" i="3" s="1"/>
  <c r="K345" i="3" s="1"/>
  <c r="E345" i="3"/>
  <c r="I344" i="3"/>
  <c r="H344" i="3"/>
  <c r="G344" i="3"/>
  <c r="F344" i="3"/>
  <c r="J344" i="3" s="1"/>
  <c r="K344" i="3" s="1"/>
  <c r="E344" i="3"/>
  <c r="I343" i="3"/>
  <c r="H343" i="3"/>
  <c r="G343" i="3"/>
  <c r="F343" i="3"/>
  <c r="J343" i="3" s="1"/>
  <c r="K343" i="3" s="1"/>
  <c r="E343" i="3"/>
  <c r="I342" i="3"/>
  <c r="H342" i="3"/>
  <c r="G342" i="3"/>
  <c r="F342" i="3"/>
  <c r="J342" i="3" s="1"/>
  <c r="K342" i="3" s="1"/>
  <c r="E342" i="3"/>
  <c r="I341" i="3"/>
  <c r="H341" i="3"/>
  <c r="G341" i="3"/>
  <c r="F341" i="3"/>
  <c r="J341" i="3" s="1"/>
  <c r="K341" i="3" s="1"/>
  <c r="E341" i="3"/>
  <c r="I340" i="3"/>
  <c r="H340" i="3"/>
  <c r="G340" i="3"/>
  <c r="F340" i="3"/>
  <c r="J340" i="3" s="1"/>
  <c r="K340" i="3" s="1"/>
  <c r="E340" i="3"/>
  <c r="I339" i="3"/>
  <c r="H339" i="3"/>
  <c r="G339" i="3"/>
  <c r="F339" i="3"/>
  <c r="J339" i="3" s="1"/>
  <c r="K339" i="3" s="1"/>
  <c r="E339" i="3"/>
  <c r="I338" i="3"/>
  <c r="H338" i="3"/>
  <c r="G338" i="3"/>
  <c r="F338" i="3"/>
  <c r="J338" i="3" s="1"/>
  <c r="K338" i="3" s="1"/>
  <c r="E338" i="3"/>
  <c r="I337" i="3"/>
  <c r="H337" i="3"/>
  <c r="G337" i="3"/>
  <c r="F337" i="3"/>
  <c r="J337" i="3" s="1"/>
  <c r="K337" i="3" s="1"/>
  <c r="E337" i="3"/>
  <c r="J322" i="3"/>
  <c r="K322" i="3" s="1"/>
  <c r="I322" i="3"/>
  <c r="H322" i="3"/>
  <c r="G322" i="3"/>
  <c r="F322" i="3"/>
  <c r="E322" i="3"/>
  <c r="I321" i="3"/>
  <c r="H321" i="3"/>
  <c r="G321" i="3"/>
  <c r="F321" i="3"/>
  <c r="J321" i="3" s="1"/>
  <c r="K321" i="3" s="1"/>
  <c r="E321" i="3"/>
  <c r="I319" i="3"/>
  <c r="H319" i="3"/>
  <c r="G319" i="3"/>
  <c r="F319" i="3"/>
  <c r="J319" i="3" s="1"/>
  <c r="K319" i="3" s="1"/>
  <c r="E319" i="3"/>
  <c r="I318" i="3"/>
  <c r="H318" i="3"/>
  <c r="G318" i="3"/>
  <c r="F318" i="3"/>
  <c r="J318" i="3" s="1"/>
  <c r="K318" i="3" s="1"/>
  <c r="E318" i="3"/>
  <c r="I317" i="3"/>
  <c r="H317" i="3"/>
  <c r="G317" i="3"/>
  <c r="F317" i="3"/>
  <c r="J317" i="3" s="1"/>
  <c r="K317" i="3" s="1"/>
  <c r="E317" i="3"/>
  <c r="I316" i="3"/>
  <c r="H316" i="3"/>
  <c r="G316" i="3"/>
  <c r="F316" i="3"/>
  <c r="J316" i="3" s="1"/>
  <c r="K316" i="3" s="1"/>
  <c r="E316" i="3"/>
  <c r="I315" i="3"/>
  <c r="H315" i="3"/>
  <c r="G315" i="3"/>
  <c r="F315" i="3"/>
  <c r="J315" i="3" s="1"/>
  <c r="K315" i="3" s="1"/>
  <c r="E315" i="3"/>
  <c r="I314" i="3"/>
  <c r="H314" i="3"/>
  <c r="G314" i="3"/>
  <c r="F314" i="3"/>
  <c r="J314" i="3" s="1"/>
  <c r="K314" i="3" s="1"/>
  <c r="E314" i="3"/>
  <c r="I313" i="3"/>
  <c r="H313" i="3"/>
  <c r="G313" i="3"/>
  <c r="F313" i="3"/>
  <c r="J313" i="3" s="1"/>
  <c r="K313" i="3" s="1"/>
  <c r="E313" i="3"/>
  <c r="I312" i="3"/>
  <c r="H312" i="3"/>
  <c r="G312" i="3"/>
  <c r="F312" i="3"/>
  <c r="J312" i="3" s="1"/>
  <c r="K312" i="3" s="1"/>
  <c r="E312" i="3"/>
  <c r="I311" i="3"/>
  <c r="H311" i="3"/>
  <c r="G311" i="3"/>
  <c r="F311" i="3"/>
  <c r="J311" i="3" s="1"/>
  <c r="K311" i="3" s="1"/>
  <c r="E311" i="3"/>
  <c r="I310" i="3"/>
  <c r="H310" i="3"/>
  <c r="G310" i="3"/>
  <c r="F310" i="3"/>
  <c r="J310" i="3" s="1"/>
  <c r="K310" i="3" s="1"/>
  <c r="E310" i="3"/>
  <c r="I309" i="3"/>
  <c r="H309" i="3"/>
  <c r="G309" i="3"/>
  <c r="F309" i="3"/>
  <c r="J309" i="3" s="1"/>
  <c r="K309" i="3" s="1"/>
  <c r="E309" i="3"/>
  <c r="I308" i="3"/>
  <c r="H308" i="3"/>
  <c r="G308" i="3"/>
  <c r="F308" i="3"/>
  <c r="J308" i="3" s="1"/>
  <c r="K308" i="3" s="1"/>
  <c r="E308" i="3"/>
  <c r="I307" i="3"/>
  <c r="H307" i="3"/>
  <c r="G307" i="3"/>
  <c r="F307" i="3"/>
  <c r="J307" i="3" s="1"/>
  <c r="K307" i="3" s="1"/>
  <c r="E307" i="3"/>
  <c r="I292" i="3"/>
  <c r="H292" i="3"/>
  <c r="G292" i="3"/>
  <c r="F292" i="3"/>
  <c r="J292" i="3" s="1"/>
  <c r="K292" i="3" s="1"/>
  <c r="E292" i="3"/>
  <c r="I291" i="3"/>
  <c r="H291" i="3"/>
  <c r="G291" i="3"/>
  <c r="F291" i="3"/>
  <c r="J291" i="3" s="1"/>
  <c r="K291" i="3" s="1"/>
  <c r="E291" i="3"/>
  <c r="I289" i="3"/>
  <c r="H289" i="3"/>
  <c r="G289" i="3"/>
  <c r="F289" i="3"/>
  <c r="J289" i="3" s="1"/>
  <c r="K289" i="3" s="1"/>
  <c r="E289" i="3"/>
  <c r="I288" i="3"/>
  <c r="H288" i="3"/>
  <c r="G288" i="3"/>
  <c r="F288" i="3"/>
  <c r="J288" i="3" s="1"/>
  <c r="K288" i="3" s="1"/>
  <c r="E288" i="3"/>
  <c r="I287" i="3"/>
  <c r="H287" i="3"/>
  <c r="G287" i="3"/>
  <c r="F287" i="3"/>
  <c r="J287" i="3" s="1"/>
  <c r="K287" i="3" s="1"/>
  <c r="E287" i="3"/>
  <c r="I286" i="3"/>
  <c r="H286" i="3"/>
  <c r="G286" i="3"/>
  <c r="F286" i="3"/>
  <c r="J286" i="3" s="1"/>
  <c r="K286" i="3" s="1"/>
  <c r="E286" i="3"/>
  <c r="I285" i="3"/>
  <c r="H285" i="3"/>
  <c r="G285" i="3"/>
  <c r="F285" i="3"/>
  <c r="J285" i="3" s="1"/>
  <c r="K285" i="3" s="1"/>
  <c r="E285" i="3"/>
  <c r="I284" i="3"/>
  <c r="H284" i="3"/>
  <c r="G284" i="3"/>
  <c r="F284" i="3"/>
  <c r="J284" i="3" s="1"/>
  <c r="K284" i="3" s="1"/>
  <c r="E284" i="3"/>
  <c r="I283" i="3"/>
  <c r="H283" i="3"/>
  <c r="G283" i="3"/>
  <c r="F283" i="3"/>
  <c r="J283" i="3" s="1"/>
  <c r="K283" i="3" s="1"/>
  <c r="E283" i="3"/>
  <c r="I282" i="3"/>
  <c r="H282" i="3"/>
  <c r="G282" i="3"/>
  <c r="F282" i="3"/>
  <c r="J282" i="3" s="1"/>
  <c r="K282" i="3" s="1"/>
  <c r="E282" i="3"/>
  <c r="I281" i="3"/>
  <c r="H281" i="3"/>
  <c r="G281" i="3"/>
  <c r="F281" i="3"/>
  <c r="J281" i="3" s="1"/>
  <c r="K281" i="3" s="1"/>
  <c r="E281" i="3"/>
  <c r="I280" i="3"/>
  <c r="H280" i="3"/>
  <c r="G280" i="3"/>
  <c r="F280" i="3"/>
  <c r="J280" i="3" s="1"/>
  <c r="K280" i="3" s="1"/>
  <c r="E280" i="3"/>
  <c r="I279" i="3"/>
  <c r="H279" i="3"/>
  <c r="G279" i="3"/>
  <c r="F279" i="3"/>
  <c r="J279" i="3" s="1"/>
  <c r="K279" i="3" s="1"/>
  <c r="E279" i="3"/>
  <c r="I278" i="3"/>
  <c r="H278" i="3"/>
  <c r="G278" i="3"/>
  <c r="F278" i="3"/>
  <c r="J278" i="3" s="1"/>
  <c r="K278" i="3" s="1"/>
  <c r="E278" i="3"/>
  <c r="I277" i="3"/>
  <c r="H277" i="3"/>
  <c r="G277" i="3"/>
  <c r="F277" i="3"/>
  <c r="J277" i="3" s="1"/>
  <c r="K277" i="3" s="1"/>
  <c r="E277" i="3"/>
  <c r="I262" i="3"/>
  <c r="H262" i="3"/>
  <c r="G262" i="3"/>
  <c r="F262" i="3"/>
  <c r="J262" i="3" s="1"/>
  <c r="K262" i="3" s="1"/>
  <c r="E262" i="3"/>
  <c r="I261" i="3"/>
  <c r="H261" i="3"/>
  <c r="G261" i="3"/>
  <c r="F261" i="3"/>
  <c r="J261" i="3" s="1"/>
  <c r="K261" i="3" s="1"/>
  <c r="E261" i="3"/>
  <c r="I259" i="3"/>
  <c r="H259" i="3"/>
  <c r="G259" i="3"/>
  <c r="F259" i="3"/>
  <c r="J259" i="3" s="1"/>
  <c r="K259" i="3" s="1"/>
  <c r="E259" i="3"/>
  <c r="I258" i="3"/>
  <c r="H258" i="3"/>
  <c r="G258" i="3"/>
  <c r="F258" i="3"/>
  <c r="J258" i="3" s="1"/>
  <c r="K258" i="3" s="1"/>
  <c r="E258" i="3"/>
  <c r="I257" i="3"/>
  <c r="H257" i="3"/>
  <c r="G257" i="3"/>
  <c r="F257" i="3"/>
  <c r="J257" i="3" s="1"/>
  <c r="K257" i="3" s="1"/>
  <c r="E257" i="3"/>
  <c r="I256" i="3"/>
  <c r="H256" i="3"/>
  <c r="G256" i="3"/>
  <c r="F256" i="3"/>
  <c r="J256" i="3" s="1"/>
  <c r="K256" i="3" s="1"/>
  <c r="E256" i="3"/>
  <c r="I255" i="3"/>
  <c r="H255" i="3"/>
  <c r="G255" i="3"/>
  <c r="F255" i="3"/>
  <c r="J255" i="3" s="1"/>
  <c r="K255" i="3" s="1"/>
  <c r="E255" i="3"/>
  <c r="I254" i="3"/>
  <c r="H254" i="3"/>
  <c r="G254" i="3"/>
  <c r="F254" i="3"/>
  <c r="J254" i="3" s="1"/>
  <c r="K254" i="3" s="1"/>
  <c r="E254" i="3"/>
  <c r="I253" i="3"/>
  <c r="H253" i="3"/>
  <c r="G253" i="3"/>
  <c r="F253" i="3"/>
  <c r="J253" i="3" s="1"/>
  <c r="K253" i="3" s="1"/>
  <c r="E253" i="3"/>
  <c r="I252" i="3"/>
  <c r="H252" i="3"/>
  <c r="G252" i="3"/>
  <c r="F252" i="3"/>
  <c r="J252" i="3" s="1"/>
  <c r="K252" i="3" s="1"/>
  <c r="E252" i="3"/>
  <c r="I251" i="3"/>
  <c r="H251" i="3"/>
  <c r="G251" i="3"/>
  <c r="F251" i="3"/>
  <c r="J251" i="3" s="1"/>
  <c r="K251" i="3" s="1"/>
  <c r="E251" i="3"/>
  <c r="I250" i="3"/>
  <c r="H250" i="3"/>
  <c r="G250" i="3"/>
  <c r="F250" i="3"/>
  <c r="J250" i="3" s="1"/>
  <c r="K250" i="3" s="1"/>
  <c r="E250" i="3"/>
  <c r="I249" i="3"/>
  <c r="H249" i="3"/>
  <c r="G249" i="3"/>
  <c r="F249" i="3"/>
  <c r="J249" i="3" s="1"/>
  <c r="K249" i="3" s="1"/>
  <c r="E249" i="3"/>
  <c r="I248" i="3"/>
  <c r="H248" i="3"/>
  <c r="G248" i="3"/>
  <c r="F248" i="3"/>
  <c r="J248" i="3" s="1"/>
  <c r="K248" i="3" s="1"/>
  <c r="E248" i="3"/>
  <c r="I247" i="3"/>
  <c r="H247" i="3"/>
  <c r="G247" i="3"/>
  <c r="F247" i="3"/>
  <c r="J247" i="3" s="1"/>
  <c r="K247" i="3" s="1"/>
  <c r="E247" i="3"/>
  <c r="I232" i="3"/>
  <c r="H232" i="3"/>
  <c r="G232" i="3"/>
  <c r="F232" i="3"/>
  <c r="J232" i="3" s="1"/>
  <c r="K232" i="3" s="1"/>
  <c r="E232" i="3"/>
  <c r="I231" i="3"/>
  <c r="H231" i="3"/>
  <c r="G231" i="3"/>
  <c r="F231" i="3"/>
  <c r="J231" i="3" s="1"/>
  <c r="K231" i="3" s="1"/>
  <c r="E231" i="3"/>
  <c r="I229" i="3"/>
  <c r="H229" i="3"/>
  <c r="G229" i="3"/>
  <c r="F229" i="3"/>
  <c r="J229" i="3" s="1"/>
  <c r="K229" i="3" s="1"/>
  <c r="E229" i="3"/>
  <c r="I228" i="3"/>
  <c r="H228" i="3"/>
  <c r="G228" i="3"/>
  <c r="F228" i="3"/>
  <c r="J228" i="3" s="1"/>
  <c r="K228" i="3" s="1"/>
  <c r="E228" i="3"/>
  <c r="I227" i="3"/>
  <c r="H227" i="3"/>
  <c r="G227" i="3"/>
  <c r="F227" i="3"/>
  <c r="J227" i="3" s="1"/>
  <c r="K227" i="3" s="1"/>
  <c r="E227" i="3"/>
  <c r="I226" i="3"/>
  <c r="H226" i="3"/>
  <c r="G226" i="3"/>
  <c r="F226" i="3"/>
  <c r="J226" i="3" s="1"/>
  <c r="K226" i="3" s="1"/>
  <c r="E226" i="3"/>
  <c r="I225" i="3"/>
  <c r="H225" i="3"/>
  <c r="G225" i="3"/>
  <c r="F225" i="3"/>
  <c r="J225" i="3" s="1"/>
  <c r="K225" i="3" s="1"/>
  <c r="E225" i="3"/>
  <c r="I224" i="3"/>
  <c r="H224" i="3"/>
  <c r="G224" i="3"/>
  <c r="F224" i="3"/>
  <c r="J224" i="3" s="1"/>
  <c r="K224" i="3" s="1"/>
  <c r="E224" i="3"/>
  <c r="I223" i="3"/>
  <c r="H223" i="3"/>
  <c r="G223" i="3"/>
  <c r="F223" i="3"/>
  <c r="J223" i="3" s="1"/>
  <c r="K223" i="3" s="1"/>
  <c r="E223" i="3"/>
  <c r="I222" i="3"/>
  <c r="H222" i="3"/>
  <c r="G222" i="3"/>
  <c r="F222" i="3"/>
  <c r="J222" i="3" s="1"/>
  <c r="K222" i="3" s="1"/>
  <c r="E222" i="3"/>
  <c r="I221" i="3"/>
  <c r="H221" i="3"/>
  <c r="G221" i="3"/>
  <c r="F221" i="3"/>
  <c r="J221" i="3" s="1"/>
  <c r="K221" i="3" s="1"/>
  <c r="E221" i="3"/>
  <c r="I220" i="3"/>
  <c r="H220" i="3"/>
  <c r="G220" i="3"/>
  <c r="F220" i="3"/>
  <c r="J220" i="3" s="1"/>
  <c r="K220" i="3" s="1"/>
  <c r="E220" i="3"/>
  <c r="I219" i="3"/>
  <c r="H219" i="3"/>
  <c r="G219" i="3"/>
  <c r="F219" i="3"/>
  <c r="J219" i="3" s="1"/>
  <c r="K219" i="3" s="1"/>
  <c r="E219" i="3"/>
  <c r="I218" i="3"/>
  <c r="H218" i="3"/>
  <c r="G218" i="3"/>
  <c r="F218" i="3"/>
  <c r="J218" i="3" s="1"/>
  <c r="K218" i="3" s="1"/>
  <c r="E218" i="3"/>
  <c r="I217" i="3"/>
  <c r="H217" i="3"/>
  <c r="G217" i="3"/>
  <c r="F217" i="3"/>
  <c r="J217" i="3" s="1"/>
  <c r="K217" i="3" s="1"/>
  <c r="E217" i="3"/>
  <c r="I202" i="3"/>
  <c r="H202" i="3"/>
  <c r="G202" i="3"/>
  <c r="F202" i="3"/>
  <c r="J202" i="3" s="1"/>
  <c r="K202" i="3" s="1"/>
  <c r="E202" i="3"/>
  <c r="I201" i="3"/>
  <c r="H201" i="3"/>
  <c r="G201" i="3"/>
  <c r="F201" i="3"/>
  <c r="J201" i="3" s="1"/>
  <c r="K201" i="3" s="1"/>
  <c r="E201" i="3"/>
  <c r="I199" i="3"/>
  <c r="H199" i="3"/>
  <c r="G199" i="3"/>
  <c r="F199" i="3"/>
  <c r="J199" i="3" s="1"/>
  <c r="K199" i="3" s="1"/>
  <c r="E199" i="3"/>
  <c r="I198" i="3"/>
  <c r="H198" i="3"/>
  <c r="G198" i="3"/>
  <c r="F198" i="3"/>
  <c r="J198" i="3" s="1"/>
  <c r="K198" i="3" s="1"/>
  <c r="E198" i="3"/>
  <c r="I197" i="3"/>
  <c r="H197" i="3"/>
  <c r="G197" i="3"/>
  <c r="F197" i="3"/>
  <c r="J197" i="3" s="1"/>
  <c r="K197" i="3" s="1"/>
  <c r="E197" i="3"/>
  <c r="I196" i="3"/>
  <c r="H196" i="3"/>
  <c r="G196" i="3"/>
  <c r="F196" i="3"/>
  <c r="J196" i="3" s="1"/>
  <c r="K196" i="3" s="1"/>
  <c r="E196" i="3"/>
  <c r="I195" i="3"/>
  <c r="H195" i="3"/>
  <c r="G195" i="3"/>
  <c r="F195" i="3"/>
  <c r="J195" i="3" s="1"/>
  <c r="K195" i="3" s="1"/>
  <c r="E195" i="3"/>
  <c r="I194" i="3"/>
  <c r="H194" i="3"/>
  <c r="G194" i="3"/>
  <c r="F194" i="3"/>
  <c r="J194" i="3" s="1"/>
  <c r="K194" i="3" s="1"/>
  <c r="E194" i="3"/>
  <c r="I193" i="3"/>
  <c r="H193" i="3"/>
  <c r="G193" i="3"/>
  <c r="F193" i="3"/>
  <c r="J193" i="3" s="1"/>
  <c r="K193" i="3" s="1"/>
  <c r="E193" i="3"/>
  <c r="I192" i="3"/>
  <c r="H192" i="3"/>
  <c r="G192" i="3"/>
  <c r="F192" i="3"/>
  <c r="J192" i="3" s="1"/>
  <c r="K192" i="3" s="1"/>
  <c r="E192" i="3"/>
  <c r="I191" i="3"/>
  <c r="H191" i="3"/>
  <c r="G191" i="3"/>
  <c r="F191" i="3"/>
  <c r="J191" i="3" s="1"/>
  <c r="K191" i="3" s="1"/>
  <c r="E191" i="3"/>
  <c r="I190" i="3"/>
  <c r="H190" i="3"/>
  <c r="G190" i="3"/>
  <c r="F190" i="3"/>
  <c r="J190" i="3" s="1"/>
  <c r="K190" i="3" s="1"/>
  <c r="E190" i="3"/>
  <c r="I189" i="3"/>
  <c r="H189" i="3"/>
  <c r="G189" i="3"/>
  <c r="F189" i="3"/>
  <c r="J189" i="3" s="1"/>
  <c r="K189" i="3" s="1"/>
  <c r="E189" i="3"/>
  <c r="I188" i="3"/>
  <c r="H188" i="3"/>
  <c r="G188" i="3"/>
  <c r="F188" i="3"/>
  <c r="J188" i="3" s="1"/>
  <c r="K188" i="3" s="1"/>
  <c r="E188" i="3"/>
  <c r="I187" i="3"/>
  <c r="H187" i="3"/>
  <c r="G187" i="3"/>
  <c r="F187" i="3"/>
  <c r="J187" i="3" s="1"/>
  <c r="K187" i="3" s="1"/>
  <c r="E187" i="3"/>
  <c r="I172" i="3"/>
  <c r="H172" i="3"/>
  <c r="G172" i="3"/>
  <c r="F172" i="3"/>
  <c r="J172" i="3" s="1"/>
  <c r="K172" i="3" s="1"/>
  <c r="E172" i="3"/>
  <c r="I171" i="3"/>
  <c r="H171" i="3"/>
  <c r="G171" i="3"/>
  <c r="F171" i="3"/>
  <c r="J171" i="3" s="1"/>
  <c r="K171" i="3" s="1"/>
  <c r="E171" i="3"/>
  <c r="I169" i="3"/>
  <c r="H169" i="3"/>
  <c r="G169" i="3"/>
  <c r="F169" i="3"/>
  <c r="J169" i="3" s="1"/>
  <c r="K169" i="3" s="1"/>
  <c r="E169" i="3"/>
  <c r="I168" i="3"/>
  <c r="H168" i="3"/>
  <c r="G168" i="3"/>
  <c r="F168" i="3"/>
  <c r="J168" i="3" s="1"/>
  <c r="K168" i="3" s="1"/>
  <c r="E168" i="3"/>
  <c r="I167" i="3"/>
  <c r="H167" i="3"/>
  <c r="G167" i="3"/>
  <c r="F167" i="3"/>
  <c r="J167" i="3" s="1"/>
  <c r="K167" i="3" s="1"/>
  <c r="E167" i="3"/>
  <c r="I166" i="3"/>
  <c r="H166" i="3"/>
  <c r="G166" i="3"/>
  <c r="F166" i="3"/>
  <c r="J166" i="3" s="1"/>
  <c r="K166" i="3" s="1"/>
  <c r="E166" i="3"/>
  <c r="I165" i="3"/>
  <c r="H165" i="3"/>
  <c r="G165" i="3"/>
  <c r="F165" i="3"/>
  <c r="J165" i="3" s="1"/>
  <c r="K165" i="3" s="1"/>
  <c r="E165" i="3"/>
  <c r="I164" i="3"/>
  <c r="H164" i="3"/>
  <c r="G164" i="3"/>
  <c r="F164" i="3"/>
  <c r="J164" i="3" s="1"/>
  <c r="K164" i="3" s="1"/>
  <c r="E164" i="3"/>
  <c r="I163" i="3"/>
  <c r="H163" i="3"/>
  <c r="G163" i="3"/>
  <c r="F163" i="3"/>
  <c r="J163" i="3" s="1"/>
  <c r="K163" i="3" s="1"/>
  <c r="E163" i="3"/>
  <c r="I162" i="3"/>
  <c r="H162" i="3"/>
  <c r="G162" i="3"/>
  <c r="F162" i="3"/>
  <c r="J162" i="3" s="1"/>
  <c r="K162" i="3" s="1"/>
  <c r="E162" i="3"/>
  <c r="I161" i="3"/>
  <c r="H161" i="3"/>
  <c r="G161" i="3"/>
  <c r="F161" i="3"/>
  <c r="J161" i="3" s="1"/>
  <c r="K161" i="3" s="1"/>
  <c r="E161" i="3"/>
  <c r="I160" i="3"/>
  <c r="H160" i="3"/>
  <c r="G160" i="3"/>
  <c r="F160" i="3"/>
  <c r="J160" i="3" s="1"/>
  <c r="K160" i="3" s="1"/>
  <c r="E160" i="3"/>
  <c r="I159" i="3"/>
  <c r="H159" i="3"/>
  <c r="G159" i="3"/>
  <c r="F159" i="3"/>
  <c r="J159" i="3" s="1"/>
  <c r="K159" i="3" s="1"/>
  <c r="E159" i="3"/>
  <c r="I158" i="3"/>
  <c r="H158" i="3"/>
  <c r="G158" i="3"/>
  <c r="F158" i="3"/>
  <c r="J158" i="3" s="1"/>
  <c r="K158" i="3" s="1"/>
  <c r="E158" i="3"/>
  <c r="I157" i="3"/>
  <c r="H157" i="3"/>
  <c r="G157" i="3"/>
  <c r="F157" i="3"/>
  <c r="J157" i="3" s="1"/>
  <c r="K157" i="3" s="1"/>
  <c r="E157" i="3"/>
  <c r="I142" i="3"/>
  <c r="H142" i="3"/>
  <c r="G142" i="3"/>
  <c r="F142" i="3"/>
  <c r="J142" i="3" s="1"/>
  <c r="K142" i="3" s="1"/>
  <c r="E142" i="3"/>
  <c r="I141" i="3"/>
  <c r="H141" i="3"/>
  <c r="G141" i="3"/>
  <c r="F141" i="3"/>
  <c r="J141" i="3" s="1"/>
  <c r="K141" i="3" s="1"/>
  <c r="E141" i="3"/>
  <c r="I139" i="3"/>
  <c r="H139" i="3"/>
  <c r="G139" i="3"/>
  <c r="F139" i="3"/>
  <c r="J139" i="3" s="1"/>
  <c r="K139" i="3" s="1"/>
  <c r="E139" i="3"/>
  <c r="I138" i="3"/>
  <c r="H138" i="3"/>
  <c r="G138" i="3"/>
  <c r="F138" i="3"/>
  <c r="K138" i="3" s="1"/>
  <c r="E138" i="3"/>
  <c r="I137" i="3"/>
  <c r="H137" i="3"/>
  <c r="G137" i="3"/>
  <c r="F137" i="3"/>
  <c r="J137" i="3" s="1"/>
  <c r="K137" i="3" s="1"/>
  <c r="E137" i="3"/>
  <c r="I136" i="3"/>
  <c r="H136" i="3"/>
  <c r="G136" i="3"/>
  <c r="F136" i="3"/>
  <c r="J136" i="3" s="1"/>
  <c r="K136" i="3" s="1"/>
  <c r="E136" i="3"/>
  <c r="I135" i="3"/>
  <c r="H135" i="3"/>
  <c r="G135" i="3"/>
  <c r="F135" i="3"/>
  <c r="J135" i="3" s="1"/>
  <c r="K135" i="3" s="1"/>
  <c r="E135" i="3"/>
  <c r="I134" i="3"/>
  <c r="H134" i="3"/>
  <c r="G134" i="3"/>
  <c r="F134" i="3"/>
  <c r="J134" i="3" s="1"/>
  <c r="K134" i="3" s="1"/>
  <c r="E134" i="3"/>
  <c r="I133" i="3"/>
  <c r="H133" i="3"/>
  <c r="G133" i="3"/>
  <c r="F133" i="3"/>
  <c r="J133" i="3" s="1"/>
  <c r="K133" i="3" s="1"/>
  <c r="E133" i="3"/>
  <c r="I132" i="3"/>
  <c r="H132" i="3"/>
  <c r="G132" i="3"/>
  <c r="F132" i="3"/>
  <c r="J132" i="3" s="1"/>
  <c r="K132" i="3" s="1"/>
  <c r="E132" i="3"/>
  <c r="I131" i="3"/>
  <c r="H131" i="3"/>
  <c r="G131" i="3"/>
  <c r="F131" i="3"/>
  <c r="J131" i="3" s="1"/>
  <c r="K131" i="3" s="1"/>
  <c r="E131" i="3"/>
  <c r="I130" i="3"/>
  <c r="H130" i="3"/>
  <c r="G130" i="3"/>
  <c r="F130" i="3"/>
  <c r="J130" i="3" s="1"/>
  <c r="K130" i="3" s="1"/>
  <c r="E130" i="3"/>
  <c r="I129" i="3"/>
  <c r="H129" i="3"/>
  <c r="G129" i="3"/>
  <c r="F129" i="3"/>
  <c r="J129" i="3" s="1"/>
  <c r="K129" i="3" s="1"/>
  <c r="E129" i="3"/>
  <c r="I128" i="3"/>
  <c r="H128" i="3"/>
  <c r="G128" i="3"/>
  <c r="F128" i="3"/>
  <c r="J128" i="3" s="1"/>
  <c r="K128" i="3" s="1"/>
  <c r="E128" i="3"/>
  <c r="I127" i="3"/>
  <c r="H127" i="3"/>
  <c r="G127" i="3"/>
  <c r="F127" i="3"/>
  <c r="J127" i="3" s="1"/>
  <c r="K127" i="3" s="1"/>
  <c r="E127" i="3"/>
  <c r="I112" i="3"/>
  <c r="H112" i="3"/>
  <c r="G112" i="3"/>
  <c r="F112" i="3"/>
  <c r="J112" i="3" s="1"/>
  <c r="K112" i="3" s="1"/>
  <c r="E112" i="3"/>
  <c r="I111" i="3"/>
  <c r="H111" i="3"/>
  <c r="G111" i="3"/>
  <c r="F111" i="3"/>
  <c r="J111" i="3" s="1"/>
  <c r="K111" i="3" s="1"/>
  <c r="E111" i="3"/>
  <c r="I109" i="3"/>
  <c r="H109" i="3"/>
  <c r="G109" i="3"/>
  <c r="F109" i="3"/>
  <c r="J109" i="3" s="1"/>
  <c r="K109" i="3" s="1"/>
  <c r="E109" i="3"/>
  <c r="I108" i="3"/>
  <c r="H108" i="3"/>
  <c r="G108" i="3"/>
  <c r="F108" i="3"/>
  <c r="J108" i="3" s="1"/>
  <c r="K108" i="3" s="1"/>
  <c r="E108" i="3"/>
  <c r="I107" i="3"/>
  <c r="H107" i="3"/>
  <c r="G107" i="3"/>
  <c r="F107" i="3"/>
  <c r="J107" i="3" s="1"/>
  <c r="K107" i="3" s="1"/>
  <c r="E107" i="3"/>
  <c r="I106" i="3"/>
  <c r="H106" i="3"/>
  <c r="G106" i="3"/>
  <c r="F106" i="3"/>
  <c r="J106" i="3" s="1"/>
  <c r="K106" i="3" s="1"/>
  <c r="E106" i="3"/>
  <c r="I105" i="3"/>
  <c r="H105" i="3"/>
  <c r="G105" i="3"/>
  <c r="F105" i="3"/>
  <c r="J105" i="3" s="1"/>
  <c r="K105" i="3" s="1"/>
  <c r="E105" i="3"/>
  <c r="I104" i="3"/>
  <c r="H104" i="3"/>
  <c r="G104" i="3"/>
  <c r="F104" i="3"/>
  <c r="J104" i="3" s="1"/>
  <c r="K104" i="3" s="1"/>
  <c r="E104" i="3"/>
  <c r="I103" i="3"/>
  <c r="H103" i="3"/>
  <c r="G103" i="3"/>
  <c r="F103" i="3"/>
  <c r="J103" i="3" s="1"/>
  <c r="K103" i="3" s="1"/>
  <c r="E103" i="3"/>
  <c r="I102" i="3"/>
  <c r="H102" i="3"/>
  <c r="G102" i="3"/>
  <c r="F102" i="3"/>
  <c r="J102" i="3" s="1"/>
  <c r="K102" i="3" s="1"/>
  <c r="E102" i="3"/>
  <c r="I101" i="3"/>
  <c r="H101" i="3"/>
  <c r="G101" i="3"/>
  <c r="F101" i="3"/>
  <c r="J101" i="3" s="1"/>
  <c r="K101" i="3" s="1"/>
  <c r="E101" i="3"/>
  <c r="I100" i="3"/>
  <c r="H100" i="3"/>
  <c r="G100" i="3"/>
  <c r="F100" i="3"/>
  <c r="J100" i="3" s="1"/>
  <c r="K100" i="3" s="1"/>
  <c r="E100" i="3"/>
  <c r="I99" i="3"/>
  <c r="H99" i="3"/>
  <c r="G99" i="3"/>
  <c r="F99" i="3"/>
  <c r="J99" i="3" s="1"/>
  <c r="K99" i="3" s="1"/>
  <c r="E99" i="3"/>
  <c r="I98" i="3"/>
  <c r="H98" i="3"/>
  <c r="G98" i="3"/>
  <c r="F98" i="3"/>
  <c r="J98" i="3" s="1"/>
  <c r="K98" i="3" s="1"/>
  <c r="E98" i="3"/>
  <c r="I97" i="3"/>
  <c r="H97" i="3"/>
  <c r="G97" i="3"/>
  <c r="F97" i="3"/>
  <c r="J97" i="3" s="1"/>
  <c r="K97" i="3" s="1"/>
  <c r="E97" i="3"/>
  <c r="I82" i="3"/>
  <c r="H82" i="3"/>
  <c r="G82" i="3"/>
  <c r="F82" i="3"/>
  <c r="J82" i="3" s="1"/>
  <c r="K82" i="3" s="1"/>
  <c r="E82" i="3"/>
  <c r="I81" i="3"/>
  <c r="H81" i="3"/>
  <c r="G81" i="3"/>
  <c r="F81" i="3"/>
  <c r="J81" i="3" s="1"/>
  <c r="K81" i="3" s="1"/>
  <c r="E81" i="3"/>
  <c r="I79" i="3"/>
  <c r="H79" i="3"/>
  <c r="G79" i="3"/>
  <c r="F79" i="3"/>
  <c r="J79" i="3" s="1"/>
  <c r="K79" i="3" s="1"/>
  <c r="E79" i="3"/>
  <c r="I78" i="3"/>
  <c r="H78" i="3"/>
  <c r="G78" i="3"/>
  <c r="F78" i="3"/>
  <c r="J78" i="3" s="1"/>
  <c r="K78" i="3" s="1"/>
  <c r="E78" i="3"/>
  <c r="I77" i="3"/>
  <c r="H77" i="3"/>
  <c r="G77" i="3"/>
  <c r="F77" i="3"/>
  <c r="J77" i="3" s="1"/>
  <c r="K77" i="3" s="1"/>
  <c r="E77" i="3"/>
  <c r="I76" i="3"/>
  <c r="H76" i="3"/>
  <c r="G76" i="3"/>
  <c r="F76" i="3"/>
  <c r="J76" i="3" s="1"/>
  <c r="K76" i="3" s="1"/>
  <c r="E76" i="3"/>
  <c r="I75" i="3"/>
  <c r="H75" i="3"/>
  <c r="G75" i="3"/>
  <c r="F75" i="3"/>
  <c r="J75" i="3" s="1"/>
  <c r="K75" i="3" s="1"/>
  <c r="E75" i="3"/>
  <c r="I74" i="3"/>
  <c r="H74" i="3"/>
  <c r="G74" i="3"/>
  <c r="F74" i="3"/>
  <c r="J74" i="3" s="1"/>
  <c r="K74" i="3" s="1"/>
  <c r="E74" i="3"/>
  <c r="I73" i="3"/>
  <c r="H73" i="3"/>
  <c r="G73" i="3"/>
  <c r="F73" i="3"/>
  <c r="J73" i="3" s="1"/>
  <c r="K73" i="3" s="1"/>
  <c r="E73" i="3"/>
  <c r="I72" i="3"/>
  <c r="H72" i="3"/>
  <c r="G72" i="3"/>
  <c r="F72" i="3"/>
  <c r="J72" i="3" s="1"/>
  <c r="K72" i="3" s="1"/>
  <c r="E72" i="3"/>
  <c r="I71" i="3"/>
  <c r="H71" i="3"/>
  <c r="G71" i="3"/>
  <c r="F71" i="3"/>
  <c r="J71" i="3" s="1"/>
  <c r="K71" i="3" s="1"/>
  <c r="E71" i="3"/>
  <c r="I70" i="3"/>
  <c r="H70" i="3"/>
  <c r="G70" i="3"/>
  <c r="F70" i="3"/>
  <c r="J70" i="3" s="1"/>
  <c r="K70" i="3" s="1"/>
  <c r="E70" i="3"/>
  <c r="I69" i="3"/>
  <c r="H69" i="3"/>
  <c r="G69" i="3"/>
  <c r="F69" i="3"/>
  <c r="J69" i="3" s="1"/>
  <c r="K69" i="3" s="1"/>
  <c r="E69" i="3"/>
  <c r="I68" i="3"/>
  <c r="H68" i="3"/>
  <c r="G68" i="3"/>
  <c r="F68" i="3"/>
  <c r="J68" i="3" s="1"/>
  <c r="K68" i="3" s="1"/>
  <c r="E68" i="3"/>
  <c r="I67" i="3"/>
  <c r="H67" i="3"/>
  <c r="G67" i="3"/>
  <c r="F67" i="3"/>
  <c r="J67" i="3" s="1"/>
  <c r="K67" i="3" s="1"/>
  <c r="E67" i="3"/>
  <c r="I52" i="3"/>
  <c r="H52" i="3"/>
  <c r="G52" i="3"/>
  <c r="F52" i="3"/>
  <c r="J52" i="3" s="1"/>
  <c r="K52" i="3" s="1"/>
  <c r="E52" i="3"/>
  <c r="I51" i="3"/>
  <c r="H51" i="3"/>
  <c r="G51" i="3"/>
  <c r="F51" i="3"/>
  <c r="J51" i="3" s="1"/>
  <c r="K51" i="3" s="1"/>
  <c r="E51" i="3"/>
  <c r="I49" i="3"/>
  <c r="H49" i="3"/>
  <c r="G49" i="3"/>
  <c r="F49" i="3"/>
  <c r="J49" i="3" s="1"/>
  <c r="K49" i="3" s="1"/>
  <c r="E49" i="3"/>
  <c r="I48" i="3"/>
  <c r="H48" i="3"/>
  <c r="G48" i="3"/>
  <c r="F48" i="3"/>
  <c r="J48" i="3" s="1"/>
  <c r="K48" i="3" s="1"/>
  <c r="E48" i="3"/>
  <c r="I47" i="3"/>
  <c r="H47" i="3"/>
  <c r="G47" i="3"/>
  <c r="F47" i="3"/>
  <c r="J47" i="3" s="1"/>
  <c r="K47" i="3" s="1"/>
  <c r="E47" i="3"/>
  <c r="I46" i="3"/>
  <c r="H46" i="3"/>
  <c r="G46" i="3"/>
  <c r="F46" i="3"/>
  <c r="J46" i="3" s="1"/>
  <c r="K46" i="3" s="1"/>
  <c r="E46" i="3"/>
  <c r="I45" i="3"/>
  <c r="H45" i="3"/>
  <c r="G45" i="3"/>
  <c r="F45" i="3"/>
  <c r="J45" i="3" s="1"/>
  <c r="K45" i="3" s="1"/>
  <c r="E45" i="3"/>
  <c r="I44" i="3"/>
  <c r="H44" i="3"/>
  <c r="G44" i="3"/>
  <c r="F44" i="3"/>
  <c r="J44" i="3" s="1"/>
  <c r="K44" i="3" s="1"/>
  <c r="E44" i="3"/>
  <c r="I43" i="3"/>
  <c r="H43" i="3"/>
  <c r="G43" i="3"/>
  <c r="F43" i="3"/>
  <c r="J43" i="3" s="1"/>
  <c r="K43" i="3" s="1"/>
  <c r="E43" i="3"/>
  <c r="I42" i="3"/>
  <c r="H42" i="3"/>
  <c r="G42" i="3"/>
  <c r="F42" i="3"/>
  <c r="J42" i="3" s="1"/>
  <c r="K42" i="3" s="1"/>
  <c r="E42" i="3"/>
  <c r="I41" i="3"/>
  <c r="H41" i="3"/>
  <c r="G41" i="3"/>
  <c r="F41" i="3"/>
  <c r="J41" i="3" s="1"/>
  <c r="K41" i="3" s="1"/>
  <c r="E41" i="3"/>
  <c r="I40" i="3"/>
  <c r="H40" i="3"/>
  <c r="G40" i="3"/>
  <c r="F40" i="3"/>
  <c r="J40" i="3" s="1"/>
  <c r="K40" i="3" s="1"/>
  <c r="E40" i="3"/>
  <c r="I39" i="3"/>
  <c r="H39" i="3"/>
  <c r="G39" i="3"/>
  <c r="F39" i="3"/>
  <c r="J39" i="3" s="1"/>
  <c r="K39" i="3" s="1"/>
  <c r="E39" i="3"/>
  <c r="I38" i="3"/>
  <c r="H38" i="3"/>
  <c r="G38" i="3"/>
  <c r="F38" i="3"/>
  <c r="J38" i="3" s="1"/>
  <c r="K38" i="3" s="1"/>
  <c r="E38" i="3"/>
  <c r="I37" i="3"/>
  <c r="H37" i="3"/>
  <c r="G37" i="3"/>
  <c r="F37" i="3"/>
  <c r="J37" i="3" s="1"/>
  <c r="K37" i="3" s="1"/>
  <c r="E37" i="3"/>
  <c r="E22" i="3"/>
  <c r="F22" i="3"/>
  <c r="G22" i="3"/>
  <c r="K22" i="3" s="1"/>
  <c r="H22" i="3"/>
  <c r="I22" i="3"/>
  <c r="J22" i="3"/>
  <c r="K21" i="3"/>
  <c r="J21" i="3"/>
  <c r="I21" i="3"/>
  <c r="H21" i="3"/>
  <c r="G21" i="3"/>
  <c r="F21" i="3"/>
  <c r="E21" i="3"/>
  <c r="E8" i="3"/>
  <c r="F8" i="3"/>
  <c r="G8" i="3"/>
  <c r="K8" i="3" s="1"/>
  <c r="H8" i="3"/>
  <c r="I8" i="3"/>
  <c r="J8" i="3"/>
  <c r="E9" i="3"/>
  <c r="F9" i="3"/>
  <c r="G9" i="3"/>
  <c r="H9" i="3"/>
  <c r="I9" i="3"/>
  <c r="J9" i="3"/>
  <c r="K9" i="3" s="1"/>
  <c r="E10" i="3"/>
  <c r="F10" i="3"/>
  <c r="J10" i="3" s="1"/>
  <c r="K10" i="3" s="1"/>
  <c r="G10" i="3"/>
  <c r="H10" i="3"/>
  <c r="I10" i="3"/>
  <c r="E11" i="3"/>
  <c r="F11" i="3"/>
  <c r="J11" i="3" s="1"/>
  <c r="K11" i="3" s="1"/>
  <c r="G11" i="3"/>
  <c r="H11" i="3"/>
  <c r="I11" i="3"/>
  <c r="E12" i="3"/>
  <c r="F12" i="3"/>
  <c r="G12" i="3"/>
  <c r="K12" i="3" s="1"/>
  <c r="H12" i="3"/>
  <c r="I12" i="3"/>
  <c r="J12" i="3"/>
  <c r="E13" i="3"/>
  <c r="F13" i="3"/>
  <c r="G13" i="3"/>
  <c r="H13" i="3"/>
  <c r="I13" i="3"/>
  <c r="J13" i="3"/>
  <c r="K13" i="3" s="1"/>
  <c r="E14" i="3"/>
  <c r="F14" i="3"/>
  <c r="G14" i="3"/>
  <c r="H14" i="3"/>
  <c r="I14" i="3"/>
  <c r="J14" i="3"/>
  <c r="K14" i="3" s="1"/>
  <c r="E15" i="3"/>
  <c r="F15" i="3"/>
  <c r="J15" i="3" s="1"/>
  <c r="K15" i="3" s="1"/>
  <c r="G15" i="3"/>
  <c r="H15" i="3"/>
  <c r="I15" i="3"/>
  <c r="E16" i="3"/>
  <c r="F16" i="3"/>
  <c r="G16" i="3"/>
  <c r="K16" i="3" s="1"/>
  <c r="H16" i="3"/>
  <c r="I16" i="3"/>
  <c r="J16" i="3"/>
  <c r="E17" i="3"/>
  <c r="F17" i="3"/>
  <c r="G17" i="3"/>
  <c r="H17" i="3"/>
  <c r="I17" i="3"/>
  <c r="J17" i="3"/>
  <c r="K17" i="3" s="1"/>
  <c r="E18" i="3"/>
  <c r="F18" i="3"/>
  <c r="G18" i="3"/>
  <c r="H18" i="3"/>
  <c r="I18" i="3"/>
  <c r="J18" i="3"/>
  <c r="K18" i="3" s="1"/>
  <c r="E19" i="3"/>
  <c r="F19" i="3"/>
  <c r="G19" i="3"/>
  <c r="H19" i="3"/>
  <c r="I19" i="3"/>
  <c r="J19" i="3"/>
  <c r="K19" i="3" s="1"/>
  <c r="K7" i="3"/>
  <c r="J7" i="3"/>
  <c r="E7" i="3"/>
  <c r="I7" i="3"/>
  <c r="H7" i="3"/>
  <c r="G7" i="3"/>
  <c r="F7" i="3"/>
  <c r="K46" i="10" l="1"/>
  <c r="J46" i="10"/>
  <c r="K45" i="10"/>
  <c r="J45" i="10"/>
  <c r="I46" i="10"/>
  <c r="I45" i="10"/>
  <c r="H46" i="10"/>
  <c r="G46" i="10"/>
  <c r="F46" i="10"/>
  <c r="E46" i="10"/>
  <c r="H45" i="10"/>
  <c r="G45" i="10"/>
  <c r="F45" i="10"/>
  <c r="E45" i="10"/>
  <c r="D46" i="10"/>
  <c r="D45" i="10"/>
  <c r="K36" i="10"/>
  <c r="J36" i="10"/>
  <c r="K44" i="10"/>
  <c r="J44" i="10"/>
  <c r="K43" i="10"/>
  <c r="J43" i="10"/>
  <c r="K42" i="10"/>
  <c r="J42" i="10"/>
  <c r="K41" i="10"/>
  <c r="J41" i="10"/>
  <c r="K40" i="10"/>
  <c r="J40" i="10"/>
  <c r="K39" i="10"/>
  <c r="J39" i="10"/>
  <c r="I44" i="10"/>
  <c r="I43" i="10"/>
  <c r="I42" i="10"/>
  <c r="I41" i="10"/>
  <c r="I40" i="10"/>
  <c r="I36" i="10"/>
  <c r="I39" i="10"/>
  <c r="H44" i="10"/>
  <c r="G44" i="10"/>
  <c r="F44" i="10"/>
  <c r="E44" i="10"/>
  <c r="H43" i="10"/>
  <c r="G43" i="10"/>
  <c r="F43" i="10"/>
  <c r="E43" i="10"/>
  <c r="H42" i="10"/>
  <c r="G42" i="10"/>
  <c r="F42" i="10"/>
  <c r="E42" i="10"/>
  <c r="H41" i="10"/>
  <c r="G41" i="10"/>
  <c r="F41" i="10"/>
  <c r="E41" i="10"/>
  <c r="H40" i="10"/>
  <c r="G40" i="10"/>
  <c r="F40" i="10"/>
  <c r="E40" i="10"/>
  <c r="H39" i="10"/>
  <c r="G39" i="10"/>
  <c r="F39" i="10"/>
  <c r="E39" i="10"/>
  <c r="D44" i="10"/>
  <c r="D43" i="10"/>
  <c r="D42" i="10"/>
  <c r="D41" i="10"/>
  <c r="D40" i="10"/>
  <c r="D39" i="10"/>
  <c r="H36" i="10"/>
  <c r="G36" i="10"/>
  <c r="F36" i="10"/>
  <c r="E36" i="10"/>
  <c r="D36" i="10"/>
  <c r="E57" i="5"/>
  <c r="E56" i="5"/>
  <c r="D57" i="5"/>
  <c r="D56" i="5"/>
  <c r="E55" i="5"/>
  <c r="E54" i="5"/>
  <c r="E53" i="5"/>
  <c r="E52" i="5"/>
  <c r="E51" i="5"/>
  <c r="E50" i="5"/>
  <c r="D55" i="5"/>
  <c r="D54" i="5"/>
  <c r="D53" i="5"/>
  <c r="D52" i="5"/>
  <c r="D51" i="5"/>
  <c r="D50" i="5"/>
  <c r="E47" i="5"/>
  <c r="D47" i="5"/>
  <c r="C37" i="6"/>
  <c r="B35" i="6"/>
  <c r="D35" i="6"/>
  <c r="D39" i="6"/>
  <c r="C39" i="6"/>
  <c r="B39" i="6"/>
  <c r="B38" i="6"/>
  <c r="E38" i="6" s="1"/>
  <c r="B37" i="6"/>
  <c r="C35" i="6"/>
  <c r="W812" i="3"/>
  <c r="X812" i="3"/>
  <c r="W813" i="3"/>
  <c r="X813" i="3"/>
  <c r="W815" i="3"/>
  <c r="X815" i="3"/>
  <c r="W782" i="3"/>
  <c r="X782" i="3"/>
  <c r="W783" i="3"/>
  <c r="X783" i="3"/>
  <c r="W785" i="3"/>
  <c r="X785" i="3"/>
  <c r="W752" i="3"/>
  <c r="X752" i="3"/>
  <c r="W753" i="3"/>
  <c r="X753" i="3"/>
  <c r="W755" i="3"/>
  <c r="X755" i="3"/>
  <c r="W722" i="3"/>
  <c r="X722" i="3"/>
  <c r="Y722" i="3"/>
  <c r="W723" i="3"/>
  <c r="X723" i="3"/>
  <c r="Y723" i="3"/>
  <c r="W725" i="3"/>
  <c r="X725" i="3"/>
  <c r="Y725" i="3"/>
  <c r="W692" i="3"/>
  <c r="X692" i="3"/>
  <c r="Y692" i="3"/>
  <c r="W693" i="3"/>
  <c r="X693" i="3"/>
  <c r="Y693" i="3"/>
  <c r="W695" i="3"/>
  <c r="X695" i="3"/>
  <c r="Y695" i="3"/>
  <c r="W662" i="3"/>
  <c r="X662" i="3"/>
  <c r="W663" i="3"/>
  <c r="X663" i="3"/>
  <c r="W665" i="3"/>
  <c r="X665" i="3"/>
  <c r="W632" i="3"/>
  <c r="X632" i="3"/>
  <c r="W633" i="3"/>
  <c r="X633" i="3"/>
  <c r="W635" i="3"/>
  <c r="X635" i="3"/>
  <c r="W602" i="3"/>
  <c r="X602" i="3"/>
  <c r="W603" i="3"/>
  <c r="X603" i="3"/>
  <c r="W605" i="3"/>
  <c r="X605" i="3"/>
  <c r="W572" i="3"/>
  <c r="X572" i="3"/>
  <c r="W573" i="3"/>
  <c r="X573" i="3"/>
  <c r="W575" i="3"/>
  <c r="X575" i="3"/>
  <c r="W542" i="3"/>
  <c r="X542" i="3"/>
  <c r="W543" i="3"/>
  <c r="X543" i="3"/>
  <c r="W545" i="3"/>
  <c r="X545" i="3"/>
  <c r="W512" i="3"/>
  <c r="X512" i="3"/>
  <c r="W513" i="3"/>
  <c r="X513" i="3"/>
  <c r="W515" i="3"/>
  <c r="X515" i="3"/>
  <c r="W482" i="3"/>
  <c r="X482" i="3"/>
  <c r="W483" i="3"/>
  <c r="X483" i="3"/>
  <c r="W485" i="3"/>
  <c r="X485" i="3"/>
  <c r="W452" i="3"/>
  <c r="X452" i="3"/>
  <c r="W453" i="3"/>
  <c r="X453" i="3"/>
  <c r="W455" i="3"/>
  <c r="X455" i="3"/>
  <c r="W422" i="3"/>
  <c r="X422" i="3"/>
  <c r="W423" i="3"/>
  <c r="X423" i="3"/>
  <c r="W425" i="3"/>
  <c r="X425" i="3"/>
  <c r="W395" i="3"/>
  <c r="X395" i="3"/>
  <c r="W392" i="3"/>
  <c r="X392" i="3"/>
  <c r="W393" i="3"/>
  <c r="X393" i="3"/>
  <c r="W365" i="3"/>
  <c r="X365" i="3"/>
  <c r="W362" i="3"/>
  <c r="X362" i="3"/>
  <c r="W363" i="3"/>
  <c r="X363" i="3"/>
  <c r="W335" i="3"/>
  <c r="X335" i="3"/>
  <c r="W332" i="3"/>
  <c r="X332" i="3"/>
  <c r="W333" i="3"/>
  <c r="X333" i="3"/>
  <c r="W305" i="3"/>
  <c r="X305" i="3"/>
  <c r="W275" i="3"/>
  <c r="X275" i="3"/>
  <c r="W5" i="3"/>
  <c r="X5" i="3"/>
  <c r="W35" i="3"/>
  <c r="X35" i="3"/>
  <c r="W65" i="3"/>
  <c r="X65" i="3"/>
  <c r="W95" i="3"/>
  <c r="X95" i="3"/>
  <c r="W125" i="3"/>
  <c r="X125" i="3"/>
  <c r="W155" i="3"/>
  <c r="W185" i="3"/>
  <c r="X185" i="3"/>
  <c r="W215" i="3"/>
  <c r="X215" i="3"/>
  <c r="W245" i="3"/>
  <c r="X245" i="3"/>
  <c r="W302" i="3"/>
  <c r="W272" i="3"/>
  <c r="X272" i="3"/>
  <c r="W273" i="3"/>
  <c r="X273" i="3"/>
  <c r="W242" i="3"/>
  <c r="X242" i="3"/>
  <c r="W243" i="3"/>
  <c r="X243" i="3"/>
  <c r="W212" i="3"/>
  <c r="X212" i="3"/>
  <c r="W213" i="3"/>
  <c r="X213" i="3"/>
  <c r="W182" i="3"/>
  <c r="X182" i="3"/>
  <c r="W183" i="3"/>
  <c r="X183" i="3"/>
  <c r="W152" i="3"/>
  <c r="X152" i="3"/>
  <c r="W153" i="3"/>
  <c r="X153" i="3"/>
  <c r="W122" i="3"/>
  <c r="X122" i="3"/>
  <c r="W123" i="3"/>
  <c r="X123" i="3"/>
  <c r="W92" i="3"/>
  <c r="X92" i="3"/>
  <c r="W93" i="3"/>
  <c r="X93" i="3"/>
  <c r="W62" i="3"/>
  <c r="X62" i="3"/>
  <c r="W63" i="3"/>
  <c r="X63" i="3"/>
  <c r="W33" i="3"/>
  <c r="X33" i="3"/>
  <c r="W32" i="3"/>
  <c r="W2" i="3"/>
  <c r="D2" i="3"/>
  <c r="Y485" i="3"/>
  <c r="Y483" i="3"/>
  <c r="Y482" i="3"/>
  <c r="Y455" i="3"/>
  <c r="Y452" i="3"/>
  <c r="Y453" i="3"/>
  <c r="Y393" i="3"/>
  <c r="Y423" i="3"/>
  <c r="X302" i="3"/>
  <c r="Y212" i="3"/>
  <c r="Y185" i="3"/>
  <c r="Y182" i="3"/>
  <c r="X155" i="3"/>
  <c r="Y155" i="3"/>
  <c r="Y152" i="3"/>
  <c r="Y125" i="3"/>
  <c r="Y122" i="3"/>
  <c r="Y95" i="3"/>
  <c r="Y92" i="3"/>
  <c r="Y65" i="3"/>
  <c r="Y62" i="3"/>
  <c r="Y35" i="3"/>
  <c r="X32" i="3"/>
  <c r="X2" i="3"/>
  <c r="D76" i="3"/>
  <c r="D106" i="3"/>
  <c r="D196" i="3"/>
  <c r="D226" i="3"/>
  <c r="D496" i="3"/>
  <c r="D556" i="3"/>
  <c r="D77" i="3"/>
  <c r="D107" i="3"/>
  <c r="D197" i="3"/>
  <c r="D227" i="3"/>
  <c r="D497" i="3"/>
  <c r="D557" i="3"/>
  <c r="D78" i="3"/>
  <c r="D108" i="3"/>
  <c r="D198" i="3"/>
  <c r="D228" i="3"/>
  <c r="D498" i="3"/>
  <c r="D558" i="3"/>
  <c r="Y302" i="3"/>
  <c r="Y303" i="3"/>
  <c r="Y305" i="3"/>
  <c r="Y332" i="3"/>
  <c r="Y333" i="3"/>
  <c r="Y335" i="3"/>
  <c r="Y362" i="3"/>
  <c r="Y363" i="3"/>
  <c r="Y365" i="3"/>
  <c r="Y392" i="3"/>
  <c r="Y395" i="3"/>
  <c r="Y422" i="3"/>
  <c r="Y425" i="3"/>
  <c r="Y512" i="3"/>
  <c r="Y513" i="3"/>
  <c r="Y515" i="3"/>
  <c r="Y542" i="3"/>
  <c r="Y543" i="3"/>
  <c r="Y545" i="3"/>
  <c r="Y572" i="3"/>
  <c r="Y573" i="3"/>
  <c r="Y575" i="3"/>
  <c r="Y602" i="3"/>
  <c r="Y603" i="3"/>
  <c r="Y605" i="3"/>
  <c r="Y632" i="3"/>
  <c r="Y633" i="3"/>
  <c r="Y635" i="3"/>
  <c r="Y662" i="3"/>
  <c r="Y663" i="3"/>
  <c r="Y665" i="3"/>
  <c r="Y752" i="3"/>
  <c r="Y753" i="3"/>
  <c r="Y755" i="3"/>
  <c r="Y782" i="3"/>
  <c r="Y783" i="3"/>
  <c r="Y785" i="3"/>
  <c r="Y812" i="3"/>
  <c r="Y813" i="3"/>
  <c r="Y815" i="3"/>
  <c r="Y275" i="3"/>
  <c r="Y272" i="3"/>
  <c r="Y273" i="3"/>
  <c r="Y245" i="3"/>
  <c r="Y242" i="3"/>
  <c r="Y243" i="3"/>
  <c r="Y215" i="3"/>
  <c r="Y213" i="3"/>
  <c r="Y183" i="3"/>
  <c r="Y153" i="3"/>
  <c r="Y123" i="3"/>
  <c r="Y93" i="3"/>
  <c r="Y63" i="3"/>
  <c r="Y32" i="3"/>
  <c r="Y33" i="3"/>
  <c r="Y2" i="3"/>
  <c r="Y5" i="3"/>
  <c r="C38" i="6"/>
  <c r="D38" i="6"/>
  <c r="D32" i="3"/>
  <c r="AA815" i="3"/>
  <c r="AA813" i="3"/>
  <c r="AA812" i="3"/>
  <c r="AA785" i="3"/>
  <c r="AA783" i="3"/>
  <c r="AA782" i="3"/>
  <c r="AA755" i="3"/>
  <c r="AA753" i="3"/>
  <c r="AA752" i="3"/>
  <c r="AA725" i="3"/>
  <c r="AA723" i="3"/>
  <c r="AA722" i="3"/>
  <c r="AA695" i="3"/>
  <c r="AA693" i="3"/>
  <c r="AA692" i="3"/>
  <c r="AA665" i="3"/>
  <c r="AA663" i="3"/>
  <c r="AA662" i="3"/>
  <c r="AA635" i="3"/>
  <c r="AA633" i="3"/>
  <c r="AA632" i="3"/>
  <c r="AA605" i="3"/>
  <c r="AA603" i="3"/>
  <c r="AA602" i="3"/>
  <c r="AA575" i="3"/>
  <c r="AA573" i="3"/>
  <c r="AA572" i="3"/>
  <c r="AA545" i="3"/>
  <c r="AA543" i="3"/>
  <c r="AA542" i="3"/>
  <c r="AA515" i="3"/>
  <c r="AA513" i="3"/>
  <c r="AA512" i="3"/>
  <c r="AA485" i="3"/>
  <c r="AA483" i="3"/>
  <c r="AA482" i="3"/>
  <c r="AA455" i="3"/>
  <c r="AA453" i="3"/>
  <c r="AA452" i="3"/>
  <c r="AA425" i="3"/>
  <c r="AA423" i="3"/>
  <c r="AA422" i="3"/>
  <c r="AA395" i="3"/>
  <c r="AA393" i="3"/>
  <c r="AA392" i="3"/>
  <c r="AA365" i="3"/>
  <c r="AA363" i="3"/>
  <c r="AA362" i="3"/>
  <c r="AA335" i="3"/>
  <c r="AA333" i="3"/>
  <c r="AA332" i="3"/>
  <c r="AA305" i="3"/>
  <c r="AA303" i="3"/>
  <c r="AA302" i="3"/>
  <c r="AA275" i="3"/>
  <c r="AA273" i="3"/>
  <c r="AA272" i="3"/>
  <c r="AA245" i="3"/>
  <c r="AA243" i="3"/>
  <c r="AA242" i="3"/>
  <c r="AA215" i="3"/>
  <c r="AA213" i="3"/>
  <c r="AA212" i="3"/>
  <c r="AA185" i="3"/>
  <c r="AA183" i="3"/>
  <c r="AA182" i="3"/>
  <c r="AA155" i="3"/>
  <c r="AA153" i="3"/>
  <c r="AA152" i="3"/>
  <c r="AA125" i="3"/>
  <c r="AA123" i="3"/>
  <c r="AA122" i="3"/>
  <c r="AA95" i="3"/>
  <c r="AA93" i="3"/>
  <c r="AA92" i="3"/>
  <c r="AA65" i="3"/>
  <c r="AA63" i="3"/>
  <c r="AA62" i="3"/>
  <c r="AA35" i="3"/>
  <c r="AA33" i="3"/>
  <c r="AA32" i="3"/>
  <c r="AA5" i="3"/>
  <c r="AA2" i="3"/>
  <c r="AB2" i="3"/>
  <c r="AC2" i="3"/>
  <c r="AD2" i="3"/>
  <c r="AE2" i="3"/>
  <c r="AF2" i="3"/>
  <c r="AG2" i="3"/>
  <c r="AH2" i="3"/>
  <c r="AI2" i="3"/>
  <c r="AJ2" i="3"/>
  <c r="AK2" i="3"/>
  <c r="AL2" i="3"/>
  <c r="AM2" i="3"/>
  <c r="AN2" i="3"/>
  <c r="AO2" i="3"/>
  <c r="AP2" i="3"/>
  <c r="AQ2" i="3"/>
  <c r="AR2" i="3"/>
  <c r="AS2" i="3"/>
  <c r="AT2" i="3"/>
  <c r="AU2" i="3"/>
  <c r="AV2" i="3"/>
  <c r="AW2" i="3"/>
  <c r="AX2" i="3"/>
  <c r="AY2" i="3"/>
  <c r="AZ2" i="3"/>
  <c r="BA2" i="3"/>
  <c r="BB2" i="3"/>
  <c r="BC2" i="3"/>
  <c r="BD2" i="3"/>
  <c r="BE2" i="3"/>
  <c r="BF2" i="3"/>
  <c r="BG2" i="3"/>
  <c r="BH2" i="3"/>
  <c r="BI2" i="3"/>
  <c r="BJ2" i="3"/>
  <c r="BK2" i="3"/>
  <c r="BL2" i="3"/>
  <c r="BM2" i="3"/>
  <c r="BN2" i="3"/>
  <c r="BO2" i="3"/>
  <c r="BP2" i="3"/>
  <c r="BQ2" i="3"/>
  <c r="BR2" i="3"/>
  <c r="BS2" i="3"/>
  <c r="BT2" i="3"/>
  <c r="BU2" i="3"/>
  <c r="BV2" i="3"/>
  <c r="BW2" i="3"/>
  <c r="BX2" i="3"/>
  <c r="BY2" i="3"/>
  <c r="BZ2" i="3"/>
  <c r="CA2" i="3"/>
  <c r="CB2" i="3"/>
  <c r="CC2" i="3"/>
  <c r="CD2" i="3"/>
  <c r="CE2" i="3"/>
  <c r="CF2" i="3"/>
  <c r="CG2" i="3"/>
  <c r="Z2" i="3"/>
  <c r="BR812" i="3"/>
  <c r="BS812" i="3"/>
  <c r="BT812" i="3"/>
  <c r="BU812" i="3"/>
  <c r="BV812" i="3"/>
  <c r="BW812" i="3"/>
  <c r="BX812" i="3"/>
  <c r="BY812" i="3"/>
  <c r="BZ812" i="3"/>
  <c r="CA812" i="3"/>
  <c r="CB812" i="3"/>
  <c r="CC812" i="3"/>
  <c r="CD812" i="3"/>
  <c r="CE812" i="3"/>
  <c r="CF812" i="3"/>
  <c r="CG812" i="3"/>
  <c r="BR813" i="3"/>
  <c r="BS813" i="3"/>
  <c r="BT813" i="3"/>
  <c r="BU813" i="3"/>
  <c r="BV813" i="3"/>
  <c r="BW813" i="3"/>
  <c r="BX813" i="3"/>
  <c r="BY813" i="3"/>
  <c r="BZ813" i="3"/>
  <c r="CA813" i="3"/>
  <c r="CB813" i="3"/>
  <c r="CC813" i="3"/>
  <c r="CD813" i="3"/>
  <c r="CE813" i="3"/>
  <c r="CF813" i="3"/>
  <c r="CG813" i="3"/>
  <c r="BR815" i="3"/>
  <c r="BS815" i="3"/>
  <c r="BT815" i="3"/>
  <c r="BU815" i="3"/>
  <c r="BV815" i="3"/>
  <c r="BW815" i="3"/>
  <c r="BX815" i="3"/>
  <c r="BY815" i="3"/>
  <c r="BZ815" i="3"/>
  <c r="CA815" i="3"/>
  <c r="CB815" i="3"/>
  <c r="CC815" i="3"/>
  <c r="CD815" i="3"/>
  <c r="CE815" i="3"/>
  <c r="CF815" i="3"/>
  <c r="CG815" i="3"/>
  <c r="BR782" i="3"/>
  <c r="BS782" i="3"/>
  <c r="BT782" i="3"/>
  <c r="BU782" i="3"/>
  <c r="BV782" i="3"/>
  <c r="BW782" i="3"/>
  <c r="BX782" i="3"/>
  <c r="BY782" i="3"/>
  <c r="BZ782" i="3"/>
  <c r="CA782" i="3"/>
  <c r="CB782" i="3"/>
  <c r="CC782" i="3"/>
  <c r="CD782" i="3"/>
  <c r="CE782" i="3"/>
  <c r="CF782" i="3"/>
  <c r="CG782" i="3"/>
  <c r="BR783" i="3"/>
  <c r="BS783" i="3"/>
  <c r="BT783" i="3"/>
  <c r="BU783" i="3"/>
  <c r="BV783" i="3"/>
  <c r="BW783" i="3"/>
  <c r="BX783" i="3"/>
  <c r="BY783" i="3"/>
  <c r="BZ783" i="3"/>
  <c r="CA783" i="3"/>
  <c r="CB783" i="3"/>
  <c r="CC783" i="3"/>
  <c r="CD783" i="3"/>
  <c r="CE783" i="3"/>
  <c r="CF783" i="3"/>
  <c r="CG783" i="3"/>
  <c r="BR785" i="3"/>
  <c r="BS785" i="3"/>
  <c r="BT785" i="3"/>
  <c r="BU785" i="3"/>
  <c r="BV785" i="3"/>
  <c r="BW785" i="3"/>
  <c r="BX785" i="3"/>
  <c r="BY785" i="3"/>
  <c r="BZ785" i="3"/>
  <c r="CA785" i="3"/>
  <c r="CB785" i="3"/>
  <c r="CC785" i="3"/>
  <c r="CD785" i="3"/>
  <c r="CE785" i="3"/>
  <c r="CF785" i="3"/>
  <c r="CG785" i="3"/>
  <c r="BR752" i="3"/>
  <c r="BS752" i="3"/>
  <c r="BT752" i="3"/>
  <c r="BU752" i="3"/>
  <c r="BV752" i="3"/>
  <c r="BW752" i="3"/>
  <c r="BX752" i="3"/>
  <c r="BY752" i="3"/>
  <c r="BZ752" i="3"/>
  <c r="CA752" i="3"/>
  <c r="CB752" i="3"/>
  <c r="CC752" i="3"/>
  <c r="CD752" i="3"/>
  <c r="CE752" i="3"/>
  <c r="CF752" i="3"/>
  <c r="CG752" i="3"/>
  <c r="BR753" i="3"/>
  <c r="BS753" i="3"/>
  <c r="BT753" i="3"/>
  <c r="BU753" i="3"/>
  <c r="BV753" i="3"/>
  <c r="BW753" i="3"/>
  <c r="BX753" i="3"/>
  <c r="BY753" i="3"/>
  <c r="BZ753" i="3"/>
  <c r="CA753" i="3"/>
  <c r="CB753" i="3"/>
  <c r="CC753" i="3"/>
  <c r="CD753" i="3"/>
  <c r="CE753" i="3"/>
  <c r="CF753" i="3"/>
  <c r="CG753" i="3"/>
  <c r="BR755" i="3"/>
  <c r="BS755" i="3"/>
  <c r="BT755" i="3"/>
  <c r="BU755" i="3"/>
  <c r="BV755" i="3"/>
  <c r="BW755" i="3"/>
  <c r="BX755" i="3"/>
  <c r="BY755" i="3"/>
  <c r="BZ755" i="3"/>
  <c r="CA755" i="3"/>
  <c r="CB755" i="3"/>
  <c r="CC755" i="3"/>
  <c r="CD755" i="3"/>
  <c r="CE755" i="3"/>
  <c r="CF755" i="3"/>
  <c r="CG755" i="3"/>
  <c r="BR722" i="3"/>
  <c r="BS722" i="3"/>
  <c r="BT722" i="3"/>
  <c r="BU722" i="3"/>
  <c r="BV722" i="3"/>
  <c r="BW722" i="3"/>
  <c r="BX722" i="3"/>
  <c r="BY722" i="3"/>
  <c r="BZ722" i="3"/>
  <c r="CA722" i="3"/>
  <c r="CB722" i="3"/>
  <c r="CC722" i="3"/>
  <c r="CD722" i="3"/>
  <c r="CE722" i="3"/>
  <c r="CF722" i="3"/>
  <c r="CG722" i="3"/>
  <c r="BR723" i="3"/>
  <c r="BS723" i="3"/>
  <c r="BT723" i="3"/>
  <c r="BU723" i="3"/>
  <c r="BV723" i="3"/>
  <c r="BW723" i="3"/>
  <c r="BX723" i="3"/>
  <c r="BY723" i="3"/>
  <c r="BZ723" i="3"/>
  <c r="CA723" i="3"/>
  <c r="CB723" i="3"/>
  <c r="CC723" i="3"/>
  <c r="CD723" i="3"/>
  <c r="CE723" i="3"/>
  <c r="CF723" i="3"/>
  <c r="CG723" i="3"/>
  <c r="BR725" i="3"/>
  <c r="BS725" i="3"/>
  <c r="BT725" i="3"/>
  <c r="BU725" i="3"/>
  <c r="BV725" i="3"/>
  <c r="BW725" i="3"/>
  <c r="BX725" i="3"/>
  <c r="BY725" i="3"/>
  <c r="BZ725" i="3"/>
  <c r="CA725" i="3"/>
  <c r="CB725" i="3"/>
  <c r="CC725" i="3"/>
  <c r="CD725" i="3"/>
  <c r="CE725" i="3"/>
  <c r="CF725" i="3"/>
  <c r="CG725" i="3"/>
  <c r="BR692" i="3"/>
  <c r="BS692" i="3"/>
  <c r="BT692" i="3"/>
  <c r="BU692" i="3"/>
  <c r="BV692" i="3"/>
  <c r="BW692" i="3"/>
  <c r="BX692" i="3"/>
  <c r="BY692" i="3"/>
  <c r="BZ692" i="3"/>
  <c r="CA692" i="3"/>
  <c r="CB692" i="3"/>
  <c r="CC692" i="3"/>
  <c r="CD692" i="3"/>
  <c r="CE692" i="3"/>
  <c r="CF692" i="3"/>
  <c r="CG692" i="3"/>
  <c r="BR693" i="3"/>
  <c r="BS693" i="3"/>
  <c r="BT693" i="3"/>
  <c r="BU693" i="3"/>
  <c r="BV693" i="3"/>
  <c r="BW693" i="3"/>
  <c r="BX693" i="3"/>
  <c r="BY693" i="3"/>
  <c r="BZ693" i="3"/>
  <c r="CA693" i="3"/>
  <c r="CB693" i="3"/>
  <c r="CC693" i="3"/>
  <c r="CD693" i="3"/>
  <c r="CE693" i="3"/>
  <c r="CF693" i="3"/>
  <c r="CG693" i="3"/>
  <c r="BR695" i="3"/>
  <c r="BS695" i="3"/>
  <c r="BT695" i="3"/>
  <c r="BU695" i="3"/>
  <c r="BV695" i="3"/>
  <c r="BW695" i="3"/>
  <c r="BX695" i="3"/>
  <c r="BY695" i="3"/>
  <c r="BZ695" i="3"/>
  <c r="CA695" i="3"/>
  <c r="CB695" i="3"/>
  <c r="CC695" i="3"/>
  <c r="CD695" i="3"/>
  <c r="CE695" i="3"/>
  <c r="CF695" i="3"/>
  <c r="CG695" i="3"/>
  <c r="BR662" i="3"/>
  <c r="BS662" i="3"/>
  <c r="BT662" i="3"/>
  <c r="BU662" i="3"/>
  <c r="BV662" i="3"/>
  <c r="BW662" i="3"/>
  <c r="BX662" i="3"/>
  <c r="BY662" i="3"/>
  <c r="BZ662" i="3"/>
  <c r="CA662" i="3"/>
  <c r="CB662" i="3"/>
  <c r="CC662" i="3"/>
  <c r="CD662" i="3"/>
  <c r="CE662" i="3"/>
  <c r="CF662" i="3"/>
  <c r="CG662" i="3"/>
  <c r="BR663" i="3"/>
  <c r="BS663" i="3"/>
  <c r="BT663" i="3"/>
  <c r="BU663" i="3"/>
  <c r="BV663" i="3"/>
  <c r="BW663" i="3"/>
  <c r="BX663" i="3"/>
  <c r="BY663" i="3"/>
  <c r="BZ663" i="3"/>
  <c r="CA663" i="3"/>
  <c r="CB663" i="3"/>
  <c r="CC663" i="3"/>
  <c r="CD663" i="3"/>
  <c r="CE663" i="3"/>
  <c r="CF663" i="3"/>
  <c r="CG663" i="3"/>
  <c r="BR665" i="3"/>
  <c r="BS665" i="3"/>
  <c r="BT665" i="3"/>
  <c r="BU665" i="3"/>
  <c r="BV665" i="3"/>
  <c r="BW665" i="3"/>
  <c r="BX665" i="3"/>
  <c r="BY665" i="3"/>
  <c r="BZ665" i="3"/>
  <c r="CA665" i="3"/>
  <c r="CB665" i="3"/>
  <c r="CC665" i="3"/>
  <c r="CD665" i="3"/>
  <c r="CE665" i="3"/>
  <c r="CF665" i="3"/>
  <c r="CG665" i="3"/>
  <c r="BR632" i="3"/>
  <c r="BS632" i="3"/>
  <c r="BT632" i="3"/>
  <c r="BU632" i="3"/>
  <c r="BV632" i="3"/>
  <c r="BW632" i="3"/>
  <c r="BX632" i="3"/>
  <c r="BY632" i="3"/>
  <c r="BZ632" i="3"/>
  <c r="CA632" i="3"/>
  <c r="CB632" i="3"/>
  <c r="CC632" i="3"/>
  <c r="CD632" i="3"/>
  <c r="CE632" i="3"/>
  <c r="CF632" i="3"/>
  <c r="CG632" i="3"/>
  <c r="BR633" i="3"/>
  <c r="BS633" i="3"/>
  <c r="BT633" i="3"/>
  <c r="BU633" i="3"/>
  <c r="BV633" i="3"/>
  <c r="BW633" i="3"/>
  <c r="BX633" i="3"/>
  <c r="BY633" i="3"/>
  <c r="BZ633" i="3"/>
  <c r="CA633" i="3"/>
  <c r="CB633" i="3"/>
  <c r="CC633" i="3"/>
  <c r="CD633" i="3"/>
  <c r="CE633" i="3"/>
  <c r="CF633" i="3"/>
  <c r="CG633" i="3"/>
  <c r="BR635" i="3"/>
  <c r="BS635" i="3"/>
  <c r="BT635" i="3"/>
  <c r="BU635" i="3"/>
  <c r="BV635" i="3"/>
  <c r="BW635" i="3"/>
  <c r="BX635" i="3"/>
  <c r="BY635" i="3"/>
  <c r="BZ635" i="3"/>
  <c r="CA635" i="3"/>
  <c r="CB635" i="3"/>
  <c r="CC635" i="3"/>
  <c r="CD635" i="3"/>
  <c r="CE635" i="3"/>
  <c r="CF635" i="3"/>
  <c r="CG635" i="3"/>
  <c r="BR602" i="3"/>
  <c r="BS602" i="3"/>
  <c r="BT602" i="3"/>
  <c r="BU602" i="3"/>
  <c r="BV602" i="3"/>
  <c r="BW602" i="3"/>
  <c r="BX602" i="3"/>
  <c r="BY602" i="3"/>
  <c r="BZ602" i="3"/>
  <c r="CA602" i="3"/>
  <c r="CB602" i="3"/>
  <c r="CC602" i="3"/>
  <c r="CD602" i="3"/>
  <c r="CE602" i="3"/>
  <c r="CF602" i="3"/>
  <c r="CG602" i="3"/>
  <c r="BR603" i="3"/>
  <c r="BS603" i="3"/>
  <c r="BT603" i="3"/>
  <c r="BU603" i="3"/>
  <c r="BV603" i="3"/>
  <c r="BW603" i="3"/>
  <c r="BX603" i="3"/>
  <c r="BY603" i="3"/>
  <c r="BZ603" i="3"/>
  <c r="CA603" i="3"/>
  <c r="CB603" i="3"/>
  <c r="CC603" i="3"/>
  <c r="CD603" i="3"/>
  <c r="CE603" i="3"/>
  <c r="CF603" i="3"/>
  <c r="CG603" i="3"/>
  <c r="BR605" i="3"/>
  <c r="BS605" i="3"/>
  <c r="BT605" i="3"/>
  <c r="BU605" i="3"/>
  <c r="BV605" i="3"/>
  <c r="BW605" i="3"/>
  <c r="BX605" i="3"/>
  <c r="BY605" i="3"/>
  <c r="BZ605" i="3"/>
  <c r="CA605" i="3"/>
  <c r="CB605" i="3"/>
  <c r="CC605" i="3"/>
  <c r="CD605" i="3"/>
  <c r="CE605" i="3"/>
  <c r="CF605" i="3"/>
  <c r="CG605" i="3"/>
  <c r="BR572" i="3"/>
  <c r="BS572" i="3"/>
  <c r="BT572" i="3"/>
  <c r="BU572" i="3"/>
  <c r="BV572" i="3"/>
  <c r="BW572" i="3"/>
  <c r="BX572" i="3"/>
  <c r="BY572" i="3"/>
  <c r="BZ572" i="3"/>
  <c r="CA572" i="3"/>
  <c r="CB572" i="3"/>
  <c r="CC572" i="3"/>
  <c r="CD572" i="3"/>
  <c r="CE572" i="3"/>
  <c r="CF572" i="3"/>
  <c r="CG572" i="3"/>
  <c r="BR573" i="3"/>
  <c r="BS573" i="3"/>
  <c r="BT573" i="3"/>
  <c r="BU573" i="3"/>
  <c r="BV573" i="3"/>
  <c r="BW573" i="3"/>
  <c r="BX573" i="3"/>
  <c r="BY573" i="3"/>
  <c r="BZ573" i="3"/>
  <c r="CA573" i="3"/>
  <c r="CB573" i="3"/>
  <c r="CC573" i="3"/>
  <c r="CD573" i="3"/>
  <c r="CE573" i="3"/>
  <c r="CF573" i="3"/>
  <c r="CG573" i="3"/>
  <c r="BR575" i="3"/>
  <c r="BS575" i="3"/>
  <c r="BT575" i="3"/>
  <c r="BU575" i="3"/>
  <c r="BV575" i="3"/>
  <c r="BW575" i="3"/>
  <c r="BX575" i="3"/>
  <c r="BY575" i="3"/>
  <c r="BZ575" i="3"/>
  <c r="CA575" i="3"/>
  <c r="CB575" i="3"/>
  <c r="CC575" i="3"/>
  <c r="CD575" i="3"/>
  <c r="CE575" i="3"/>
  <c r="CF575" i="3"/>
  <c r="CG575" i="3"/>
  <c r="BR542" i="3"/>
  <c r="BS542" i="3"/>
  <c r="BT542" i="3"/>
  <c r="BU542" i="3"/>
  <c r="BV542" i="3"/>
  <c r="BW542" i="3"/>
  <c r="BX542" i="3"/>
  <c r="BY542" i="3"/>
  <c r="BZ542" i="3"/>
  <c r="CA542" i="3"/>
  <c r="CB542" i="3"/>
  <c r="CC542" i="3"/>
  <c r="CD542" i="3"/>
  <c r="CE542" i="3"/>
  <c r="CF542" i="3"/>
  <c r="CG542" i="3"/>
  <c r="BR543" i="3"/>
  <c r="BS543" i="3"/>
  <c r="BT543" i="3"/>
  <c r="BU543" i="3"/>
  <c r="BV543" i="3"/>
  <c r="BW543" i="3"/>
  <c r="BX543" i="3"/>
  <c r="BY543" i="3"/>
  <c r="BZ543" i="3"/>
  <c r="CA543" i="3"/>
  <c r="CB543" i="3"/>
  <c r="CC543" i="3"/>
  <c r="CD543" i="3"/>
  <c r="CE543" i="3"/>
  <c r="CF543" i="3"/>
  <c r="CG543" i="3"/>
  <c r="BR545" i="3"/>
  <c r="BS545" i="3"/>
  <c r="BT545" i="3"/>
  <c r="BU545" i="3"/>
  <c r="BV545" i="3"/>
  <c r="BW545" i="3"/>
  <c r="BX545" i="3"/>
  <c r="BY545" i="3"/>
  <c r="BZ545" i="3"/>
  <c r="CA545" i="3"/>
  <c r="CB545" i="3"/>
  <c r="CC545" i="3"/>
  <c r="CD545" i="3"/>
  <c r="CE545" i="3"/>
  <c r="CF545" i="3"/>
  <c r="CG545" i="3"/>
  <c r="BR512" i="3"/>
  <c r="BS512" i="3"/>
  <c r="BT512" i="3"/>
  <c r="BU512" i="3"/>
  <c r="BV512" i="3"/>
  <c r="BW512" i="3"/>
  <c r="BX512" i="3"/>
  <c r="BY512" i="3"/>
  <c r="BZ512" i="3"/>
  <c r="CA512" i="3"/>
  <c r="CB512" i="3"/>
  <c r="CC512" i="3"/>
  <c r="CD512" i="3"/>
  <c r="CE512" i="3"/>
  <c r="CF512" i="3"/>
  <c r="CG512" i="3"/>
  <c r="BR513" i="3"/>
  <c r="BS513" i="3"/>
  <c r="BT513" i="3"/>
  <c r="BU513" i="3"/>
  <c r="BV513" i="3"/>
  <c r="BW513" i="3"/>
  <c r="BX513" i="3"/>
  <c r="BY513" i="3"/>
  <c r="BZ513" i="3"/>
  <c r="CA513" i="3"/>
  <c r="CB513" i="3"/>
  <c r="CC513" i="3"/>
  <c r="CD513" i="3"/>
  <c r="CE513" i="3"/>
  <c r="CF513" i="3"/>
  <c r="CG513" i="3"/>
  <c r="BR515" i="3"/>
  <c r="BS515" i="3"/>
  <c r="BT515" i="3"/>
  <c r="BU515" i="3"/>
  <c r="BV515" i="3"/>
  <c r="BW515" i="3"/>
  <c r="BX515" i="3"/>
  <c r="BY515" i="3"/>
  <c r="BZ515" i="3"/>
  <c r="CA515" i="3"/>
  <c r="CB515" i="3"/>
  <c r="CC515" i="3"/>
  <c r="CD515" i="3"/>
  <c r="CE515" i="3"/>
  <c r="CF515" i="3"/>
  <c r="CG515" i="3"/>
  <c r="BR482" i="3"/>
  <c r="BS482" i="3"/>
  <c r="BT482" i="3"/>
  <c r="BU482" i="3"/>
  <c r="BV482" i="3"/>
  <c r="BW482" i="3"/>
  <c r="BX482" i="3"/>
  <c r="BY482" i="3"/>
  <c r="BZ482" i="3"/>
  <c r="CA482" i="3"/>
  <c r="CB482" i="3"/>
  <c r="CC482" i="3"/>
  <c r="CD482" i="3"/>
  <c r="CE482" i="3"/>
  <c r="CF482" i="3"/>
  <c r="CG482" i="3"/>
  <c r="BR483" i="3"/>
  <c r="BS483" i="3"/>
  <c r="BT483" i="3"/>
  <c r="BU483" i="3"/>
  <c r="BV483" i="3"/>
  <c r="BW483" i="3"/>
  <c r="BX483" i="3"/>
  <c r="BY483" i="3"/>
  <c r="BZ483" i="3"/>
  <c r="CA483" i="3"/>
  <c r="CB483" i="3"/>
  <c r="CC483" i="3"/>
  <c r="CD483" i="3"/>
  <c r="CE483" i="3"/>
  <c r="CF483" i="3"/>
  <c r="CG483" i="3"/>
  <c r="BR485" i="3"/>
  <c r="BS485" i="3"/>
  <c r="BT485" i="3"/>
  <c r="BU485" i="3"/>
  <c r="BV485" i="3"/>
  <c r="BW485" i="3"/>
  <c r="BX485" i="3"/>
  <c r="BY485" i="3"/>
  <c r="BZ485" i="3"/>
  <c r="CA485" i="3"/>
  <c r="CB485" i="3"/>
  <c r="CC485" i="3"/>
  <c r="CD485" i="3"/>
  <c r="CE485" i="3"/>
  <c r="CF485" i="3"/>
  <c r="CG485" i="3"/>
  <c r="BR452" i="3"/>
  <c r="BS452" i="3"/>
  <c r="BT452" i="3"/>
  <c r="BU452" i="3"/>
  <c r="BV452" i="3"/>
  <c r="BW452" i="3"/>
  <c r="BX452" i="3"/>
  <c r="BY452" i="3"/>
  <c r="BZ452" i="3"/>
  <c r="CA452" i="3"/>
  <c r="CB452" i="3"/>
  <c r="CC452" i="3"/>
  <c r="CD452" i="3"/>
  <c r="CE452" i="3"/>
  <c r="CF452" i="3"/>
  <c r="CG452" i="3"/>
  <c r="BR453" i="3"/>
  <c r="BS453" i="3"/>
  <c r="BT453" i="3"/>
  <c r="BU453" i="3"/>
  <c r="BV453" i="3"/>
  <c r="BW453" i="3"/>
  <c r="BX453" i="3"/>
  <c r="BY453" i="3"/>
  <c r="BZ453" i="3"/>
  <c r="CA453" i="3"/>
  <c r="CB453" i="3"/>
  <c r="CC453" i="3"/>
  <c r="CD453" i="3"/>
  <c r="CE453" i="3"/>
  <c r="CF453" i="3"/>
  <c r="CG453" i="3"/>
  <c r="BR455" i="3"/>
  <c r="BS455" i="3"/>
  <c r="BT455" i="3"/>
  <c r="BU455" i="3"/>
  <c r="BV455" i="3"/>
  <c r="BW455" i="3"/>
  <c r="BX455" i="3"/>
  <c r="BY455" i="3"/>
  <c r="BZ455" i="3"/>
  <c r="CA455" i="3"/>
  <c r="CB455" i="3"/>
  <c r="CC455" i="3"/>
  <c r="CD455" i="3"/>
  <c r="CE455" i="3"/>
  <c r="CF455" i="3"/>
  <c r="CG455" i="3"/>
  <c r="BR422" i="3"/>
  <c r="BS422" i="3"/>
  <c r="BT422" i="3"/>
  <c r="BU422" i="3"/>
  <c r="BV422" i="3"/>
  <c r="BW422" i="3"/>
  <c r="BX422" i="3"/>
  <c r="BY422" i="3"/>
  <c r="BZ422" i="3"/>
  <c r="CA422" i="3"/>
  <c r="CB422" i="3"/>
  <c r="CC422" i="3"/>
  <c r="CD422" i="3"/>
  <c r="CE422" i="3"/>
  <c r="CF422" i="3"/>
  <c r="CG422" i="3"/>
  <c r="BR423" i="3"/>
  <c r="BS423" i="3"/>
  <c r="BT423" i="3"/>
  <c r="BU423" i="3"/>
  <c r="BV423" i="3"/>
  <c r="BW423" i="3"/>
  <c r="BX423" i="3"/>
  <c r="BY423" i="3"/>
  <c r="BZ423" i="3"/>
  <c r="CA423" i="3"/>
  <c r="CB423" i="3"/>
  <c r="CC423" i="3"/>
  <c r="CD423" i="3"/>
  <c r="CE423" i="3"/>
  <c r="CF423" i="3"/>
  <c r="CG423" i="3"/>
  <c r="BR425" i="3"/>
  <c r="BS425" i="3"/>
  <c r="BT425" i="3"/>
  <c r="BU425" i="3"/>
  <c r="BV425" i="3"/>
  <c r="BW425" i="3"/>
  <c r="BX425" i="3"/>
  <c r="BY425" i="3"/>
  <c r="BZ425" i="3"/>
  <c r="CA425" i="3"/>
  <c r="CB425" i="3"/>
  <c r="CC425" i="3"/>
  <c r="CD425" i="3"/>
  <c r="CE425" i="3"/>
  <c r="CF425" i="3"/>
  <c r="CG425" i="3"/>
  <c r="BR392" i="3"/>
  <c r="BS392" i="3"/>
  <c r="BT392" i="3"/>
  <c r="BU392" i="3"/>
  <c r="BV392" i="3"/>
  <c r="BW392" i="3"/>
  <c r="BX392" i="3"/>
  <c r="BY392" i="3"/>
  <c r="BZ392" i="3"/>
  <c r="CA392" i="3"/>
  <c r="CB392" i="3"/>
  <c r="CC392" i="3"/>
  <c r="CD392" i="3"/>
  <c r="CE392" i="3"/>
  <c r="CF392" i="3"/>
  <c r="CG392" i="3"/>
  <c r="BR393" i="3"/>
  <c r="BS393" i="3"/>
  <c r="BT393" i="3"/>
  <c r="BU393" i="3"/>
  <c r="BV393" i="3"/>
  <c r="BW393" i="3"/>
  <c r="BX393" i="3"/>
  <c r="BY393" i="3"/>
  <c r="BZ393" i="3"/>
  <c r="CA393" i="3"/>
  <c r="CB393" i="3"/>
  <c r="CC393" i="3"/>
  <c r="CD393" i="3"/>
  <c r="CE393" i="3"/>
  <c r="CF393" i="3"/>
  <c r="CG393" i="3"/>
  <c r="BR395" i="3"/>
  <c r="BS395" i="3"/>
  <c r="BT395" i="3"/>
  <c r="BU395" i="3"/>
  <c r="BV395" i="3"/>
  <c r="BW395" i="3"/>
  <c r="BX395" i="3"/>
  <c r="BY395" i="3"/>
  <c r="BZ395" i="3"/>
  <c r="CA395" i="3"/>
  <c r="CB395" i="3"/>
  <c r="CC395" i="3"/>
  <c r="CD395" i="3"/>
  <c r="CE395" i="3"/>
  <c r="CF395" i="3"/>
  <c r="CG395" i="3"/>
  <c r="BR362" i="3"/>
  <c r="BS362" i="3"/>
  <c r="BT362" i="3"/>
  <c r="BU362" i="3"/>
  <c r="BV362" i="3"/>
  <c r="BW362" i="3"/>
  <c r="BX362" i="3"/>
  <c r="BY362" i="3"/>
  <c r="BZ362" i="3"/>
  <c r="CA362" i="3"/>
  <c r="CB362" i="3"/>
  <c r="CC362" i="3"/>
  <c r="CD362" i="3"/>
  <c r="CE362" i="3"/>
  <c r="CF362" i="3"/>
  <c r="CG362" i="3"/>
  <c r="BR363" i="3"/>
  <c r="BS363" i="3"/>
  <c r="BT363" i="3"/>
  <c r="BU363" i="3"/>
  <c r="BV363" i="3"/>
  <c r="BW363" i="3"/>
  <c r="BX363" i="3"/>
  <c r="BY363" i="3"/>
  <c r="BZ363" i="3"/>
  <c r="CA363" i="3"/>
  <c r="CB363" i="3"/>
  <c r="CC363" i="3"/>
  <c r="CD363" i="3"/>
  <c r="CE363" i="3"/>
  <c r="CF363" i="3"/>
  <c r="CG363" i="3"/>
  <c r="BR365" i="3"/>
  <c r="BS365" i="3"/>
  <c r="BT365" i="3"/>
  <c r="BU365" i="3"/>
  <c r="BV365" i="3"/>
  <c r="BW365" i="3"/>
  <c r="BX365" i="3"/>
  <c r="BY365" i="3"/>
  <c r="BZ365" i="3"/>
  <c r="CA365" i="3"/>
  <c r="CB365" i="3"/>
  <c r="CC365" i="3"/>
  <c r="CD365" i="3"/>
  <c r="CE365" i="3"/>
  <c r="CF365" i="3"/>
  <c r="CG365" i="3"/>
  <c r="BR332" i="3"/>
  <c r="BS332" i="3"/>
  <c r="BT332" i="3"/>
  <c r="BU332" i="3"/>
  <c r="BV332" i="3"/>
  <c r="BW332" i="3"/>
  <c r="BX332" i="3"/>
  <c r="BY332" i="3"/>
  <c r="BZ332" i="3"/>
  <c r="CA332" i="3"/>
  <c r="CB332" i="3"/>
  <c r="CC332" i="3"/>
  <c r="CD332" i="3"/>
  <c r="CE332" i="3"/>
  <c r="CF332" i="3"/>
  <c r="CG332" i="3"/>
  <c r="BR333" i="3"/>
  <c r="BS333" i="3"/>
  <c r="BT333" i="3"/>
  <c r="BU333" i="3"/>
  <c r="BV333" i="3"/>
  <c r="BW333" i="3"/>
  <c r="BX333" i="3"/>
  <c r="BY333" i="3"/>
  <c r="BZ333" i="3"/>
  <c r="CA333" i="3"/>
  <c r="CB333" i="3"/>
  <c r="CC333" i="3"/>
  <c r="CD333" i="3"/>
  <c r="CE333" i="3"/>
  <c r="CF333" i="3"/>
  <c r="CG333" i="3"/>
  <c r="BR335" i="3"/>
  <c r="BS335" i="3"/>
  <c r="BT335" i="3"/>
  <c r="BU335" i="3"/>
  <c r="BV335" i="3"/>
  <c r="BW335" i="3"/>
  <c r="BX335" i="3"/>
  <c r="BY335" i="3"/>
  <c r="BZ335" i="3"/>
  <c r="CA335" i="3"/>
  <c r="CB335" i="3"/>
  <c r="CC335" i="3"/>
  <c r="CD335" i="3"/>
  <c r="CE335" i="3"/>
  <c r="CF335" i="3"/>
  <c r="CG335" i="3"/>
  <c r="BR302" i="3"/>
  <c r="BS302" i="3"/>
  <c r="BT302" i="3"/>
  <c r="BU302" i="3"/>
  <c r="BV302" i="3"/>
  <c r="BW302" i="3"/>
  <c r="BX302" i="3"/>
  <c r="BY302" i="3"/>
  <c r="BZ302" i="3"/>
  <c r="CA302" i="3"/>
  <c r="CB302" i="3"/>
  <c r="CC302" i="3"/>
  <c r="CD302" i="3"/>
  <c r="CE302" i="3"/>
  <c r="CF302" i="3"/>
  <c r="CG302" i="3"/>
  <c r="BR303" i="3"/>
  <c r="BS303" i="3"/>
  <c r="BT303" i="3"/>
  <c r="BU303" i="3"/>
  <c r="BV303" i="3"/>
  <c r="BW303" i="3"/>
  <c r="BX303" i="3"/>
  <c r="BY303" i="3"/>
  <c r="BZ303" i="3"/>
  <c r="CA303" i="3"/>
  <c r="CB303" i="3"/>
  <c r="CC303" i="3"/>
  <c r="CD303" i="3"/>
  <c r="CE303" i="3"/>
  <c r="CF303" i="3"/>
  <c r="CG303" i="3"/>
  <c r="BR305" i="3"/>
  <c r="BS305" i="3"/>
  <c r="BT305" i="3"/>
  <c r="BU305" i="3"/>
  <c r="BV305" i="3"/>
  <c r="BW305" i="3"/>
  <c r="BX305" i="3"/>
  <c r="BY305" i="3"/>
  <c r="BZ305" i="3"/>
  <c r="CA305" i="3"/>
  <c r="CB305" i="3"/>
  <c r="CC305" i="3"/>
  <c r="CD305" i="3"/>
  <c r="CE305" i="3"/>
  <c r="CF305" i="3"/>
  <c r="CG305" i="3"/>
  <c r="BR272" i="3"/>
  <c r="BS272" i="3"/>
  <c r="BT272" i="3"/>
  <c r="BU272" i="3"/>
  <c r="BV272" i="3"/>
  <c r="BW272" i="3"/>
  <c r="BX272" i="3"/>
  <c r="BY272" i="3"/>
  <c r="BZ272" i="3"/>
  <c r="CA272" i="3"/>
  <c r="CB272" i="3"/>
  <c r="CC272" i="3"/>
  <c r="CD272" i="3"/>
  <c r="CE272" i="3"/>
  <c r="CF272" i="3"/>
  <c r="CG272" i="3"/>
  <c r="BR273" i="3"/>
  <c r="BS273" i="3"/>
  <c r="BT273" i="3"/>
  <c r="BU273" i="3"/>
  <c r="BV273" i="3"/>
  <c r="BW273" i="3"/>
  <c r="BX273" i="3"/>
  <c r="BY273" i="3"/>
  <c r="BZ273" i="3"/>
  <c r="CA273" i="3"/>
  <c r="CB273" i="3"/>
  <c r="CC273" i="3"/>
  <c r="CD273" i="3"/>
  <c r="CE273" i="3"/>
  <c r="CF273" i="3"/>
  <c r="CG273" i="3"/>
  <c r="BR275" i="3"/>
  <c r="BS275" i="3"/>
  <c r="BT275" i="3"/>
  <c r="BU275" i="3"/>
  <c r="BV275" i="3"/>
  <c r="BW275" i="3"/>
  <c r="BX275" i="3"/>
  <c r="BY275" i="3"/>
  <c r="BZ275" i="3"/>
  <c r="CA275" i="3"/>
  <c r="CB275" i="3"/>
  <c r="CC275" i="3"/>
  <c r="CD275" i="3"/>
  <c r="CE275" i="3"/>
  <c r="CF275" i="3"/>
  <c r="CG275" i="3"/>
  <c r="BR242" i="3"/>
  <c r="BS242" i="3"/>
  <c r="BT242" i="3"/>
  <c r="BU242" i="3"/>
  <c r="BV242" i="3"/>
  <c r="BW242" i="3"/>
  <c r="BX242" i="3"/>
  <c r="BY242" i="3"/>
  <c r="BZ242" i="3"/>
  <c r="CA242" i="3"/>
  <c r="CB242" i="3"/>
  <c r="CC242" i="3"/>
  <c r="CD242" i="3"/>
  <c r="CE242" i="3"/>
  <c r="CF242" i="3"/>
  <c r="CG242" i="3"/>
  <c r="BR243" i="3"/>
  <c r="BS243" i="3"/>
  <c r="BT243" i="3"/>
  <c r="BU243" i="3"/>
  <c r="BV243" i="3"/>
  <c r="BW243" i="3"/>
  <c r="BX243" i="3"/>
  <c r="BY243" i="3"/>
  <c r="BZ243" i="3"/>
  <c r="CA243" i="3"/>
  <c r="CB243" i="3"/>
  <c r="CC243" i="3"/>
  <c r="CD243" i="3"/>
  <c r="CE243" i="3"/>
  <c r="CF243" i="3"/>
  <c r="CG243" i="3"/>
  <c r="BR245" i="3"/>
  <c r="BS245" i="3"/>
  <c r="BT245" i="3"/>
  <c r="BU245" i="3"/>
  <c r="BV245" i="3"/>
  <c r="BW245" i="3"/>
  <c r="BX245" i="3"/>
  <c r="BY245" i="3"/>
  <c r="BZ245" i="3"/>
  <c r="CA245" i="3"/>
  <c r="CB245" i="3"/>
  <c r="CC245" i="3"/>
  <c r="CD245" i="3"/>
  <c r="CE245" i="3"/>
  <c r="CF245" i="3"/>
  <c r="CG245" i="3"/>
  <c r="BR212" i="3"/>
  <c r="BS212" i="3"/>
  <c r="BT212" i="3"/>
  <c r="BU212" i="3"/>
  <c r="BV212" i="3"/>
  <c r="BW212" i="3"/>
  <c r="BX212" i="3"/>
  <c r="BY212" i="3"/>
  <c r="BZ212" i="3"/>
  <c r="CA212" i="3"/>
  <c r="CB212" i="3"/>
  <c r="CC212" i="3"/>
  <c r="CD212" i="3"/>
  <c r="CE212" i="3"/>
  <c r="CF212" i="3"/>
  <c r="CG212" i="3"/>
  <c r="BR213" i="3"/>
  <c r="BS213" i="3"/>
  <c r="BT213" i="3"/>
  <c r="BU213" i="3"/>
  <c r="BV213" i="3"/>
  <c r="BW213" i="3"/>
  <c r="BX213" i="3"/>
  <c r="BY213" i="3"/>
  <c r="BZ213" i="3"/>
  <c r="CA213" i="3"/>
  <c r="CB213" i="3"/>
  <c r="CC213" i="3"/>
  <c r="CD213" i="3"/>
  <c r="CE213" i="3"/>
  <c r="CF213" i="3"/>
  <c r="CG213" i="3"/>
  <c r="BR215" i="3"/>
  <c r="BS215" i="3"/>
  <c r="BT215" i="3"/>
  <c r="BU215" i="3"/>
  <c r="BV215" i="3"/>
  <c r="BW215" i="3"/>
  <c r="BX215" i="3"/>
  <c r="BY215" i="3"/>
  <c r="BZ215" i="3"/>
  <c r="CA215" i="3"/>
  <c r="CB215" i="3"/>
  <c r="CC215" i="3"/>
  <c r="CD215" i="3"/>
  <c r="CE215" i="3"/>
  <c r="CF215" i="3"/>
  <c r="CG215" i="3"/>
  <c r="BR182" i="3"/>
  <c r="BS182" i="3"/>
  <c r="BT182" i="3"/>
  <c r="BU182" i="3"/>
  <c r="BV182" i="3"/>
  <c r="BW182" i="3"/>
  <c r="BX182" i="3"/>
  <c r="BY182" i="3"/>
  <c r="BZ182" i="3"/>
  <c r="CA182" i="3"/>
  <c r="CB182" i="3"/>
  <c r="CC182" i="3"/>
  <c r="CD182" i="3"/>
  <c r="CE182" i="3"/>
  <c r="CF182" i="3"/>
  <c r="CG182" i="3"/>
  <c r="BR183" i="3"/>
  <c r="BS183" i="3"/>
  <c r="BT183" i="3"/>
  <c r="BU183" i="3"/>
  <c r="BV183" i="3"/>
  <c r="BW183" i="3"/>
  <c r="BX183" i="3"/>
  <c r="BY183" i="3"/>
  <c r="BZ183" i="3"/>
  <c r="CA183" i="3"/>
  <c r="CB183" i="3"/>
  <c r="CC183" i="3"/>
  <c r="CD183" i="3"/>
  <c r="CE183" i="3"/>
  <c r="CF183" i="3"/>
  <c r="CG183" i="3"/>
  <c r="BR185" i="3"/>
  <c r="BS185" i="3"/>
  <c r="BT185" i="3"/>
  <c r="BU185" i="3"/>
  <c r="BV185" i="3"/>
  <c r="BW185" i="3"/>
  <c r="BX185" i="3"/>
  <c r="BY185" i="3"/>
  <c r="BZ185" i="3"/>
  <c r="CA185" i="3"/>
  <c r="CB185" i="3"/>
  <c r="CC185" i="3"/>
  <c r="CD185" i="3"/>
  <c r="CE185" i="3"/>
  <c r="CF185" i="3"/>
  <c r="CG185" i="3"/>
  <c r="BR152" i="3"/>
  <c r="BS152" i="3"/>
  <c r="BT152" i="3"/>
  <c r="BU152" i="3"/>
  <c r="BV152" i="3"/>
  <c r="BW152" i="3"/>
  <c r="BX152" i="3"/>
  <c r="BY152" i="3"/>
  <c r="BZ152" i="3"/>
  <c r="CA152" i="3"/>
  <c r="CB152" i="3"/>
  <c r="CC152" i="3"/>
  <c r="CD152" i="3"/>
  <c r="CE152" i="3"/>
  <c r="CF152" i="3"/>
  <c r="CG152" i="3"/>
  <c r="BR153" i="3"/>
  <c r="BS153" i="3"/>
  <c r="BT153" i="3"/>
  <c r="BU153" i="3"/>
  <c r="BV153" i="3"/>
  <c r="BW153" i="3"/>
  <c r="BX153" i="3"/>
  <c r="BY153" i="3"/>
  <c r="BZ153" i="3"/>
  <c r="CA153" i="3"/>
  <c r="CB153" i="3"/>
  <c r="CC153" i="3"/>
  <c r="CD153" i="3"/>
  <c r="CE153" i="3"/>
  <c r="CF153" i="3"/>
  <c r="CG153" i="3"/>
  <c r="BR155" i="3"/>
  <c r="BS155" i="3"/>
  <c r="BT155" i="3"/>
  <c r="BU155" i="3"/>
  <c r="BV155" i="3"/>
  <c r="BW155" i="3"/>
  <c r="BX155" i="3"/>
  <c r="BY155" i="3"/>
  <c r="BZ155" i="3"/>
  <c r="CA155" i="3"/>
  <c r="CB155" i="3"/>
  <c r="CC155" i="3"/>
  <c r="CD155" i="3"/>
  <c r="CE155" i="3"/>
  <c r="CF155" i="3"/>
  <c r="CG155" i="3"/>
  <c r="BR122" i="3"/>
  <c r="BS122" i="3"/>
  <c r="BT122" i="3"/>
  <c r="BU122" i="3"/>
  <c r="BV122" i="3"/>
  <c r="BW122" i="3"/>
  <c r="BX122" i="3"/>
  <c r="BY122" i="3"/>
  <c r="BZ122" i="3"/>
  <c r="CA122" i="3"/>
  <c r="CB122" i="3"/>
  <c r="CC122" i="3"/>
  <c r="CD122" i="3"/>
  <c r="CE122" i="3"/>
  <c r="CF122" i="3"/>
  <c r="CG122" i="3"/>
  <c r="BR123" i="3"/>
  <c r="BS123" i="3"/>
  <c r="BT123" i="3"/>
  <c r="BU123" i="3"/>
  <c r="BV123" i="3"/>
  <c r="BW123" i="3"/>
  <c r="BX123" i="3"/>
  <c r="BY123" i="3"/>
  <c r="BZ123" i="3"/>
  <c r="CA123" i="3"/>
  <c r="CB123" i="3"/>
  <c r="CC123" i="3"/>
  <c r="CD123" i="3"/>
  <c r="CE123" i="3"/>
  <c r="CF123" i="3"/>
  <c r="CG123" i="3"/>
  <c r="BR125" i="3"/>
  <c r="BS125" i="3"/>
  <c r="BT125" i="3"/>
  <c r="BU125" i="3"/>
  <c r="BV125" i="3"/>
  <c r="BW125" i="3"/>
  <c r="BX125" i="3"/>
  <c r="BY125" i="3"/>
  <c r="BZ125" i="3"/>
  <c r="CA125" i="3"/>
  <c r="CB125" i="3"/>
  <c r="CC125" i="3"/>
  <c r="CD125" i="3"/>
  <c r="CE125" i="3"/>
  <c r="CF125" i="3"/>
  <c r="CG125" i="3"/>
  <c r="BR92" i="3"/>
  <c r="BS92" i="3"/>
  <c r="BT92" i="3"/>
  <c r="BU92" i="3"/>
  <c r="BV92" i="3"/>
  <c r="BW92" i="3"/>
  <c r="BX92" i="3"/>
  <c r="BY92" i="3"/>
  <c r="BZ92" i="3"/>
  <c r="CA92" i="3"/>
  <c r="CB92" i="3"/>
  <c r="CC92" i="3"/>
  <c r="CD92" i="3"/>
  <c r="CE92" i="3"/>
  <c r="CF92" i="3"/>
  <c r="CG92" i="3"/>
  <c r="BR93" i="3"/>
  <c r="BS93" i="3"/>
  <c r="BT93" i="3"/>
  <c r="BU93" i="3"/>
  <c r="BV93" i="3"/>
  <c r="BW93" i="3"/>
  <c r="BX93" i="3"/>
  <c r="BY93" i="3"/>
  <c r="BZ93" i="3"/>
  <c r="CA93" i="3"/>
  <c r="CB93" i="3"/>
  <c r="CC93" i="3"/>
  <c r="CD93" i="3"/>
  <c r="CE93" i="3"/>
  <c r="CF93" i="3"/>
  <c r="CG93" i="3"/>
  <c r="BR95" i="3"/>
  <c r="BS95" i="3"/>
  <c r="BT95" i="3"/>
  <c r="BU95" i="3"/>
  <c r="BV95" i="3"/>
  <c r="BW95" i="3"/>
  <c r="BX95" i="3"/>
  <c r="BY95" i="3"/>
  <c r="BZ95" i="3"/>
  <c r="CA95" i="3"/>
  <c r="CB95" i="3"/>
  <c r="CC95" i="3"/>
  <c r="CD95" i="3"/>
  <c r="CE95" i="3"/>
  <c r="CF95" i="3"/>
  <c r="CG95" i="3"/>
  <c r="BR62" i="3"/>
  <c r="BS62" i="3"/>
  <c r="BT62" i="3"/>
  <c r="BU62" i="3"/>
  <c r="BV62" i="3"/>
  <c r="BW62" i="3"/>
  <c r="BX62" i="3"/>
  <c r="BY62" i="3"/>
  <c r="BZ62" i="3"/>
  <c r="CA62" i="3"/>
  <c r="CB62" i="3"/>
  <c r="CC62" i="3"/>
  <c r="CD62" i="3"/>
  <c r="CE62" i="3"/>
  <c r="CF62" i="3"/>
  <c r="CG62" i="3"/>
  <c r="BR63" i="3"/>
  <c r="BS63" i="3"/>
  <c r="BT63" i="3"/>
  <c r="BU63" i="3"/>
  <c r="BV63" i="3"/>
  <c r="BW63" i="3"/>
  <c r="BX63" i="3"/>
  <c r="BY63" i="3"/>
  <c r="BZ63" i="3"/>
  <c r="CA63" i="3"/>
  <c r="CB63" i="3"/>
  <c r="CC63" i="3"/>
  <c r="CD63" i="3"/>
  <c r="CE63" i="3"/>
  <c r="CF63" i="3"/>
  <c r="CG63" i="3"/>
  <c r="BR65" i="3"/>
  <c r="BS65" i="3"/>
  <c r="BT65" i="3"/>
  <c r="BU65" i="3"/>
  <c r="BV65" i="3"/>
  <c r="BW65" i="3"/>
  <c r="BX65" i="3"/>
  <c r="BY65" i="3"/>
  <c r="BZ65" i="3"/>
  <c r="CA65" i="3"/>
  <c r="CB65" i="3"/>
  <c r="CC65" i="3"/>
  <c r="CD65" i="3"/>
  <c r="CE65" i="3"/>
  <c r="CF65" i="3"/>
  <c r="CG65" i="3"/>
  <c r="BR32" i="3"/>
  <c r="BS32" i="3"/>
  <c r="BT32" i="3"/>
  <c r="BU32" i="3"/>
  <c r="BV32" i="3"/>
  <c r="BW32" i="3"/>
  <c r="BX32" i="3"/>
  <c r="BY32" i="3"/>
  <c r="BZ32" i="3"/>
  <c r="CA32" i="3"/>
  <c r="CB32" i="3"/>
  <c r="CC32" i="3"/>
  <c r="CD32" i="3"/>
  <c r="CE32" i="3"/>
  <c r="CF32" i="3"/>
  <c r="CG32" i="3"/>
  <c r="BR33" i="3"/>
  <c r="BS33" i="3"/>
  <c r="BT33" i="3"/>
  <c r="BU33" i="3"/>
  <c r="BV33" i="3"/>
  <c r="BW33" i="3"/>
  <c r="BX33" i="3"/>
  <c r="BY33" i="3"/>
  <c r="BZ33" i="3"/>
  <c r="CA33" i="3"/>
  <c r="CB33" i="3"/>
  <c r="CC33" i="3"/>
  <c r="CD33" i="3"/>
  <c r="CE33" i="3"/>
  <c r="CF33" i="3"/>
  <c r="CG33" i="3"/>
  <c r="BR35" i="3"/>
  <c r="BS35" i="3"/>
  <c r="BT35" i="3"/>
  <c r="BU35" i="3"/>
  <c r="BV35" i="3"/>
  <c r="BW35" i="3"/>
  <c r="BX35" i="3"/>
  <c r="BY35" i="3"/>
  <c r="BZ35" i="3"/>
  <c r="CA35" i="3"/>
  <c r="CB35" i="3"/>
  <c r="CC35" i="3"/>
  <c r="CD35" i="3"/>
  <c r="CE35" i="3"/>
  <c r="CF35" i="3"/>
  <c r="CG35" i="3"/>
  <c r="BR5" i="3"/>
  <c r="BS5" i="3"/>
  <c r="BT5" i="3"/>
  <c r="BU5" i="3"/>
  <c r="BV5" i="3"/>
  <c r="BW5" i="3"/>
  <c r="BX5" i="3"/>
  <c r="BY5" i="3"/>
  <c r="BZ5" i="3"/>
  <c r="CA5" i="3"/>
  <c r="CB5" i="3"/>
  <c r="CC5" i="3"/>
  <c r="CD5" i="3"/>
  <c r="CE5" i="3"/>
  <c r="CF5" i="3"/>
  <c r="CG5" i="3"/>
  <c r="E53" i="12"/>
  <c r="F53" i="12"/>
  <c r="G53" i="12"/>
  <c r="J53" i="12" s="1"/>
  <c r="AF126" i="12" s="1"/>
  <c r="H53" i="12"/>
  <c r="I53" i="12"/>
  <c r="E54" i="12"/>
  <c r="F54" i="12"/>
  <c r="G54" i="12"/>
  <c r="J54" i="12" s="1"/>
  <c r="AF111" i="12" s="1"/>
  <c r="H54" i="12"/>
  <c r="I54" i="12"/>
  <c r="E39" i="12"/>
  <c r="F39" i="12"/>
  <c r="G39" i="12"/>
  <c r="AF93" i="12" s="1"/>
  <c r="H39" i="12"/>
  <c r="I39" i="12"/>
  <c r="E40" i="12"/>
  <c r="F40" i="12"/>
  <c r="G40" i="12"/>
  <c r="AF94" i="12" s="1"/>
  <c r="H40" i="12"/>
  <c r="I40" i="12"/>
  <c r="E41" i="12"/>
  <c r="F41" i="12"/>
  <c r="G41" i="12"/>
  <c r="J41" i="12" s="1"/>
  <c r="H41" i="12"/>
  <c r="I41" i="12"/>
  <c r="E42" i="12"/>
  <c r="F42" i="12"/>
  <c r="G42" i="12"/>
  <c r="H42" i="12"/>
  <c r="I42" i="12"/>
  <c r="E43" i="12"/>
  <c r="F43" i="12"/>
  <c r="G43" i="12"/>
  <c r="AF97" i="12" s="1"/>
  <c r="H43" i="12"/>
  <c r="I43" i="12"/>
  <c r="E44" i="12"/>
  <c r="F44" i="12"/>
  <c r="G44" i="12"/>
  <c r="J44" i="12" s="1"/>
  <c r="AF117" i="12" s="1"/>
  <c r="H44" i="12"/>
  <c r="I44" i="12"/>
  <c r="E45" i="12"/>
  <c r="F45" i="12"/>
  <c r="G45" i="12"/>
  <c r="J45" i="12" s="1"/>
  <c r="H45" i="12"/>
  <c r="I45" i="12"/>
  <c r="E46" i="12"/>
  <c r="F46" i="12"/>
  <c r="G46" i="12"/>
  <c r="AF100" i="12" s="1"/>
  <c r="H46" i="12"/>
  <c r="I46" i="12"/>
  <c r="E47" i="12"/>
  <c r="F47" i="12"/>
  <c r="G47" i="12"/>
  <c r="H47" i="12"/>
  <c r="I47" i="12"/>
  <c r="E48" i="12"/>
  <c r="F48" i="12"/>
  <c r="G48" i="12"/>
  <c r="AF102" i="12" s="1"/>
  <c r="H48" i="12"/>
  <c r="I48" i="12"/>
  <c r="E49" i="12"/>
  <c r="F49" i="12"/>
  <c r="G49" i="12"/>
  <c r="J49" i="12" s="1"/>
  <c r="H49" i="12"/>
  <c r="I49" i="12"/>
  <c r="E50" i="12"/>
  <c r="F50" i="12"/>
  <c r="G50" i="12"/>
  <c r="AF104" i="12" s="1"/>
  <c r="H50" i="12"/>
  <c r="I50" i="12"/>
  <c r="E51" i="12"/>
  <c r="F51" i="12"/>
  <c r="G51" i="12"/>
  <c r="J51" i="12" s="1"/>
  <c r="AF127" i="12" s="1"/>
  <c r="H51" i="12"/>
  <c r="I51" i="12"/>
  <c r="I38" i="12"/>
  <c r="H38" i="12"/>
  <c r="G38" i="12"/>
  <c r="J38" i="12" s="1"/>
  <c r="AF125" i="12" s="1"/>
  <c r="F38" i="12"/>
  <c r="E38" i="12"/>
  <c r="F58" i="12"/>
  <c r="E71" i="12"/>
  <c r="F71" i="12"/>
  <c r="G71" i="12"/>
  <c r="J71" i="12" s="1"/>
  <c r="AE126" i="12" s="1"/>
  <c r="H71" i="12"/>
  <c r="I71" i="12"/>
  <c r="E72" i="12"/>
  <c r="F72" i="12"/>
  <c r="G72" i="12"/>
  <c r="J72" i="12" s="1"/>
  <c r="AE111" i="12" s="1"/>
  <c r="H72" i="12"/>
  <c r="I72" i="12"/>
  <c r="E57" i="12"/>
  <c r="F57" i="12"/>
  <c r="G57" i="12"/>
  <c r="J57" i="12" s="1"/>
  <c r="H57" i="12"/>
  <c r="I57" i="12"/>
  <c r="E58" i="12"/>
  <c r="G58" i="12"/>
  <c r="AE94" i="12" s="1"/>
  <c r="H58" i="12"/>
  <c r="I58" i="12"/>
  <c r="E59" i="12"/>
  <c r="F59" i="12"/>
  <c r="G59" i="12"/>
  <c r="J59" i="12" s="1"/>
  <c r="AE114" i="12" s="1"/>
  <c r="H59" i="12"/>
  <c r="I59" i="12"/>
  <c r="E60" i="12"/>
  <c r="F60" i="12"/>
  <c r="G60" i="12"/>
  <c r="AE96" i="12" s="1"/>
  <c r="H60" i="12"/>
  <c r="I60" i="12"/>
  <c r="E61" i="12"/>
  <c r="F61" i="12"/>
  <c r="G61" i="12"/>
  <c r="H61" i="12"/>
  <c r="I61" i="12"/>
  <c r="E62" i="12"/>
  <c r="F62" i="12"/>
  <c r="G62" i="12"/>
  <c r="J62" i="12" s="1"/>
  <c r="AE117" i="12" s="1"/>
  <c r="H62" i="12"/>
  <c r="I62" i="12"/>
  <c r="E63" i="12"/>
  <c r="F63" i="12"/>
  <c r="G63" i="12"/>
  <c r="H63" i="12"/>
  <c r="I63" i="12"/>
  <c r="E64" i="12"/>
  <c r="F64" i="12"/>
  <c r="G64" i="12"/>
  <c r="AE100" i="12" s="1"/>
  <c r="H64" i="12"/>
  <c r="I64" i="12"/>
  <c r="E65" i="12"/>
  <c r="F65" i="12"/>
  <c r="G65" i="12"/>
  <c r="H65" i="12"/>
  <c r="I65" i="12"/>
  <c r="E66" i="12"/>
  <c r="F66" i="12"/>
  <c r="G66" i="12"/>
  <c r="AE102" i="12" s="1"/>
  <c r="H66" i="12"/>
  <c r="I66" i="12"/>
  <c r="E67" i="12"/>
  <c r="F67" i="12"/>
  <c r="G67" i="12"/>
  <c r="H67" i="12"/>
  <c r="I67" i="12"/>
  <c r="E68" i="12"/>
  <c r="F68" i="12"/>
  <c r="G68" i="12"/>
  <c r="AE104" i="12" s="1"/>
  <c r="H68" i="12"/>
  <c r="I68" i="12"/>
  <c r="E69" i="12"/>
  <c r="F69" i="12"/>
  <c r="G69" i="12"/>
  <c r="H69" i="12"/>
  <c r="I69" i="12"/>
  <c r="E56" i="12"/>
  <c r="F56" i="12"/>
  <c r="I56" i="12"/>
  <c r="H56" i="12"/>
  <c r="G56" i="12"/>
  <c r="E143" i="12"/>
  <c r="F143" i="12"/>
  <c r="G143" i="12"/>
  <c r="J143" i="12" s="1"/>
  <c r="P126" i="12" s="1"/>
  <c r="H143" i="12"/>
  <c r="I143" i="12"/>
  <c r="E144" i="12"/>
  <c r="F144" i="12"/>
  <c r="G144" i="12"/>
  <c r="P108" i="12" s="1"/>
  <c r="H144" i="12"/>
  <c r="I144" i="12"/>
  <c r="J144" i="12"/>
  <c r="P111" i="12" s="1"/>
  <c r="E129" i="12"/>
  <c r="F129" i="12"/>
  <c r="G129" i="12"/>
  <c r="J129" i="12" s="1"/>
  <c r="P112" i="12" s="1"/>
  <c r="H129" i="12"/>
  <c r="I129" i="12"/>
  <c r="E130" i="12"/>
  <c r="F130" i="12"/>
  <c r="G130" i="12"/>
  <c r="J130" i="12" s="1"/>
  <c r="P113" i="12" s="1"/>
  <c r="H130" i="12"/>
  <c r="I130" i="12"/>
  <c r="E131" i="12"/>
  <c r="F131" i="12"/>
  <c r="G131" i="12"/>
  <c r="H131" i="12"/>
  <c r="I131" i="12"/>
  <c r="E132" i="12"/>
  <c r="F132" i="12"/>
  <c r="G132" i="12"/>
  <c r="P96" i="12" s="1"/>
  <c r="H132" i="12"/>
  <c r="I132" i="12"/>
  <c r="E133" i="12"/>
  <c r="F133" i="12"/>
  <c r="G133" i="12"/>
  <c r="H133" i="12"/>
  <c r="I133" i="12"/>
  <c r="E134" i="12"/>
  <c r="F134" i="12"/>
  <c r="G134" i="12"/>
  <c r="J134" i="12" s="1"/>
  <c r="P117" i="12" s="1"/>
  <c r="H134" i="12"/>
  <c r="I134" i="12"/>
  <c r="E135" i="12"/>
  <c r="F135" i="12"/>
  <c r="G135" i="12"/>
  <c r="J135" i="12" s="1"/>
  <c r="P118" i="12" s="1"/>
  <c r="H135" i="12"/>
  <c r="I135" i="12"/>
  <c r="E136" i="12"/>
  <c r="F136" i="12"/>
  <c r="G136" i="12"/>
  <c r="P100" i="12" s="1"/>
  <c r="H136" i="12"/>
  <c r="I136" i="12"/>
  <c r="E137" i="12"/>
  <c r="F137" i="12"/>
  <c r="G137" i="12"/>
  <c r="H137" i="12"/>
  <c r="I137" i="12"/>
  <c r="E138" i="12"/>
  <c r="F138" i="12"/>
  <c r="G138" i="12"/>
  <c r="J138" i="12" s="1"/>
  <c r="P121" i="12" s="1"/>
  <c r="H138" i="12"/>
  <c r="I138" i="12"/>
  <c r="E139" i="12"/>
  <c r="F139" i="12"/>
  <c r="G139" i="12"/>
  <c r="H139" i="12"/>
  <c r="I139" i="12"/>
  <c r="E140" i="12"/>
  <c r="F140" i="12"/>
  <c r="G140" i="12"/>
  <c r="P104" i="12" s="1"/>
  <c r="H140" i="12"/>
  <c r="I140" i="12"/>
  <c r="E141" i="12"/>
  <c r="F141" i="12"/>
  <c r="G141" i="12"/>
  <c r="P105" i="12" s="1"/>
  <c r="H141" i="12"/>
  <c r="I141" i="12"/>
  <c r="K128" i="12"/>
  <c r="G128" i="12"/>
  <c r="J128" i="12" s="1"/>
  <c r="P125" i="12" s="1"/>
  <c r="I128" i="12"/>
  <c r="H128" i="12"/>
  <c r="E125" i="12"/>
  <c r="F125" i="12"/>
  <c r="G125" i="12"/>
  <c r="O107" i="12" s="1"/>
  <c r="H125" i="12"/>
  <c r="I125" i="12"/>
  <c r="E126" i="12"/>
  <c r="F126" i="12"/>
  <c r="G126" i="12"/>
  <c r="O108" i="12" s="1"/>
  <c r="H126" i="12"/>
  <c r="I126" i="12"/>
  <c r="E111" i="12"/>
  <c r="F111" i="12"/>
  <c r="G111" i="12"/>
  <c r="J111" i="12" s="1"/>
  <c r="O112" i="12" s="1"/>
  <c r="H111" i="12"/>
  <c r="I111" i="12"/>
  <c r="E112" i="12"/>
  <c r="F112" i="12"/>
  <c r="G112" i="12"/>
  <c r="H112" i="12"/>
  <c r="I112" i="12"/>
  <c r="E113" i="12"/>
  <c r="F113" i="12"/>
  <c r="G113" i="12"/>
  <c r="O95" i="12" s="1"/>
  <c r="H113" i="12"/>
  <c r="I113" i="12"/>
  <c r="E114" i="12"/>
  <c r="F114" i="12"/>
  <c r="G114" i="12"/>
  <c r="O96" i="12" s="1"/>
  <c r="H114" i="12"/>
  <c r="I114" i="12"/>
  <c r="E115" i="12"/>
  <c r="F115" i="12"/>
  <c r="G115" i="12"/>
  <c r="O97" i="12" s="1"/>
  <c r="H115" i="12"/>
  <c r="I115" i="12"/>
  <c r="E116" i="12"/>
  <c r="F116" i="12"/>
  <c r="G116" i="12"/>
  <c r="H116" i="12"/>
  <c r="I116" i="12"/>
  <c r="E117" i="12"/>
  <c r="F117" i="12"/>
  <c r="G117" i="12"/>
  <c r="J117" i="12" s="1"/>
  <c r="O118" i="12" s="1"/>
  <c r="H117" i="12"/>
  <c r="I117" i="12"/>
  <c r="E118" i="12"/>
  <c r="F118" i="12"/>
  <c r="G118" i="12"/>
  <c r="J118" i="12" s="1"/>
  <c r="O119" i="12" s="1"/>
  <c r="H118" i="12"/>
  <c r="I118" i="12"/>
  <c r="E119" i="12"/>
  <c r="F119" i="12"/>
  <c r="G119" i="12"/>
  <c r="J119" i="12" s="1"/>
  <c r="O120" i="12" s="1"/>
  <c r="H119" i="12"/>
  <c r="I119" i="12"/>
  <c r="E120" i="12"/>
  <c r="F120" i="12"/>
  <c r="G120" i="12"/>
  <c r="H120" i="12"/>
  <c r="I120" i="12"/>
  <c r="E121" i="12"/>
  <c r="F121" i="12"/>
  <c r="G121" i="12"/>
  <c r="O103" i="12" s="1"/>
  <c r="H121" i="12"/>
  <c r="I121" i="12"/>
  <c r="E122" i="12"/>
  <c r="F122" i="12"/>
  <c r="G122" i="12"/>
  <c r="O104" i="12" s="1"/>
  <c r="H122" i="12"/>
  <c r="I122" i="12"/>
  <c r="E123" i="12"/>
  <c r="F123" i="12"/>
  <c r="G123" i="12"/>
  <c r="J123" i="12" s="1"/>
  <c r="O127" i="12" s="1"/>
  <c r="H123" i="12"/>
  <c r="I123" i="12"/>
  <c r="I110" i="12"/>
  <c r="E110" i="12"/>
  <c r="F110" i="12"/>
  <c r="G110" i="12"/>
  <c r="J110" i="12" s="1"/>
  <c r="O125" i="12" s="1"/>
  <c r="H110" i="12"/>
  <c r="F128" i="12"/>
  <c r="J67" i="12"/>
  <c r="AE122" i="12" s="1"/>
  <c r="K51" i="12"/>
  <c r="K50" i="12"/>
  <c r="K49" i="12"/>
  <c r="K48" i="12"/>
  <c r="K47" i="12"/>
  <c r="K46" i="12"/>
  <c r="K45" i="12"/>
  <c r="K44" i="12"/>
  <c r="K43" i="12"/>
  <c r="K42" i="12"/>
  <c r="K41" i="12"/>
  <c r="K40" i="12"/>
  <c r="K39" i="12"/>
  <c r="K54" i="12"/>
  <c r="K53" i="12"/>
  <c r="K38" i="12"/>
  <c r="K69" i="12"/>
  <c r="K68" i="12"/>
  <c r="K67" i="12"/>
  <c r="K66" i="12"/>
  <c r="K65" i="12"/>
  <c r="K64" i="12"/>
  <c r="K63" i="12"/>
  <c r="K62" i="12"/>
  <c r="K61" i="12"/>
  <c r="K60" i="12"/>
  <c r="K59" i="12"/>
  <c r="K58" i="12"/>
  <c r="K57" i="12"/>
  <c r="K72" i="12"/>
  <c r="K71" i="12"/>
  <c r="K56" i="12"/>
  <c r="K159" i="12"/>
  <c r="K158" i="12"/>
  <c r="K157" i="12"/>
  <c r="K156" i="12"/>
  <c r="K155" i="12"/>
  <c r="K154" i="12"/>
  <c r="K153" i="12"/>
  <c r="K152" i="12"/>
  <c r="K151" i="12"/>
  <c r="K150" i="12"/>
  <c r="K149" i="12"/>
  <c r="K148" i="12"/>
  <c r="K147" i="12"/>
  <c r="K162" i="12"/>
  <c r="K161" i="12"/>
  <c r="K146" i="12"/>
  <c r="G159" i="12"/>
  <c r="Q105" i="12" s="1"/>
  <c r="G158" i="12"/>
  <c r="G157" i="12"/>
  <c r="Q103" i="12" s="1"/>
  <c r="G156" i="12"/>
  <c r="G155" i="12"/>
  <c r="Q101" i="12" s="1"/>
  <c r="G154" i="12"/>
  <c r="Q100" i="12" s="1"/>
  <c r="G153" i="12"/>
  <c r="J153" i="12" s="1"/>
  <c r="Q118" i="12" s="1"/>
  <c r="G152" i="12"/>
  <c r="Q98" i="12" s="1"/>
  <c r="G151" i="12"/>
  <c r="G150" i="12"/>
  <c r="J150" i="12" s="1"/>
  <c r="Q115" i="12" s="1"/>
  <c r="G149" i="12"/>
  <c r="Q95" i="12" s="1"/>
  <c r="G148" i="12"/>
  <c r="G147" i="12"/>
  <c r="Q93" i="12" s="1"/>
  <c r="G162" i="12"/>
  <c r="Q108" i="12" s="1"/>
  <c r="G161" i="12"/>
  <c r="Q107" i="12" s="1"/>
  <c r="G146" i="12"/>
  <c r="J146" i="12" s="1"/>
  <c r="G13" i="12"/>
  <c r="AH103" i="12" s="1"/>
  <c r="J13" i="12"/>
  <c r="AH122" i="12" s="1"/>
  <c r="K13" i="12"/>
  <c r="G12" i="12"/>
  <c r="AH102" i="12" s="1"/>
  <c r="K12" i="12"/>
  <c r="G11" i="12"/>
  <c r="J11" i="12" s="1"/>
  <c r="AH120" i="12" s="1"/>
  <c r="K11" i="12"/>
  <c r="G10" i="12"/>
  <c r="AH100" i="12" s="1"/>
  <c r="K10" i="12"/>
  <c r="G9" i="12"/>
  <c r="AH99" i="12" s="1"/>
  <c r="K9" i="12"/>
  <c r="G8" i="12"/>
  <c r="AH98" i="12" s="1"/>
  <c r="K8" i="12"/>
  <c r="G7" i="12"/>
  <c r="AH97" i="12" s="1"/>
  <c r="K7" i="12"/>
  <c r="G6" i="12"/>
  <c r="J6" i="12" s="1"/>
  <c r="K6" i="12"/>
  <c r="G5" i="12"/>
  <c r="J5" i="12" s="1"/>
  <c r="AH114" i="12" s="1"/>
  <c r="K5" i="12"/>
  <c r="G4" i="12"/>
  <c r="AH94" i="12" s="1"/>
  <c r="K4" i="12"/>
  <c r="G3" i="12"/>
  <c r="AH93" i="12" s="1"/>
  <c r="K3" i="12"/>
  <c r="G31" i="12"/>
  <c r="AG103" i="12" s="1"/>
  <c r="K31" i="12"/>
  <c r="G30" i="12"/>
  <c r="J30" i="12" s="1"/>
  <c r="AG121" i="12" s="1"/>
  <c r="K30" i="12"/>
  <c r="G29" i="12"/>
  <c r="AG101" i="12" s="1"/>
  <c r="K29" i="12"/>
  <c r="G28" i="12"/>
  <c r="J28" i="12" s="1"/>
  <c r="AG119" i="12" s="1"/>
  <c r="K28" i="12"/>
  <c r="G27" i="12"/>
  <c r="K27" i="12"/>
  <c r="G26" i="12"/>
  <c r="J26" i="12" s="1"/>
  <c r="AG117" i="12" s="1"/>
  <c r="K26" i="12"/>
  <c r="G25" i="12"/>
  <c r="K25" i="12"/>
  <c r="G24" i="12"/>
  <c r="J24" i="12" s="1"/>
  <c r="AG115" i="12" s="1"/>
  <c r="K24" i="12"/>
  <c r="G23" i="12"/>
  <c r="AG95" i="12" s="1"/>
  <c r="K23" i="12"/>
  <c r="G22" i="12"/>
  <c r="J22" i="12" s="1"/>
  <c r="AG113" i="12" s="1"/>
  <c r="K22" i="12"/>
  <c r="G21" i="12"/>
  <c r="AG93" i="12" s="1"/>
  <c r="K21" i="12"/>
  <c r="G85" i="12"/>
  <c r="K85" i="12"/>
  <c r="G84" i="12"/>
  <c r="J84" i="12" s="1"/>
  <c r="K84" i="12"/>
  <c r="G83" i="12"/>
  <c r="J83" i="12" s="1"/>
  <c r="K83" i="12"/>
  <c r="G82" i="12"/>
  <c r="J82" i="12" s="1"/>
  <c r="K82" i="12"/>
  <c r="G81" i="12"/>
  <c r="J81" i="12" s="1"/>
  <c r="K81" i="12"/>
  <c r="G80" i="12"/>
  <c r="AD98" i="12" s="1"/>
  <c r="K80" i="12"/>
  <c r="G79" i="12"/>
  <c r="J79" i="12" s="1"/>
  <c r="K79" i="12"/>
  <c r="G78" i="12"/>
  <c r="AD96" i="12" s="1"/>
  <c r="K78" i="12"/>
  <c r="G77" i="12"/>
  <c r="J77" i="12" s="1"/>
  <c r="AD114" i="12" s="1"/>
  <c r="K77" i="12"/>
  <c r="G76" i="12"/>
  <c r="J76" i="12" s="1"/>
  <c r="K76" i="12"/>
  <c r="G75" i="12"/>
  <c r="J75" i="12" s="1"/>
  <c r="K75" i="12"/>
  <c r="G303" i="12"/>
  <c r="AK105" i="12" s="1"/>
  <c r="K303" i="12"/>
  <c r="I303" i="12"/>
  <c r="H303" i="12"/>
  <c r="F303" i="12"/>
  <c r="E303" i="12"/>
  <c r="K302" i="12"/>
  <c r="G302" i="12"/>
  <c r="AK104" i="12" s="1"/>
  <c r="I302" i="12"/>
  <c r="H302" i="12"/>
  <c r="F302" i="12"/>
  <c r="E302" i="12"/>
  <c r="K301" i="12"/>
  <c r="G301" i="12"/>
  <c r="AK103" i="12" s="1"/>
  <c r="I301" i="12"/>
  <c r="H301" i="12"/>
  <c r="F301" i="12"/>
  <c r="E301" i="12"/>
  <c r="K300" i="12"/>
  <c r="G300" i="12"/>
  <c r="J300" i="12" s="1"/>
  <c r="AK121" i="12" s="1"/>
  <c r="I300" i="12"/>
  <c r="H300" i="12"/>
  <c r="F300" i="12"/>
  <c r="E300" i="12"/>
  <c r="K299" i="12"/>
  <c r="G299" i="12"/>
  <c r="AK101" i="12" s="1"/>
  <c r="I299" i="12"/>
  <c r="H299" i="12"/>
  <c r="F299" i="12"/>
  <c r="E299" i="12"/>
  <c r="K298" i="12"/>
  <c r="G298" i="12"/>
  <c r="I298" i="12"/>
  <c r="H298" i="12"/>
  <c r="F298" i="12"/>
  <c r="E298" i="12"/>
  <c r="K297" i="12"/>
  <c r="G297" i="12"/>
  <c r="I297" i="12"/>
  <c r="H297" i="12"/>
  <c r="F297" i="12"/>
  <c r="E297" i="12"/>
  <c r="K296" i="12"/>
  <c r="G296" i="12"/>
  <c r="AK98" i="12" s="1"/>
  <c r="I296" i="12"/>
  <c r="H296" i="12"/>
  <c r="F296" i="12"/>
  <c r="E296" i="12"/>
  <c r="K295" i="12"/>
  <c r="G295" i="12"/>
  <c r="AK97" i="12" s="1"/>
  <c r="I295" i="12"/>
  <c r="H295" i="12"/>
  <c r="F295" i="12"/>
  <c r="E295" i="12"/>
  <c r="K294" i="12"/>
  <c r="G294" i="12"/>
  <c r="AK96" i="12" s="1"/>
  <c r="I294" i="12"/>
  <c r="H294" i="12"/>
  <c r="F294" i="12"/>
  <c r="E294" i="12"/>
  <c r="K293" i="12"/>
  <c r="G293" i="12"/>
  <c r="I293" i="12"/>
  <c r="H293" i="12"/>
  <c r="F293" i="12"/>
  <c r="E293" i="12"/>
  <c r="K292" i="12"/>
  <c r="G292" i="12"/>
  <c r="AK94" i="12" s="1"/>
  <c r="I292" i="12"/>
  <c r="H292" i="12"/>
  <c r="F292" i="12"/>
  <c r="E292" i="12"/>
  <c r="K291" i="12"/>
  <c r="G291" i="12"/>
  <c r="J291" i="12" s="1"/>
  <c r="AK112" i="12" s="1"/>
  <c r="I291" i="12"/>
  <c r="H291" i="12"/>
  <c r="F291" i="12"/>
  <c r="E291" i="12"/>
  <c r="K306" i="12"/>
  <c r="G306" i="12"/>
  <c r="J306" i="12" s="1"/>
  <c r="AK111" i="12" s="1"/>
  <c r="I306" i="12"/>
  <c r="H306" i="12"/>
  <c r="F306" i="12"/>
  <c r="E306" i="12"/>
  <c r="K305" i="12"/>
  <c r="G305" i="12"/>
  <c r="I305" i="12"/>
  <c r="H305" i="12"/>
  <c r="F305" i="12"/>
  <c r="E305" i="12"/>
  <c r="K290" i="12"/>
  <c r="G290" i="12"/>
  <c r="J290" i="12" s="1"/>
  <c r="AK125" i="12" s="1"/>
  <c r="I290" i="12"/>
  <c r="H290" i="12"/>
  <c r="F290" i="12"/>
  <c r="E290" i="12"/>
  <c r="K375" i="12"/>
  <c r="G375" i="12"/>
  <c r="AJ105" i="12" s="1"/>
  <c r="I375" i="12"/>
  <c r="H375" i="12"/>
  <c r="F375" i="12"/>
  <c r="E375" i="12"/>
  <c r="K374" i="12"/>
  <c r="G374" i="12"/>
  <c r="I374" i="12"/>
  <c r="H374" i="12"/>
  <c r="F374" i="12"/>
  <c r="E374" i="12"/>
  <c r="K373" i="12"/>
  <c r="G373" i="12"/>
  <c r="AJ103" i="12" s="1"/>
  <c r="I373" i="12"/>
  <c r="H373" i="12"/>
  <c r="F373" i="12"/>
  <c r="E373" i="12"/>
  <c r="K372" i="12"/>
  <c r="G372" i="12"/>
  <c r="AJ102" i="12" s="1"/>
  <c r="I372" i="12"/>
  <c r="H372" i="12"/>
  <c r="F372" i="12"/>
  <c r="E372" i="12"/>
  <c r="K371" i="12"/>
  <c r="G371" i="12"/>
  <c r="J371" i="12" s="1"/>
  <c r="AJ120" i="12" s="1"/>
  <c r="I371" i="12"/>
  <c r="H371" i="12"/>
  <c r="F371" i="12"/>
  <c r="E371" i="12"/>
  <c r="K370" i="12"/>
  <c r="G370" i="12"/>
  <c r="J370" i="12" s="1"/>
  <c r="AJ119" i="12" s="1"/>
  <c r="I370" i="12"/>
  <c r="H370" i="12"/>
  <c r="F370" i="12"/>
  <c r="E370" i="12"/>
  <c r="K369" i="12"/>
  <c r="G369" i="12"/>
  <c r="I369" i="12"/>
  <c r="H369" i="12"/>
  <c r="F369" i="12"/>
  <c r="E369" i="12"/>
  <c r="K368" i="12"/>
  <c r="G368" i="12"/>
  <c r="AJ98" i="12" s="1"/>
  <c r="I368" i="12"/>
  <c r="H368" i="12"/>
  <c r="F368" i="12"/>
  <c r="E368" i="12"/>
  <c r="K367" i="12"/>
  <c r="G367" i="12"/>
  <c r="AJ97" i="12" s="1"/>
  <c r="I367" i="12"/>
  <c r="H367" i="12"/>
  <c r="F367" i="12"/>
  <c r="E367" i="12"/>
  <c r="K366" i="12"/>
  <c r="G366" i="12"/>
  <c r="J366" i="12" s="1"/>
  <c r="AJ115" i="12" s="1"/>
  <c r="I366" i="12"/>
  <c r="H366" i="12"/>
  <c r="F366" i="12"/>
  <c r="E366" i="12"/>
  <c r="K365" i="12"/>
  <c r="G365" i="12"/>
  <c r="J365" i="12" s="1"/>
  <c r="AJ114" i="12" s="1"/>
  <c r="I365" i="12"/>
  <c r="H365" i="12"/>
  <c r="F365" i="12"/>
  <c r="E365" i="12"/>
  <c r="K364" i="12"/>
  <c r="G364" i="12"/>
  <c r="AJ94" i="12" s="1"/>
  <c r="I364" i="12"/>
  <c r="H364" i="12"/>
  <c r="F364" i="12"/>
  <c r="E364" i="12"/>
  <c r="K363" i="12"/>
  <c r="G363" i="12"/>
  <c r="J363" i="12" s="1"/>
  <c r="AJ112" i="12" s="1"/>
  <c r="I363" i="12"/>
  <c r="H363" i="12"/>
  <c r="F363" i="12"/>
  <c r="E363" i="12"/>
  <c r="K378" i="12"/>
  <c r="G378" i="12"/>
  <c r="J378" i="12" s="1"/>
  <c r="AJ111" i="12" s="1"/>
  <c r="I378" i="12"/>
  <c r="H378" i="12"/>
  <c r="F378" i="12"/>
  <c r="E378" i="12"/>
  <c r="K377" i="12"/>
  <c r="G377" i="12"/>
  <c r="I377" i="12"/>
  <c r="H377" i="12"/>
  <c r="F377" i="12"/>
  <c r="E377" i="12"/>
  <c r="K362" i="12"/>
  <c r="G362" i="12"/>
  <c r="J362" i="12" s="1"/>
  <c r="AJ125" i="12" s="1"/>
  <c r="I362" i="12"/>
  <c r="H362" i="12"/>
  <c r="F362" i="12"/>
  <c r="E362" i="12"/>
  <c r="K285" i="12"/>
  <c r="G285" i="12"/>
  <c r="AI105" i="12" s="1"/>
  <c r="I285" i="12"/>
  <c r="H285" i="12"/>
  <c r="F285" i="12"/>
  <c r="E285" i="12"/>
  <c r="K284" i="12"/>
  <c r="G284" i="12"/>
  <c r="AI104" i="12" s="1"/>
  <c r="I284" i="12"/>
  <c r="H284" i="12"/>
  <c r="F284" i="12"/>
  <c r="E284" i="12"/>
  <c r="K283" i="12"/>
  <c r="G283" i="12"/>
  <c r="J283" i="12" s="1"/>
  <c r="AI122" i="12" s="1"/>
  <c r="I283" i="12"/>
  <c r="H283" i="12"/>
  <c r="F283" i="12"/>
  <c r="E283" i="12"/>
  <c r="K282" i="12"/>
  <c r="G282" i="12"/>
  <c r="J282" i="12" s="1"/>
  <c r="AI121" i="12" s="1"/>
  <c r="I282" i="12"/>
  <c r="H282" i="12"/>
  <c r="F282" i="12"/>
  <c r="E282" i="12"/>
  <c r="K281" i="12"/>
  <c r="G281" i="12"/>
  <c r="AI101" i="12" s="1"/>
  <c r="I281" i="12"/>
  <c r="H281" i="12"/>
  <c r="F281" i="12"/>
  <c r="E281" i="12"/>
  <c r="K280" i="12"/>
  <c r="G280" i="12"/>
  <c r="J280" i="12" s="1"/>
  <c r="AI119" i="12" s="1"/>
  <c r="I280" i="12"/>
  <c r="H280" i="12"/>
  <c r="F280" i="12"/>
  <c r="E280" i="12"/>
  <c r="K279" i="12"/>
  <c r="G279" i="12"/>
  <c r="I279" i="12"/>
  <c r="H279" i="12"/>
  <c r="F279" i="12"/>
  <c r="E279" i="12"/>
  <c r="K278" i="12"/>
  <c r="G278" i="12"/>
  <c r="AI98" i="12" s="1"/>
  <c r="I278" i="12"/>
  <c r="H278" i="12"/>
  <c r="F278" i="12"/>
  <c r="E278" i="12"/>
  <c r="K277" i="12"/>
  <c r="G277" i="12"/>
  <c r="I277" i="12"/>
  <c r="H277" i="12"/>
  <c r="F277" i="12"/>
  <c r="E277" i="12"/>
  <c r="K276" i="12"/>
  <c r="G276" i="12"/>
  <c r="AI96" i="12" s="1"/>
  <c r="I276" i="12"/>
  <c r="H276" i="12"/>
  <c r="F276" i="12"/>
  <c r="E276" i="12"/>
  <c r="K275" i="12"/>
  <c r="G275" i="12"/>
  <c r="AI95" i="12" s="1"/>
  <c r="I275" i="12"/>
  <c r="H275" i="12"/>
  <c r="F275" i="12"/>
  <c r="E275" i="12"/>
  <c r="K274" i="12"/>
  <c r="G274" i="12"/>
  <c r="I274" i="12"/>
  <c r="H274" i="12"/>
  <c r="F274" i="12"/>
  <c r="E274" i="12"/>
  <c r="K273" i="12"/>
  <c r="G273" i="12"/>
  <c r="J273" i="12" s="1"/>
  <c r="AI112" i="12" s="1"/>
  <c r="I273" i="12"/>
  <c r="H273" i="12"/>
  <c r="F273" i="12"/>
  <c r="E273" i="12"/>
  <c r="K288" i="12"/>
  <c r="G288" i="12"/>
  <c r="J288" i="12" s="1"/>
  <c r="AI111" i="12" s="1"/>
  <c r="I288" i="12"/>
  <c r="H288" i="12"/>
  <c r="F288" i="12"/>
  <c r="E288" i="12"/>
  <c r="K287" i="12"/>
  <c r="G287" i="12"/>
  <c r="I287" i="12"/>
  <c r="H287" i="12"/>
  <c r="F287" i="12"/>
  <c r="E287" i="12"/>
  <c r="K272" i="12"/>
  <c r="G272" i="12"/>
  <c r="J272" i="12" s="1"/>
  <c r="AI125" i="12" s="1"/>
  <c r="I272" i="12"/>
  <c r="H272" i="12"/>
  <c r="F272" i="12"/>
  <c r="E272" i="12"/>
  <c r="K15" i="12"/>
  <c r="G15" i="12"/>
  <c r="J15" i="12" s="1"/>
  <c r="AH127" i="12" s="1"/>
  <c r="I15" i="12"/>
  <c r="H15" i="12"/>
  <c r="F15" i="12"/>
  <c r="E15" i="12"/>
  <c r="K14" i="12"/>
  <c r="G14" i="12"/>
  <c r="J14" i="12" s="1"/>
  <c r="AH123" i="12" s="1"/>
  <c r="I14" i="12"/>
  <c r="H14" i="12"/>
  <c r="F14" i="12"/>
  <c r="E14" i="12"/>
  <c r="I13" i="12"/>
  <c r="H13" i="12"/>
  <c r="F13" i="12"/>
  <c r="E13" i="12"/>
  <c r="I12" i="12"/>
  <c r="H12" i="12"/>
  <c r="F12" i="12"/>
  <c r="E12" i="12"/>
  <c r="I11" i="12"/>
  <c r="H11" i="12"/>
  <c r="F11" i="12"/>
  <c r="E11" i="12"/>
  <c r="I10" i="12"/>
  <c r="H10" i="12"/>
  <c r="F10" i="12"/>
  <c r="E10" i="12"/>
  <c r="I9" i="12"/>
  <c r="H9" i="12"/>
  <c r="F9" i="12"/>
  <c r="E9" i="12"/>
  <c r="I8" i="12"/>
  <c r="H8" i="12"/>
  <c r="F8" i="12"/>
  <c r="E8" i="12"/>
  <c r="I7" i="12"/>
  <c r="H7" i="12"/>
  <c r="F7" i="12"/>
  <c r="E7" i="12"/>
  <c r="I6" i="12"/>
  <c r="H6" i="12"/>
  <c r="F6" i="12"/>
  <c r="E6" i="12"/>
  <c r="I5" i="12"/>
  <c r="H5" i="12"/>
  <c r="F5" i="12"/>
  <c r="E5" i="12"/>
  <c r="I4" i="12"/>
  <c r="H4" i="12"/>
  <c r="F4" i="12"/>
  <c r="E4" i="12"/>
  <c r="I3" i="12"/>
  <c r="H3" i="12"/>
  <c r="F3" i="12"/>
  <c r="E3" i="12"/>
  <c r="K18" i="12"/>
  <c r="G18" i="12"/>
  <c r="I18" i="12"/>
  <c r="H18" i="12"/>
  <c r="F18" i="12"/>
  <c r="E18" i="12"/>
  <c r="K17" i="12"/>
  <c r="G17" i="12"/>
  <c r="AH107" i="12" s="1"/>
  <c r="I17" i="12"/>
  <c r="H17" i="12"/>
  <c r="F17" i="12"/>
  <c r="E17" i="12"/>
  <c r="K2" i="12"/>
  <c r="G2" i="12"/>
  <c r="J2" i="12" s="1"/>
  <c r="AH125" i="12" s="1"/>
  <c r="I2" i="12"/>
  <c r="H2" i="12"/>
  <c r="F2" i="12"/>
  <c r="E2" i="12"/>
  <c r="K33" i="12"/>
  <c r="G33" i="12"/>
  <c r="J33" i="12" s="1"/>
  <c r="AG127" i="12" s="1"/>
  <c r="I33" i="12"/>
  <c r="H33" i="12"/>
  <c r="F33" i="12"/>
  <c r="E33" i="12"/>
  <c r="K32" i="12"/>
  <c r="G32" i="12"/>
  <c r="J32" i="12" s="1"/>
  <c r="AG123" i="12" s="1"/>
  <c r="I32" i="12"/>
  <c r="H32" i="12"/>
  <c r="F32" i="12"/>
  <c r="E32" i="12"/>
  <c r="I31" i="12"/>
  <c r="H31" i="12"/>
  <c r="F31" i="12"/>
  <c r="E31" i="12"/>
  <c r="I30" i="12"/>
  <c r="H30" i="12"/>
  <c r="F30" i="12"/>
  <c r="E30" i="12"/>
  <c r="I29" i="12"/>
  <c r="H29" i="12"/>
  <c r="F29" i="12"/>
  <c r="E29" i="12"/>
  <c r="I28" i="12"/>
  <c r="H28" i="12"/>
  <c r="F28" i="12"/>
  <c r="E28" i="12"/>
  <c r="I27" i="12"/>
  <c r="H27" i="12"/>
  <c r="F27" i="12"/>
  <c r="E27" i="12"/>
  <c r="I26" i="12"/>
  <c r="H26" i="12"/>
  <c r="F26" i="12"/>
  <c r="E26" i="12"/>
  <c r="I25" i="12"/>
  <c r="H25" i="12"/>
  <c r="F25" i="12"/>
  <c r="E25" i="12"/>
  <c r="I24" i="12"/>
  <c r="H24" i="12"/>
  <c r="F24" i="12"/>
  <c r="E24" i="12"/>
  <c r="I23" i="12"/>
  <c r="H23" i="12"/>
  <c r="F23" i="12"/>
  <c r="E23" i="12"/>
  <c r="I22" i="12"/>
  <c r="H22" i="12"/>
  <c r="F22" i="12"/>
  <c r="E22" i="12"/>
  <c r="I21" i="12"/>
  <c r="H21" i="12"/>
  <c r="F21" i="12"/>
  <c r="E21" i="12"/>
  <c r="K36" i="12"/>
  <c r="G36" i="12"/>
  <c r="AG108" i="12" s="1"/>
  <c r="I36" i="12"/>
  <c r="H36" i="12"/>
  <c r="F36" i="12"/>
  <c r="E36" i="12"/>
  <c r="K35" i="12"/>
  <c r="G35" i="12"/>
  <c r="J35" i="12" s="1"/>
  <c r="AG126" i="12" s="1"/>
  <c r="I35" i="12"/>
  <c r="H35" i="12"/>
  <c r="F35" i="12"/>
  <c r="E35" i="12"/>
  <c r="K20" i="12"/>
  <c r="G20" i="12"/>
  <c r="J20" i="12" s="1"/>
  <c r="I20" i="12"/>
  <c r="H20" i="12"/>
  <c r="F20" i="12"/>
  <c r="E20" i="12"/>
  <c r="J56" i="12"/>
  <c r="AE125" i="12" s="1"/>
  <c r="K87" i="12"/>
  <c r="G87" i="12"/>
  <c r="AD105" i="12" s="1"/>
  <c r="I87" i="12"/>
  <c r="H87" i="12"/>
  <c r="F87" i="12"/>
  <c r="E87" i="12"/>
  <c r="K86" i="12"/>
  <c r="G86" i="12"/>
  <c r="I86" i="12"/>
  <c r="H86" i="12"/>
  <c r="F86" i="12"/>
  <c r="E86" i="12"/>
  <c r="I85" i="12"/>
  <c r="H85" i="12"/>
  <c r="F85" i="12"/>
  <c r="E85" i="12"/>
  <c r="I84" i="12"/>
  <c r="H84" i="12"/>
  <c r="F84" i="12"/>
  <c r="E84" i="12"/>
  <c r="I83" i="12"/>
  <c r="H83" i="12"/>
  <c r="F83" i="12"/>
  <c r="E83" i="12"/>
  <c r="I82" i="12"/>
  <c r="H82" i="12"/>
  <c r="F82" i="12"/>
  <c r="E82" i="12"/>
  <c r="I81" i="12"/>
  <c r="H81" i="12"/>
  <c r="F81" i="12"/>
  <c r="E81" i="12"/>
  <c r="I80" i="12"/>
  <c r="H80" i="12"/>
  <c r="F80" i="12"/>
  <c r="E80" i="12"/>
  <c r="I79" i="12"/>
  <c r="H79" i="12"/>
  <c r="F79" i="12"/>
  <c r="E79" i="12"/>
  <c r="I78" i="12"/>
  <c r="H78" i="12"/>
  <c r="F78" i="12"/>
  <c r="E78" i="12"/>
  <c r="I77" i="12"/>
  <c r="H77" i="12"/>
  <c r="F77" i="12"/>
  <c r="E77" i="12"/>
  <c r="I76" i="12"/>
  <c r="H76" i="12"/>
  <c r="F76" i="12"/>
  <c r="E76" i="12"/>
  <c r="I75" i="12"/>
  <c r="H75" i="12"/>
  <c r="F75" i="12"/>
  <c r="E75" i="12"/>
  <c r="K90" i="12"/>
  <c r="G90" i="12"/>
  <c r="J90" i="12" s="1"/>
  <c r="AD111" i="12" s="1"/>
  <c r="I90" i="12"/>
  <c r="H90" i="12"/>
  <c r="F90" i="12"/>
  <c r="E90" i="12"/>
  <c r="K89" i="12"/>
  <c r="G89" i="12"/>
  <c r="I89" i="12"/>
  <c r="H89" i="12"/>
  <c r="F89" i="12"/>
  <c r="E89" i="12"/>
  <c r="K74" i="12"/>
  <c r="G74" i="12"/>
  <c r="J74" i="12"/>
  <c r="AD125" i="12" s="1"/>
  <c r="I74" i="12"/>
  <c r="H74" i="12"/>
  <c r="F74" i="12"/>
  <c r="E74" i="12"/>
  <c r="K321" i="12"/>
  <c r="G321" i="12"/>
  <c r="AC105" i="12" s="1"/>
  <c r="I321" i="12"/>
  <c r="H321" i="12"/>
  <c r="F321" i="12"/>
  <c r="E321" i="12"/>
  <c r="K320" i="12"/>
  <c r="G320" i="12"/>
  <c r="AC104" i="12" s="1"/>
  <c r="I320" i="12"/>
  <c r="H320" i="12"/>
  <c r="F320" i="12"/>
  <c r="E320" i="12"/>
  <c r="K319" i="12"/>
  <c r="G319" i="12"/>
  <c r="J319" i="12" s="1"/>
  <c r="AC122" i="12" s="1"/>
  <c r="I319" i="12"/>
  <c r="H319" i="12"/>
  <c r="F319" i="12"/>
  <c r="E319" i="12"/>
  <c r="K318" i="12"/>
  <c r="G318" i="12"/>
  <c r="AC102" i="12" s="1"/>
  <c r="I318" i="12"/>
  <c r="H318" i="12"/>
  <c r="F318" i="12"/>
  <c r="E318" i="12"/>
  <c r="K317" i="12"/>
  <c r="G317" i="12"/>
  <c r="I317" i="12"/>
  <c r="H317" i="12"/>
  <c r="F317" i="12"/>
  <c r="E317" i="12"/>
  <c r="K316" i="12"/>
  <c r="G316" i="12"/>
  <c r="I316" i="12"/>
  <c r="H316" i="12"/>
  <c r="F316" i="12"/>
  <c r="E316" i="12"/>
  <c r="K315" i="12"/>
  <c r="G315" i="12"/>
  <c r="AC99" i="12" s="1"/>
  <c r="I315" i="12"/>
  <c r="H315" i="12"/>
  <c r="F315" i="12"/>
  <c r="E315" i="12"/>
  <c r="K314" i="12"/>
  <c r="G314" i="12"/>
  <c r="AC98" i="12" s="1"/>
  <c r="I314" i="12"/>
  <c r="H314" i="12"/>
  <c r="F314" i="12"/>
  <c r="E314" i="12"/>
  <c r="K313" i="12"/>
  <c r="G313" i="12"/>
  <c r="AC97" i="12" s="1"/>
  <c r="I313" i="12"/>
  <c r="H313" i="12"/>
  <c r="F313" i="12"/>
  <c r="E313" i="12"/>
  <c r="K312" i="12"/>
  <c r="G312" i="12"/>
  <c r="AC96" i="12" s="1"/>
  <c r="I312" i="12"/>
  <c r="H312" i="12"/>
  <c r="F312" i="12"/>
  <c r="E312" i="12"/>
  <c r="K311" i="12"/>
  <c r="G311" i="12"/>
  <c r="J311" i="12" s="1"/>
  <c r="AC114" i="12" s="1"/>
  <c r="I311" i="12"/>
  <c r="H311" i="12"/>
  <c r="F311" i="12"/>
  <c r="E311" i="12"/>
  <c r="K310" i="12"/>
  <c r="G310" i="12"/>
  <c r="AC94" i="12" s="1"/>
  <c r="I310" i="12"/>
  <c r="H310" i="12"/>
  <c r="F310" i="12"/>
  <c r="E310" i="12"/>
  <c r="K309" i="12"/>
  <c r="G309" i="12"/>
  <c r="J309" i="12" s="1"/>
  <c r="AC112" i="12" s="1"/>
  <c r="I309" i="12"/>
  <c r="H309" i="12"/>
  <c r="F309" i="12"/>
  <c r="E309" i="12"/>
  <c r="K324" i="12"/>
  <c r="G324" i="12"/>
  <c r="J324" i="12" s="1"/>
  <c r="AC111" i="12" s="1"/>
  <c r="I324" i="12"/>
  <c r="H324" i="12"/>
  <c r="F324" i="12"/>
  <c r="E324" i="12"/>
  <c r="K323" i="12"/>
  <c r="G323" i="12"/>
  <c r="AC107" i="12" s="1"/>
  <c r="I323" i="12"/>
  <c r="H323" i="12"/>
  <c r="F323" i="12"/>
  <c r="E323" i="12"/>
  <c r="K308" i="12"/>
  <c r="G308" i="12"/>
  <c r="J308" i="12" s="1"/>
  <c r="AC125" i="12" s="1"/>
  <c r="I308" i="12"/>
  <c r="H308" i="12"/>
  <c r="F308" i="12"/>
  <c r="E308" i="12"/>
  <c r="K393" i="12"/>
  <c r="G393" i="12"/>
  <c r="AB105" i="12" s="1"/>
  <c r="I393" i="12"/>
  <c r="H393" i="12"/>
  <c r="F393" i="12"/>
  <c r="E393" i="12"/>
  <c r="K392" i="12"/>
  <c r="G392" i="12"/>
  <c r="AB104" i="12" s="1"/>
  <c r="I392" i="12"/>
  <c r="H392" i="12"/>
  <c r="F392" i="12"/>
  <c r="E392" i="12"/>
  <c r="K391" i="12"/>
  <c r="G391" i="12"/>
  <c r="I391" i="12"/>
  <c r="H391" i="12"/>
  <c r="F391" i="12"/>
  <c r="E391" i="12"/>
  <c r="K390" i="12"/>
  <c r="G390" i="12"/>
  <c r="AB102" i="12" s="1"/>
  <c r="I390" i="12"/>
  <c r="H390" i="12"/>
  <c r="F390" i="12"/>
  <c r="E390" i="12"/>
  <c r="K389" i="12"/>
  <c r="G389" i="12"/>
  <c r="J389" i="12" s="1"/>
  <c r="AB120" i="12" s="1"/>
  <c r="I389" i="12"/>
  <c r="H389" i="12"/>
  <c r="F389" i="12"/>
  <c r="E389" i="12"/>
  <c r="K388" i="12"/>
  <c r="G388" i="12"/>
  <c r="I388" i="12"/>
  <c r="H388" i="12"/>
  <c r="F388" i="12"/>
  <c r="E388" i="12"/>
  <c r="K387" i="12"/>
  <c r="G387" i="12"/>
  <c r="AB99" i="12" s="1"/>
  <c r="I387" i="12"/>
  <c r="H387" i="12"/>
  <c r="F387" i="12"/>
  <c r="E387" i="12"/>
  <c r="K386" i="12"/>
  <c r="G386" i="12"/>
  <c r="AB98" i="12" s="1"/>
  <c r="I386" i="12"/>
  <c r="H386" i="12"/>
  <c r="F386" i="12"/>
  <c r="E386" i="12"/>
  <c r="K385" i="12"/>
  <c r="G385" i="12"/>
  <c r="AB97" i="12" s="1"/>
  <c r="I385" i="12"/>
  <c r="H385" i="12"/>
  <c r="F385" i="12"/>
  <c r="E385" i="12"/>
  <c r="K384" i="12"/>
  <c r="G384" i="12"/>
  <c r="AB96" i="12" s="1"/>
  <c r="I384" i="12"/>
  <c r="H384" i="12"/>
  <c r="F384" i="12"/>
  <c r="E384" i="12"/>
  <c r="K383" i="12"/>
  <c r="G383" i="12"/>
  <c r="J383" i="12" s="1"/>
  <c r="AB114" i="12" s="1"/>
  <c r="I383" i="12"/>
  <c r="H383" i="12"/>
  <c r="F383" i="12"/>
  <c r="E383" i="12"/>
  <c r="K382" i="12"/>
  <c r="G382" i="12"/>
  <c r="I382" i="12"/>
  <c r="H382" i="12"/>
  <c r="F382" i="12"/>
  <c r="E382" i="12"/>
  <c r="K381" i="12"/>
  <c r="G381" i="12"/>
  <c r="J381" i="12" s="1"/>
  <c r="AB112" i="12" s="1"/>
  <c r="I381" i="12"/>
  <c r="H381" i="12"/>
  <c r="F381" i="12"/>
  <c r="E381" i="12"/>
  <c r="K396" i="12"/>
  <c r="G396" i="12"/>
  <c r="I396" i="12"/>
  <c r="H396" i="12"/>
  <c r="F396" i="12"/>
  <c r="E396" i="12"/>
  <c r="K395" i="12"/>
  <c r="G395" i="12"/>
  <c r="AB107" i="12" s="1"/>
  <c r="I395" i="12"/>
  <c r="H395" i="12"/>
  <c r="F395" i="12"/>
  <c r="E395" i="12"/>
  <c r="K380" i="12"/>
  <c r="G380" i="12"/>
  <c r="J380" i="12" s="1"/>
  <c r="AB125" i="12" s="1"/>
  <c r="I380" i="12"/>
  <c r="H380" i="12"/>
  <c r="F380" i="12"/>
  <c r="E380" i="12"/>
  <c r="K429" i="12"/>
  <c r="G429" i="12"/>
  <c r="J429" i="12" s="1"/>
  <c r="AA127" i="12" s="1"/>
  <c r="I429" i="12"/>
  <c r="H429" i="12"/>
  <c r="F429" i="12"/>
  <c r="E429" i="12"/>
  <c r="K428" i="12"/>
  <c r="G428" i="12"/>
  <c r="AA104" i="12" s="1"/>
  <c r="I428" i="12"/>
  <c r="H428" i="12"/>
  <c r="F428" i="12"/>
  <c r="E428" i="12"/>
  <c r="K427" i="12"/>
  <c r="G427" i="12"/>
  <c r="AA103" i="12" s="1"/>
  <c r="I427" i="12"/>
  <c r="H427" i="12"/>
  <c r="F427" i="12"/>
  <c r="E427" i="12"/>
  <c r="K426" i="12"/>
  <c r="G426" i="12"/>
  <c r="AA102" i="12" s="1"/>
  <c r="I426" i="12"/>
  <c r="H426" i="12"/>
  <c r="F426" i="12"/>
  <c r="E426" i="12"/>
  <c r="K425" i="12"/>
  <c r="G425" i="12"/>
  <c r="J425" i="12" s="1"/>
  <c r="AA120" i="12" s="1"/>
  <c r="I425" i="12"/>
  <c r="H425" i="12"/>
  <c r="F425" i="12"/>
  <c r="E425" i="12"/>
  <c r="K424" i="12"/>
  <c r="G424" i="12"/>
  <c r="I424" i="12"/>
  <c r="H424" i="12"/>
  <c r="F424" i="12"/>
  <c r="E424" i="12"/>
  <c r="K423" i="12"/>
  <c r="G423" i="12"/>
  <c r="AA99" i="12" s="1"/>
  <c r="I423" i="12"/>
  <c r="H423" i="12"/>
  <c r="F423" i="12"/>
  <c r="E423" i="12"/>
  <c r="K422" i="12"/>
  <c r="G422" i="12"/>
  <c r="AA98" i="12" s="1"/>
  <c r="I422" i="12"/>
  <c r="H422" i="12"/>
  <c r="F422" i="12"/>
  <c r="E422" i="12"/>
  <c r="K421" i="12"/>
  <c r="G421" i="12"/>
  <c r="J421" i="12" s="1"/>
  <c r="AA116" i="12" s="1"/>
  <c r="I421" i="12"/>
  <c r="H421" i="12"/>
  <c r="F421" i="12"/>
  <c r="E421" i="12"/>
  <c r="K420" i="12"/>
  <c r="G420" i="12"/>
  <c r="J420" i="12" s="1"/>
  <c r="AA115" i="12" s="1"/>
  <c r="I420" i="12"/>
  <c r="H420" i="12"/>
  <c r="F420" i="12"/>
  <c r="E420" i="12"/>
  <c r="K419" i="12"/>
  <c r="G419" i="12"/>
  <c r="J419" i="12" s="1"/>
  <c r="AA114" i="12" s="1"/>
  <c r="I419" i="12"/>
  <c r="H419" i="12"/>
  <c r="F419" i="12"/>
  <c r="E419" i="12"/>
  <c r="K418" i="12"/>
  <c r="G418" i="12"/>
  <c r="J418" i="12" s="1"/>
  <c r="AA113" i="12" s="1"/>
  <c r="I418" i="12"/>
  <c r="H418" i="12"/>
  <c r="F418" i="12"/>
  <c r="E418" i="12"/>
  <c r="K417" i="12"/>
  <c r="G417" i="12"/>
  <c r="J417" i="12" s="1"/>
  <c r="AA112" i="12" s="1"/>
  <c r="I417" i="12"/>
  <c r="H417" i="12"/>
  <c r="F417" i="12"/>
  <c r="E417" i="12"/>
  <c r="K432" i="12"/>
  <c r="G432" i="12"/>
  <c r="I432" i="12"/>
  <c r="H432" i="12"/>
  <c r="F432" i="12"/>
  <c r="E432" i="12"/>
  <c r="K431" i="12"/>
  <c r="G431" i="12"/>
  <c r="AA107" i="12" s="1"/>
  <c r="I431" i="12"/>
  <c r="H431" i="12"/>
  <c r="F431" i="12"/>
  <c r="E431" i="12"/>
  <c r="K416" i="12"/>
  <c r="G416" i="12"/>
  <c r="J416" i="12" s="1"/>
  <c r="AA125" i="12" s="1"/>
  <c r="I416" i="12"/>
  <c r="H416" i="12"/>
  <c r="F416" i="12"/>
  <c r="E416" i="12"/>
  <c r="K267" i="12"/>
  <c r="G267" i="12"/>
  <c r="I267" i="12"/>
  <c r="H267" i="12"/>
  <c r="F267" i="12"/>
  <c r="E267" i="12"/>
  <c r="K266" i="12"/>
  <c r="G266" i="12"/>
  <c r="Z104" i="12" s="1"/>
  <c r="I266" i="12"/>
  <c r="H266" i="12"/>
  <c r="F266" i="12"/>
  <c r="E266" i="12"/>
  <c r="K265" i="12"/>
  <c r="G265" i="12"/>
  <c r="J265" i="12" s="1"/>
  <c r="Z122" i="12" s="1"/>
  <c r="I265" i="12"/>
  <c r="H265" i="12"/>
  <c r="F265" i="12"/>
  <c r="E265" i="12"/>
  <c r="K264" i="12"/>
  <c r="G264" i="12"/>
  <c r="Z102" i="12" s="1"/>
  <c r="I264" i="12"/>
  <c r="H264" i="12"/>
  <c r="F264" i="12"/>
  <c r="E264" i="12"/>
  <c r="K263" i="12"/>
  <c r="G263" i="12"/>
  <c r="J263" i="12" s="1"/>
  <c r="Z120" i="12" s="1"/>
  <c r="I263" i="12"/>
  <c r="H263" i="12"/>
  <c r="F263" i="12"/>
  <c r="E263" i="12"/>
  <c r="K262" i="12"/>
  <c r="G262" i="12"/>
  <c r="I262" i="12"/>
  <c r="H262" i="12"/>
  <c r="F262" i="12"/>
  <c r="E262" i="12"/>
  <c r="K261" i="12"/>
  <c r="G261" i="12"/>
  <c r="Z99" i="12" s="1"/>
  <c r="I261" i="12"/>
  <c r="H261" i="12"/>
  <c r="F261" i="12"/>
  <c r="E261" i="12"/>
  <c r="K260" i="12"/>
  <c r="G260" i="12"/>
  <c r="J260" i="12" s="1"/>
  <c r="Z117" i="12" s="1"/>
  <c r="I260" i="12"/>
  <c r="H260" i="12"/>
  <c r="F260" i="12"/>
  <c r="E260" i="12"/>
  <c r="K259" i="12"/>
  <c r="G259" i="12"/>
  <c r="J259" i="12" s="1"/>
  <c r="Z116" i="12" s="1"/>
  <c r="I259" i="12"/>
  <c r="H259" i="12"/>
  <c r="F259" i="12"/>
  <c r="E259" i="12"/>
  <c r="K258" i="12"/>
  <c r="G258" i="12"/>
  <c r="I258" i="12"/>
  <c r="H258" i="12"/>
  <c r="F258" i="12"/>
  <c r="E258" i="12"/>
  <c r="K257" i="12"/>
  <c r="G257" i="12"/>
  <c r="J257" i="12" s="1"/>
  <c r="Z114" i="12" s="1"/>
  <c r="I257" i="12"/>
  <c r="H257" i="12"/>
  <c r="F257" i="12"/>
  <c r="E257" i="12"/>
  <c r="K256" i="12"/>
  <c r="G256" i="12"/>
  <c r="Z94" i="12" s="1"/>
  <c r="I256" i="12"/>
  <c r="H256" i="12"/>
  <c r="F256" i="12"/>
  <c r="E256" i="12"/>
  <c r="K255" i="12"/>
  <c r="G255" i="12"/>
  <c r="I255" i="12"/>
  <c r="H255" i="12"/>
  <c r="F255" i="12"/>
  <c r="E255" i="12"/>
  <c r="K270" i="12"/>
  <c r="G270" i="12"/>
  <c r="I270" i="12"/>
  <c r="H270" i="12"/>
  <c r="F270" i="12"/>
  <c r="E270" i="12"/>
  <c r="K269" i="12"/>
  <c r="G269" i="12"/>
  <c r="Z107" i="12" s="1"/>
  <c r="I269" i="12"/>
  <c r="H269" i="12"/>
  <c r="F269" i="12"/>
  <c r="E269" i="12"/>
  <c r="K254" i="12"/>
  <c r="G254" i="12"/>
  <c r="J254" i="12" s="1"/>
  <c r="Z125" i="12" s="1"/>
  <c r="I254" i="12"/>
  <c r="H254" i="12"/>
  <c r="F254" i="12"/>
  <c r="E254" i="12"/>
  <c r="K249" i="12"/>
  <c r="G249" i="12"/>
  <c r="J249" i="12" s="1"/>
  <c r="Y127" i="12" s="1"/>
  <c r="I249" i="12"/>
  <c r="H249" i="12"/>
  <c r="F249" i="12"/>
  <c r="E249" i="12"/>
  <c r="K248" i="12"/>
  <c r="G248" i="12"/>
  <c r="J248" i="12" s="1"/>
  <c r="Y123" i="12" s="1"/>
  <c r="I248" i="12"/>
  <c r="H248" i="12"/>
  <c r="F248" i="12"/>
  <c r="E248" i="12"/>
  <c r="K247" i="12"/>
  <c r="G247" i="12"/>
  <c r="J247" i="12" s="1"/>
  <c r="Y122" i="12" s="1"/>
  <c r="I247" i="12"/>
  <c r="H247" i="12"/>
  <c r="F247" i="12"/>
  <c r="E247" i="12"/>
  <c r="K246" i="12"/>
  <c r="G246" i="12"/>
  <c r="J246" i="12" s="1"/>
  <c r="Y121" i="12" s="1"/>
  <c r="I246" i="12"/>
  <c r="H246" i="12"/>
  <c r="F246" i="12"/>
  <c r="E246" i="12"/>
  <c r="K245" i="12"/>
  <c r="G245" i="12"/>
  <c r="I245" i="12"/>
  <c r="H245" i="12"/>
  <c r="F245" i="12"/>
  <c r="E245" i="12"/>
  <c r="K244" i="12"/>
  <c r="G244" i="12"/>
  <c r="I244" i="12"/>
  <c r="H244" i="12"/>
  <c r="F244" i="12"/>
  <c r="E244" i="12"/>
  <c r="K243" i="12"/>
  <c r="G243" i="12"/>
  <c r="Y99" i="12" s="1"/>
  <c r="I243" i="12"/>
  <c r="H243" i="12"/>
  <c r="F243" i="12"/>
  <c r="E243" i="12"/>
  <c r="K242" i="12"/>
  <c r="G242" i="12"/>
  <c r="I242" i="12"/>
  <c r="H242" i="12"/>
  <c r="F242" i="12"/>
  <c r="E242" i="12"/>
  <c r="K241" i="12"/>
  <c r="G241" i="12"/>
  <c r="J241" i="12" s="1"/>
  <c r="Y116" i="12" s="1"/>
  <c r="I241" i="12"/>
  <c r="H241" i="12"/>
  <c r="F241" i="12"/>
  <c r="E241" i="12"/>
  <c r="K240" i="12"/>
  <c r="G240" i="12"/>
  <c r="J240" i="12" s="1"/>
  <c r="Y115" i="12" s="1"/>
  <c r="I240" i="12"/>
  <c r="H240" i="12"/>
  <c r="F240" i="12"/>
  <c r="E240" i="12"/>
  <c r="K239" i="12"/>
  <c r="G239" i="12"/>
  <c r="I239" i="12"/>
  <c r="H239" i="12"/>
  <c r="F239" i="12"/>
  <c r="E239" i="12"/>
  <c r="K238" i="12"/>
  <c r="G238" i="12"/>
  <c r="Y94" i="12" s="1"/>
  <c r="I238" i="12"/>
  <c r="H238" i="12"/>
  <c r="F238" i="12"/>
  <c r="E238" i="12"/>
  <c r="K237" i="12"/>
  <c r="G237" i="12"/>
  <c r="J237" i="12" s="1"/>
  <c r="Y112" i="12" s="1"/>
  <c r="I237" i="12"/>
  <c r="H237" i="12"/>
  <c r="F237" i="12"/>
  <c r="E237" i="12"/>
  <c r="K252" i="12"/>
  <c r="G252" i="12"/>
  <c r="I252" i="12"/>
  <c r="H252" i="12"/>
  <c r="F252" i="12"/>
  <c r="E252" i="12"/>
  <c r="K251" i="12"/>
  <c r="G251" i="12"/>
  <c r="Y107" i="12" s="1"/>
  <c r="I251" i="12"/>
  <c r="H251" i="12"/>
  <c r="F251" i="12"/>
  <c r="E251" i="12"/>
  <c r="K236" i="12"/>
  <c r="G236" i="12"/>
  <c r="J236" i="12" s="1"/>
  <c r="Y125" i="12" s="1"/>
  <c r="I236" i="12"/>
  <c r="H236" i="12"/>
  <c r="F236" i="12"/>
  <c r="E236" i="12"/>
  <c r="K231" i="12"/>
  <c r="G231" i="12"/>
  <c r="X105" i="12" s="1"/>
  <c r="I231" i="12"/>
  <c r="H231" i="12"/>
  <c r="F231" i="12"/>
  <c r="E231" i="12"/>
  <c r="K230" i="12"/>
  <c r="G230" i="12"/>
  <c r="I230" i="12"/>
  <c r="H230" i="12"/>
  <c r="F230" i="12"/>
  <c r="E230" i="12"/>
  <c r="K229" i="12"/>
  <c r="G229" i="12"/>
  <c r="J229" i="12" s="1"/>
  <c r="X122" i="12" s="1"/>
  <c r="I229" i="12"/>
  <c r="H229" i="12"/>
  <c r="F229" i="12"/>
  <c r="E229" i="12"/>
  <c r="K228" i="12"/>
  <c r="G228" i="12"/>
  <c r="X102" i="12" s="1"/>
  <c r="I228" i="12"/>
  <c r="H228" i="12"/>
  <c r="F228" i="12"/>
  <c r="E228" i="12"/>
  <c r="K227" i="12"/>
  <c r="G227" i="12"/>
  <c r="J227" i="12" s="1"/>
  <c r="X120" i="12" s="1"/>
  <c r="I227" i="12"/>
  <c r="H227" i="12"/>
  <c r="F227" i="12"/>
  <c r="E227" i="12"/>
  <c r="K226" i="12"/>
  <c r="G226" i="12"/>
  <c r="J226" i="12" s="1"/>
  <c r="X119" i="12" s="1"/>
  <c r="I226" i="12"/>
  <c r="H226" i="12"/>
  <c r="F226" i="12"/>
  <c r="E226" i="12"/>
  <c r="K225" i="12"/>
  <c r="G225" i="12"/>
  <c r="X99" i="12" s="1"/>
  <c r="I225" i="12"/>
  <c r="H225" i="12"/>
  <c r="F225" i="12"/>
  <c r="E225" i="12"/>
  <c r="K224" i="12"/>
  <c r="G224" i="12"/>
  <c r="J224" i="12" s="1"/>
  <c r="X117" i="12" s="1"/>
  <c r="I224" i="12"/>
  <c r="H224" i="12"/>
  <c r="F224" i="12"/>
  <c r="E224" i="12"/>
  <c r="K223" i="12"/>
  <c r="G223" i="12"/>
  <c r="X97" i="12" s="1"/>
  <c r="I223" i="12"/>
  <c r="H223" i="12"/>
  <c r="F223" i="12"/>
  <c r="E223" i="12"/>
  <c r="K222" i="12"/>
  <c r="G222" i="12"/>
  <c r="J222" i="12" s="1"/>
  <c r="X115" i="12" s="1"/>
  <c r="I222" i="12"/>
  <c r="H222" i="12"/>
  <c r="F222" i="12"/>
  <c r="E222" i="12"/>
  <c r="K221" i="12"/>
  <c r="G221" i="12"/>
  <c r="J221" i="12" s="1"/>
  <c r="X114" i="12" s="1"/>
  <c r="I221" i="12"/>
  <c r="H221" i="12"/>
  <c r="F221" i="12"/>
  <c r="E221" i="12"/>
  <c r="K220" i="12"/>
  <c r="G220" i="12"/>
  <c r="J220" i="12" s="1"/>
  <c r="X113" i="12" s="1"/>
  <c r="I220" i="12"/>
  <c r="H220" i="12"/>
  <c r="F220" i="12"/>
  <c r="E220" i="12"/>
  <c r="K219" i="12"/>
  <c r="G219" i="12"/>
  <c r="J219" i="12" s="1"/>
  <c r="X112" i="12" s="1"/>
  <c r="I219" i="12"/>
  <c r="H219" i="12"/>
  <c r="F219" i="12"/>
  <c r="E219" i="12"/>
  <c r="K234" i="12"/>
  <c r="G234" i="12"/>
  <c r="I234" i="12"/>
  <c r="H234" i="12"/>
  <c r="F234" i="12"/>
  <c r="E234" i="12"/>
  <c r="K233" i="12"/>
  <c r="G233" i="12"/>
  <c r="X107" i="12" s="1"/>
  <c r="I233" i="12"/>
  <c r="H233" i="12"/>
  <c r="F233" i="12"/>
  <c r="E233" i="12"/>
  <c r="K218" i="12"/>
  <c r="G218" i="12"/>
  <c r="J218" i="12" s="1"/>
  <c r="X125" i="12" s="1"/>
  <c r="I218" i="12"/>
  <c r="H218" i="12"/>
  <c r="F218" i="12"/>
  <c r="E218" i="12"/>
  <c r="K213" i="12"/>
  <c r="G213" i="12"/>
  <c r="W105" i="12" s="1"/>
  <c r="I213" i="12"/>
  <c r="H213" i="12"/>
  <c r="F213" i="12"/>
  <c r="E213" i="12"/>
  <c r="K212" i="12"/>
  <c r="G212" i="12"/>
  <c r="J212" i="12" s="1"/>
  <c r="W123" i="12" s="1"/>
  <c r="I212" i="12"/>
  <c r="H212" i="12"/>
  <c r="F212" i="12"/>
  <c r="E212" i="12"/>
  <c r="K211" i="12"/>
  <c r="G211" i="12"/>
  <c r="J211" i="12" s="1"/>
  <c r="W122" i="12" s="1"/>
  <c r="I211" i="12"/>
  <c r="H211" i="12"/>
  <c r="F211" i="12"/>
  <c r="E211" i="12"/>
  <c r="K210" i="12"/>
  <c r="G210" i="12"/>
  <c r="J210" i="12" s="1"/>
  <c r="W121" i="12" s="1"/>
  <c r="I210" i="12"/>
  <c r="H210" i="12"/>
  <c r="F210" i="12"/>
  <c r="E210" i="12"/>
  <c r="K209" i="12"/>
  <c r="G209" i="12"/>
  <c r="J209" i="12" s="1"/>
  <c r="W120" i="12" s="1"/>
  <c r="I209" i="12"/>
  <c r="H209" i="12"/>
  <c r="F209" i="12"/>
  <c r="E209" i="12"/>
  <c r="K208" i="12"/>
  <c r="G208" i="12"/>
  <c r="I208" i="12"/>
  <c r="H208" i="12"/>
  <c r="F208" i="12"/>
  <c r="E208" i="12"/>
  <c r="K207" i="12"/>
  <c r="G207" i="12"/>
  <c r="I207" i="12"/>
  <c r="H207" i="12"/>
  <c r="F207" i="12"/>
  <c r="E207" i="12"/>
  <c r="K206" i="12"/>
  <c r="G206" i="12"/>
  <c r="W98" i="12" s="1"/>
  <c r="I206" i="12"/>
  <c r="H206" i="12"/>
  <c r="F206" i="12"/>
  <c r="E206" i="12"/>
  <c r="K205" i="12"/>
  <c r="G205" i="12"/>
  <c r="W97" i="12" s="1"/>
  <c r="I205" i="12"/>
  <c r="H205" i="12"/>
  <c r="F205" i="12"/>
  <c r="E205" i="12"/>
  <c r="K204" i="12"/>
  <c r="G204" i="12"/>
  <c r="J204" i="12" s="1"/>
  <c r="W115" i="12" s="1"/>
  <c r="I204" i="12"/>
  <c r="H204" i="12"/>
  <c r="F204" i="12"/>
  <c r="E204" i="12"/>
  <c r="K203" i="12"/>
  <c r="G203" i="12"/>
  <c r="J203" i="12" s="1"/>
  <c r="W114" i="12" s="1"/>
  <c r="I203" i="12"/>
  <c r="H203" i="12"/>
  <c r="F203" i="12"/>
  <c r="E203" i="12"/>
  <c r="K202" i="12"/>
  <c r="G202" i="12"/>
  <c r="I202" i="12"/>
  <c r="H202" i="12"/>
  <c r="F202" i="12"/>
  <c r="E202" i="12"/>
  <c r="K201" i="12"/>
  <c r="G201" i="12"/>
  <c r="I201" i="12"/>
  <c r="H201" i="12"/>
  <c r="F201" i="12"/>
  <c r="E201" i="12"/>
  <c r="K216" i="12"/>
  <c r="G216" i="12"/>
  <c r="I216" i="12"/>
  <c r="H216" i="12"/>
  <c r="F216" i="12"/>
  <c r="E216" i="12"/>
  <c r="K215" i="12"/>
  <c r="G215" i="12"/>
  <c r="J215" i="12" s="1"/>
  <c r="W126" i="12" s="1"/>
  <c r="I215" i="12"/>
  <c r="H215" i="12"/>
  <c r="F215" i="12"/>
  <c r="E215" i="12"/>
  <c r="K200" i="12"/>
  <c r="G200" i="12"/>
  <c r="J200" i="12" s="1"/>
  <c r="W125" i="12" s="1"/>
  <c r="I200" i="12"/>
  <c r="H200" i="12"/>
  <c r="F200" i="12"/>
  <c r="E200" i="12"/>
  <c r="K195" i="12"/>
  <c r="G195" i="12"/>
  <c r="V105" i="12" s="1"/>
  <c r="I195" i="12"/>
  <c r="H195" i="12"/>
  <c r="F195" i="12"/>
  <c r="E195" i="12"/>
  <c r="K194" i="12"/>
  <c r="G194" i="12"/>
  <c r="J194" i="12" s="1"/>
  <c r="V123" i="12" s="1"/>
  <c r="I194" i="12"/>
  <c r="H194" i="12"/>
  <c r="F194" i="12"/>
  <c r="E194" i="12"/>
  <c r="K193" i="12"/>
  <c r="G193" i="12"/>
  <c r="J193" i="12" s="1"/>
  <c r="V122" i="12" s="1"/>
  <c r="I193" i="12"/>
  <c r="H193" i="12"/>
  <c r="F193" i="12"/>
  <c r="E193" i="12"/>
  <c r="K192" i="12"/>
  <c r="G192" i="12"/>
  <c r="J192" i="12" s="1"/>
  <c r="V121" i="12" s="1"/>
  <c r="I192" i="12"/>
  <c r="H192" i="12"/>
  <c r="F192" i="12"/>
  <c r="E192" i="12"/>
  <c r="K191" i="12"/>
  <c r="G191" i="12"/>
  <c r="J191" i="12" s="1"/>
  <c r="V120" i="12" s="1"/>
  <c r="I191" i="12"/>
  <c r="H191" i="12"/>
  <c r="F191" i="12"/>
  <c r="E191" i="12"/>
  <c r="K190" i="12"/>
  <c r="G190" i="12"/>
  <c r="J190" i="12" s="1"/>
  <c r="V119" i="12" s="1"/>
  <c r="I190" i="12"/>
  <c r="H190" i="12"/>
  <c r="F190" i="12"/>
  <c r="E190" i="12"/>
  <c r="K189" i="12"/>
  <c r="G189" i="12"/>
  <c r="J189" i="12" s="1"/>
  <c r="V118" i="12" s="1"/>
  <c r="I189" i="12"/>
  <c r="H189" i="12"/>
  <c r="F189" i="12"/>
  <c r="E189" i="12"/>
  <c r="K188" i="12"/>
  <c r="G188" i="12"/>
  <c r="V98" i="12" s="1"/>
  <c r="I188" i="12"/>
  <c r="H188" i="12"/>
  <c r="F188" i="12"/>
  <c r="E188" i="12"/>
  <c r="K187" i="12"/>
  <c r="G187" i="12"/>
  <c r="V97" i="12" s="1"/>
  <c r="I187" i="12"/>
  <c r="H187" i="12"/>
  <c r="F187" i="12"/>
  <c r="E187" i="12"/>
  <c r="K186" i="12"/>
  <c r="G186" i="12"/>
  <c r="V96" i="12" s="1"/>
  <c r="I186" i="12"/>
  <c r="H186" i="12"/>
  <c r="F186" i="12"/>
  <c r="E186" i="12"/>
  <c r="K185" i="12"/>
  <c r="G185" i="12"/>
  <c r="J185" i="12" s="1"/>
  <c r="V114" i="12" s="1"/>
  <c r="I185" i="12"/>
  <c r="H185" i="12"/>
  <c r="F185" i="12"/>
  <c r="E185" i="12"/>
  <c r="K184" i="12"/>
  <c r="G184" i="12"/>
  <c r="V94" i="12" s="1"/>
  <c r="I184" i="12"/>
  <c r="H184" i="12"/>
  <c r="F184" i="12"/>
  <c r="E184" i="12"/>
  <c r="K183" i="12"/>
  <c r="G183" i="12"/>
  <c r="J183" i="12" s="1"/>
  <c r="V112" i="12" s="1"/>
  <c r="I183" i="12"/>
  <c r="H183" i="12"/>
  <c r="F183" i="12"/>
  <c r="E183" i="12"/>
  <c r="K198" i="12"/>
  <c r="G198" i="12"/>
  <c r="J198" i="12" s="1"/>
  <c r="V111" i="12" s="1"/>
  <c r="I198" i="12"/>
  <c r="H198" i="12"/>
  <c r="F198" i="12"/>
  <c r="E198" i="12"/>
  <c r="K197" i="12"/>
  <c r="G197" i="12"/>
  <c r="I197" i="12"/>
  <c r="H197" i="12"/>
  <c r="F197" i="12"/>
  <c r="E197" i="12"/>
  <c r="K182" i="12"/>
  <c r="G182" i="12"/>
  <c r="J182" i="12" s="1"/>
  <c r="V125" i="12" s="1"/>
  <c r="I182" i="12"/>
  <c r="H182" i="12"/>
  <c r="F182" i="12"/>
  <c r="E182" i="12"/>
  <c r="K339" i="12"/>
  <c r="G339" i="12"/>
  <c r="U105" i="12" s="1"/>
  <c r="I339" i="12"/>
  <c r="H339" i="12"/>
  <c r="F339" i="12"/>
  <c r="E339" i="12"/>
  <c r="K338" i="12"/>
  <c r="G338" i="12"/>
  <c r="J338" i="12" s="1"/>
  <c r="U123" i="12" s="1"/>
  <c r="I338" i="12"/>
  <c r="H338" i="12"/>
  <c r="F338" i="12"/>
  <c r="E338" i="12"/>
  <c r="K337" i="12"/>
  <c r="G337" i="12"/>
  <c r="U103" i="12" s="1"/>
  <c r="I337" i="12"/>
  <c r="H337" i="12"/>
  <c r="F337" i="12"/>
  <c r="E337" i="12"/>
  <c r="K336" i="12"/>
  <c r="G336" i="12"/>
  <c r="U102" i="12" s="1"/>
  <c r="I336" i="12"/>
  <c r="H336" i="12"/>
  <c r="F336" i="12"/>
  <c r="E336" i="12"/>
  <c r="K335" i="12"/>
  <c r="G335" i="12"/>
  <c r="I335" i="12"/>
  <c r="H335" i="12"/>
  <c r="F335" i="12"/>
  <c r="E335" i="12"/>
  <c r="K334" i="12"/>
  <c r="G334" i="12"/>
  <c r="J334" i="12" s="1"/>
  <c r="U119" i="12" s="1"/>
  <c r="I334" i="12"/>
  <c r="H334" i="12"/>
  <c r="F334" i="12"/>
  <c r="E334" i="12"/>
  <c r="K333" i="12"/>
  <c r="G333" i="12"/>
  <c r="U99" i="12" s="1"/>
  <c r="I333" i="12"/>
  <c r="H333" i="12"/>
  <c r="F333" i="12"/>
  <c r="E333" i="12"/>
  <c r="K332" i="12"/>
  <c r="G332" i="12"/>
  <c r="U98" i="12" s="1"/>
  <c r="I332" i="12"/>
  <c r="H332" i="12"/>
  <c r="F332" i="12"/>
  <c r="E332" i="12"/>
  <c r="K331" i="12"/>
  <c r="G331" i="12"/>
  <c r="U97" i="12" s="1"/>
  <c r="I331" i="12"/>
  <c r="H331" i="12"/>
  <c r="F331" i="12"/>
  <c r="E331" i="12"/>
  <c r="K330" i="12"/>
  <c r="G330" i="12"/>
  <c r="I330" i="12"/>
  <c r="H330" i="12"/>
  <c r="F330" i="12"/>
  <c r="E330" i="12"/>
  <c r="K329" i="12"/>
  <c r="G329" i="12"/>
  <c r="J329" i="12" s="1"/>
  <c r="U114" i="12" s="1"/>
  <c r="I329" i="12"/>
  <c r="H329" i="12"/>
  <c r="F329" i="12"/>
  <c r="E329" i="12"/>
  <c r="K328" i="12"/>
  <c r="G328" i="12"/>
  <c r="U94" i="12" s="1"/>
  <c r="I328" i="12"/>
  <c r="H328" i="12"/>
  <c r="F328" i="12"/>
  <c r="E328" i="12"/>
  <c r="K327" i="12"/>
  <c r="G327" i="12"/>
  <c r="J327" i="12" s="1"/>
  <c r="U112" i="12" s="1"/>
  <c r="I327" i="12"/>
  <c r="H327" i="12"/>
  <c r="F327" i="12"/>
  <c r="E327" i="12"/>
  <c r="K342" i="12"/>
  <c r="G342" i="12"/>
  <c r="J342" i="12" s="1"/>
  <c r="U111" i="12" s="1"/>
  <c r="I342" i="12"/>
  <c r="H342" i="12"/>
  <c r="F342" i="12"/>
  <c r="E342" i="12"/>
  <c r="K341" i="12"/>
  <c r="G341" i="12"/>
  <c r="U107" i="12" s="1"/>
  <c r="I341" i="12"/>
  <c r="H341" i="12"/>
  <c r="F341" i="12"/>
  <c r="E341" i="12"/>
  <c r="K326" i="12"/>
  <c r="G326" i="12"/>
  <c r="J326" i="12" s="1"/>
  <c r="U125" i="12" s="1"/>
  <c r="I326" i="12"/>
  <c r="H326" i="12"/>
  <c r="F326" i="12"/>
  <c r="E326" i="12"/>
  <c r="K411" i="12"/>
  <c r="G411" i="12"/>
  <c r="T105" i="12" s="1"/>
  <c r="I411" i="12"/>
  <c r="H411" i="12"/>
  <c r="F411" i="12"/>
  <c r="E411" i="12"/>
  <c r="K410" i="12"/>
  <c r="G410" i="12"/>
  <c r="J410" i="12" s="1"/>
  <c r="T123" i="12" s="1"/>
  <c r="I410" i="12"/>
  <c r="H410" i="12"/>
  <c r="F410" i="12"/>
  <c r="E410" i="12"/>
  <c r="K409" i="12"/>
  <c r="G409" i="12"/>
  <c r="I409" i="12"/>
  <c r="H409" i="12"/>
  <c r="F409" i="12"/>
  <c r="E409" i="12"/>
  <c r="K408" i="12"/>
  <c r="G408" i="12"/>
  <c r="I408" i="12"/>
  <c r="H408" i="12"/>
  <c r="F408" i="12"/>
  <c r="E408" i="12"/>
  <c r="K407" i="12"/>
  <c r="G407" i="12"/>
  <c r="J407" i="12" s="1"/>
  <c r="T120" i="12" s="1"/>
  <c r="I407" i="12"/>
  <c r="H407" i="12"/>
  <c r="F407" i="12"/>
  <c r="E407" i="12"/>
  <c r="K406" i="12"/>
  <c r="G406" i="12"/>
  <c r="I406" i="12"/>
  <c r="H406" i="12"/>
  <c r="F406" i="12"/>
  <c r="E406" i="12"/>
  <c r="K405" i="12"/>
  <c r="G405" i="12"/>
  <c r="T99" i="12" s="1"/>
  <c r="I405" i="12"/>
  <c r="H405" i="12"/>
  <c r="F405" i="12"/>
  <c r="E405" i="12"/>
  <c r="K404" i="12"/>
  <c r="G404" i="12"/>
  <c r="T98" i="12" s="1"/>
  <c r="I404" i="12"/>
  <c r="H404" i="12"/>
  <c r="F404" i="12"/>
  <c r="E404" i="12"/>
  <c r="K403" i="12"/>
  <c r="G403" i="12"/>
  <c r="T97" i="12" s="1"/>
  <c r="I403" i="12"/>
  <c r="H403" i="12"/>
  <c r="F403" i="12"/>
  <c r="E403" i="12"/>
  <c r="K402" i="12"/>
  <c r="G402" i="12"/>
  <c r="T96" i="12" s="1"/>
  <c r="I402" i="12"/>
  <c r="H402" i="12"/>
  <c r="F402" i="12"/>
  <c r="E402" i="12"/>
  <c r="K401" i="12"/>
  <c r="G401" i="12"/>
  <c r="J401" i="12" s="1"/>
  <c r="T114" i="12" s="1"/>
  <c r="I401" i="12"/>
  <c r="H401" i="12"/>
  <c r="F401" i="12"/>
  <c r="E401" i="12"/>
  <c r="K400" i="12"/>
  <c r="G400" i="12"/>
  <c r="T94" i="12" s="1"/>
  <c r="J400" i="12"/>
  <c r="T113" i="12" s="1"/>
  <c r="I400" i="12"/>
  <c r="H400" i="12"/>
  <c r="F400" i="12"/>
  <c r="E400" i="12"/>
  <c r="K399" i="12"/>
  <c r="G399" i="12"/>
  <c r="J399" i="12" s="1"/>
  <c r="T112" i="12" s="1"/>
  <c r="I399" i="12"/>
  <c r="H399" i="12"/>
  <c r="F399" i="12"/>
  <c r="E399" i="12"/>
  <c r="K414" i="12"/>
  <c r="G414" i="12"/>
  <c r="I414" i="12"/>
  <c r="H414" i="12"/>
  <c r="F414" i="12"/>
  <c r="E414" i="12"/>
  <c r="K413" i="12"/>
  <c r="G413" i="12"/>
  <c r="T107" i="12" s="1"/>
  <c r="I413" i="12"/>
  <c r="H413" i="12"/>
  <c r="F413" i="12"/>
  <c r="E413" i="12"/>
  <c r="K398" i="12"/>
  <c r="G398" i="12"/>
  <c r="J398" i="12" s="1"/>
  <c r="T125" i="12" s="1"/>
  <c r="I398" i="12"/>
  <c r="H398" i="12"/>
  <c r="F398" i="12"/>
  <c r="E398" i="12"/>
  <c r="K357" i="12"/>
  <c r="G357" i="12"/>
  <c r="S105" i="12" s="1"/>
  <c r="I357" i="12"/>
  <c r="H357" i="12"/>
  <c r="F357" i="12"/>
  <c r="E357" i="12"/>
  <c r="K356" i="12"/>
  <c r="G356" i="12"/>
  <c r="S104" i="12" s="1"/>
  <c r="I356" i="12"/>
  <c r="H356" i="12"/>
  <c r="F356" i="12"/>
  <c r="E356" i="12"/>
  <c r="K355" i="12"/>
  <c r="G355" i="12"/>
  <c r="J355" i="12" s="1"/>
  <c r="S122" i="12" s="1"/>
  <c r="I355" i="12"/>
  <c r="H355" i="12"/>
  <c r="F355" i="12"/>
  <c r="E355" i="12"/>
  <c r="K354" i="12"/>
  <c r="G354" i="12"/>
  <c r="J354" i="12" s="1"/>
  <c r="S121" i="12" s="1"/>
  <c r="I354" i="12"/>
  <c r="H354" i="12"/>
  <c r="F354" i="12"/>
  <c r="E354" i="12"/>
  <c r="K353" i="12"/>
  <c r="G353" i="12"/>
  <c r="J353" i="12" s="1"/>
  <c r="S120" i="12" s="1"/>
  <c r="I353" i="12"/>
  <c r="H353" i="12"/>
  <c r="F353" i="12"/>
  <c r="E353" i="12"/>
  <c r="K352" i="12"/>
  <c r="G352" i="12"/>
  <c r="I352" i="12"/>
  <c r="H352" i="12"/>
  <c r="F352" i="12"/>
  <c r="E352" i="12"/>
  <c r="K351" i="12"/>
  <c r="G351" i="12"/>
  <c r="S99" i="12" s="1"/>
  <c r="I351" i="12"/>
  <c r="H351" i="12"/>
  <c r="F351" i="12"/>
  <c r="E351" i="12"/>
  <c r="K350" i="12"/>
  <c r="G350" i="12"/>
  <c r="S98" i="12" s="1"/>
  <c r="I350" i="12"/>
  <c r="H350" i="12"/>
  <c r="F350" i="12"/>
  <c r="E350" i="12"/>
  <c r="K349" i="12"/>
  <c r="G349" i="12"/>
  <c r="I349" i="12"/>
  <c r="H349" i="12"/>
  <c r="F349" i="12"/>
  <c r="E349" i="12"/>
  <c r="K348" i="12"/>
  <c r="G348" i="12"/>
  <c r="S96" i="12" s="1"/>
  <c r="I348" i="12"/>
  <c r="H348" i="12"/>
  <c r="F348" i="12"/>
  <c r="E348" i="12"/>
  <c r="K347" i="12"/>
  <c r="G347" i="12"/>
  <c r="J347" i="12" s="1"/>
  <c r="S114" i="12" s="1"/>
  <c r="I347" i="12"/>
  <c r="H347" i="12"/>
  <c r="F347" i="12"/>
  <c r="E347" i="12"/>
  <c r="K346" i="12"/>
  <c r="G346" i="12"/>
  <c r="S94" i="12" s="1"/>
  <c r="I346" i="12"/>
  <c r="H346" i="12"/>
  <c r="F346" i="12"/>
  <c r="E346" i="12"/>
  <c r="K345" i="12"/>
  <c r="G345" i="12"/>
  <c r="J345" i="12" s="1"/>
  <c r="S112" i="12" s="1"/>
  <c r="I345" i="12"/>
  <c r="H345" i="12"/>
  <c r="F345" i="12"/>
  <c r="E345" i="12"/>
  <c r="K360" i="12"/>
  <c r="G360" i="12"/>
  <c r="I360" i="12"/>
  <c r="H360" i="12"/>
  <c r="F360" i="12"/>
  <c r="E360" i="12"/>
  <c r="K359" i="12"/>
  <c r="G359" i="12"/>
  <c r="S107" i="12" s="1"/>
  <c r="I359" i="12"/>
  <c r="H359" i="12"/>
  <c r="F359" i="12"/>
  <c r="E359" i="12"/>
  <c r="K344" i="12"/>
  <c r="G344" i="12"/>
  <c r="J344" i="12" s="1"/>
  <c r="S125" i="12" s="1"/>
  <c r="I344" i="12"/>
  <c r="H344" i="12"/>
  <c r="F344" i="12"/>
  <c r="E344" i="12"/>
  <c r="K177" i="12"/>
  <c r="G177" i="12"/>
  <c r="J177" i="12" s="1"/>
  <c r="R127" i="12" s="1"/>
  <c r="I177" i="12"/>
  <c r="H177" i="12"/>
  <c r="F177" i="12"/>
  <c r="E177" i="12"/>
  <c r="K176" i="12"/>
  <c r="G176" i="12"/>
  <c r="R104" i="12" s="1"/>
  <c r="I176" i="12"/>
  <c r="H176" i="12"/>
  <c r="F176" i="12"/>
  <c r="E176" i="12"/>
  <c r="K175" i="12"/>
  <c r="G175" i="12"/>
  <c r="I175" i="12"/>
  <c r="H175" i="12"/>
  <c r="F175" i="12"/>
  <c r="E175" i="12"/>
  <c r="K174" i="12"/>
  <c r="G174" i="12"/>
  <c r="R102" i="12" s="1"/>
  <c r="I174" i="12"/>
  <c r="H174" i="12"/>
  <c r="F174" i="12"/>
  <c r="E174" i="12"/>
  <c r="K173" i="12"/>
  <c r="G173" i="12"/>
  <c r="J173" i="12" s="1"/>
  <c r="R120" i="12" s="1"/>
  <c r="I173" i="12"/>
  <c r="H173" i="12"/>
  <c r="F173" i="12"/>
  <c r="E173" i="12"/>
  <c r="K172" i="12"/>
  <c r="G172" i="12"/>
  <c r="I172" i="12"/>
  <c r="H172" i="12"/>
  <c r="F172" i="12"/>
  <c r="E172" i="12"/>
  <c r="K171" i="12"/>
  <c r="G171" i="12"/>
  <c r="R99" i="12" s="1"/>
  <c r="I171" i="12"/>
  <c r="H171" i="12"/>
  <c r="F171" i="12"/>
  <c r="E171" i="12"/>
  <c r="K170" i="12"/>
  <c r="G170" i="12"/>
  <c r="R98" i="12" s="1"/>
  <c r="I170" i="12"/>
  <c r="H170" i="12"/>
  <c r="F170" i="12"/>
  <c r="E170" i="12"/>
  <c r="K169" i="12"/>
  <c r="G169" i="12"/>
  <c r="R97" i="12" s="1"/>
  <c r="I169" i="12"/>
  <c r="H169" i="12"/>
  <c r="F169" i="12"/>
  <c r="E169" i="12"/>
  <c r="K168" i="12"/>
  <c r="G168" i="12"/>
  <c r="I168" i="12"/>
  <c r="H168" i="12"/>
  <c r="F168" i="12"/>
  <c r="E168" i="12"/>
  <c r="K167" i="12"/>
  <c r="G167" i="12"/>
  <c r="J167" i="12" s="1"/>
  <c r="R114" i="12" s="1"/>
  <c r="I167" i="12"/>
  <c r="H167" i="12"/>
  <c r="F167" i="12"/>
  <c r="E167" i="12"/>
  <c r="K166" i="12"/>
  <c r="G166" i="12"/>
  <c r="I166" i="12"/>
  <c r="H166" i="12"/>
  <c r="F166" i="12"/>
  <c r="E166" i="12"/>
  <c r="K165" i="12"/>
  <c r="G165" i="12"/>
  <c r="I165" i="12"/>
  <c r="H165" i="12"/>
  <c r="F165" i="12"/>
  <c r="E165" i="12"/>
  <c r="K180" i="12"/>
  <c r="G180" i="12"/>
  <c r="I180" i="12"/>
  <c r="H180" i="12"/>
  <c r="F180" i="12"/>
  <c r="E180" i="12"/>
  <c r="K179" i="12"/>
  <c r="G179" i="12"/>
  <c r="R107" i="12" s="1"/>
  <c r="I179" i="12"/>
  <c r="H179" i="12"/>
  <c r="F179" i="12"/>
  <c r="E179" i="12"/>
  <c r="K164" i="12"/>
  <c r="G164" i="12"/>
  <c r="J164" i="12" s="1"/>
  <c r="R125" i="12" s="1"/>
  <c r="I164" i="12"/>
  <c r="H164" i="12"/>
  <c r="F164" i="12"/>
  <c r="E164" i="12"/>
  <c r="I159" i="12"/>
  <c r="H159" i="12"/>
  <c r="F159" i="12"/>
  <c r="E159" i="12"/>
  <c r="I158" i="12"/>
  <c r="H158" i="12"/>
  <c r="F158" i="12"/>
  <c r="E158" i="12"/>
  <c r="I157" i="12"/>
  <c r="H157" i="12"/>
  <c r="F157" i="12"/>
  <c r="E157" i="12"/>
  <c r="I156" i="12"/>
  <c r="H156" i="12"/>
  <c r="F156" i="12"/>
  <c r="E156" i="12"/>
  <c r="I155" i="12"/>
  <c r="H155" i="12"/>
  <c r="F155" i="12"/>
  <c r="E155" i="12"/>
  <c r="I154" i="12"/>
  <c r="H154" i="12"/>
  <c r="F154" i="12"/>
  <c r="E154" i="12"/>
  <c r="I153" i="12"/>
  <c r="H153" i="12"/>
  <c r="F153" i="12"/>
  <c r="E153" i="12"/>
  <c r="J152" i="12"/>
  <c r="Q117" i="12" s="1"/>
  <c r="I152" i="12"/>
  <c r="H152" i="12"/>
  <c r="F152" i="12"/>
  <c r="E152" i="12"/>
  <c r="I151" i="12"/>
  <c r="H151" i="12"/>
  <c r="F151" i="12"/>
  <c r="E151" i="12"/>
  <c r="I150" i="12"/>
  <c r="H150" i="12"/>
  <c r="F150" i="12"/>
  <c r="E150" i="12"/>
  <c r="I149" i="12"/>
  <c r="H149" i="12"/>
  <c r="F149" i="12"/>
  <c r="E149" i="12"/>
  <c r="I148" i="12"/>
  <c r="H148" i="12"/>
  <c r="F148" i="12"/>
  <c r="E148" i="12"/>
  <c r="I147" i="12"/>
  <c r="H147" i="12"/>
  <c r="F147" i="12"/>
  <c r="E147" i="12"/>
  <c r="I162" i="12"/>
  <c r="H162" i="12"/>
  <c r="F162" i="12"/>
  <c r="E162" i="12"/>
  <c r="I161" i="12"/>
  <c r="H161" i="12"/>
  <c r="F161" i="12"/>
  <c r="E161" i="12"/>
  <c r="I146" i="12"/>
  <c r="H146" i="12"/>
  <c r="F146" i="12"/>
  <c r="E146" i="12"/>
  <c r="K141" i="12"/>
  <c r="K140" i="12"/>
  <c r="K139" i="12"/>
  <c r="K138" i="12"/>
  <c r="K137" i="12"/>
  <c r="K136" i="12"/>
  <c r="K135" i="12"/>
  <c r="K134" i="12"/>
  <c r="K133" i="12"/>
  <c r="K132" i="12"/>
  <c r="K131" i="12"/>
  <c r="K130" i="12"/>
  <c r="K129" i="12"/>
  <c r="K144" i="12"/>
  <c r="K143" i="12"/>
  <c r="K123" i="12"/>
  <c r="K122" i="12"/>
  <c r="K121" i="12"/>
  <c r="K120" i="12"/>
  <c r="K119" i="12"/>
  <c r="K118" i="12"/>
  <c r="K117" i="12"/>
  <c r="K116" i="12"/>
  <c r="J116" i="12"/>
  <c r="O117" i="12" s="1"/>
  <c r="K115" i="12"/>
  <c r="K114" i="12"/>
  <c r="K113" i="12"/>
  <c r="K112" i="12"/>
  <c r="K111" i="12"/>
  <c r="K126" i="12"/>
  <c r="J126" i="12"/>
  <c r="O111" i="12" s="1"/>
  <c r="K125" i="12"/>
  <c r="K110" i="12"/>
  <c r="K105" i="12"/>
  <c r="G105" i="12"/>
  <c r="I105" i="12"/>
  <c r="H105" i="12"/>
  <c r="F105" i="12"/>
  <c r="E105" i="12"/>
  <c r="K104" i="12"/>
  <c r="G104" i="12"/>
  <c r="J104" i="12" s="1"/>
  <c r="N123" i="12" s="1"/>
  <c r="AL123" i="12" s="1"/>
  <c r="I104" i="12"/>
  <c r="H104" i="12"/>
  <c r="F104" i="12"/>
  <c r="E104" i="12"/>
  <c r="K103" i="12"/>
  <c r="G103" i="12"/>
  <c r="I103" i="12"/>
  <c r="H103" i="12"/>
  <c r="F103" i="12"/>
  <c r="E103" i="12"/>
  <c r="K102" i="12"/>
  <c r="G102" i="12"/>
  <c r="J102" i="12" s="1"/>
  <c r="N121" i="12" s="1"/>
  <c r="AL121" i="12" s="1"/>
  <c r="I102" i="12"/>
  <c r="H102" i="12"/>
  <c r="F102" i="12"/>
  <c r="E102" i="12"/>
  <c r="K101" i="12"/>
  <c r="G101" i="12"/>
  <c r="J101" i="12" s="1"/>
  <c r="N120" i="12" s="1"/>
  <c r="AL120" i="12" s="1"/>
  <c r="I101" i="12"/>
  <c r="H101" i="12"/>
  <c r="F101" i="12"/>
  <c r="E101" i="12"/>
  <c r="K100" i="12"/>
  <c r="G100" i="12"/>
  <c r="J100" i="12" s="1"/>
  <c r="N119" i="12" s="1"/>
  <c r="AL119" i="12" s="1"/>
  <c r="I100" i="12"/>
  <c r="H100" i="12"/>
  <c r="F100" i="12"/>
  <c r="E100" i="12"/>
  <c r="K99" i="12"/>
  <c r="G99" i="12"/>
  <c r="N99" i="12" s="1"/>
  <c r="AL99" i="12" s="1"/>
  <c r="I99" i="12"/>
  <c r="H99" i="12"/>
  <c r="F99" i="12"/>
  <c r="E99" i="12"/>
  <c r="K98" i="12"/>
  <c r="G98" i="12"/>
  <c r="N98" i="12" s="1"/>
  <c r="AL98" i="12" s="1"/>
  <c r="I98" i="12"/>
  <c r="H98" i="12"/>
  <c r="F98" i="12"/>
  <c r="E98" i="12"/>
  <c r="K97" i="12"/>
  <c r="G97" i="12"/>
  <c r="N97" i="12" s="1"/>
  <c r="AL97" i="12" s="1"/>
  <c r="I97" i="12"/>
  <c r="H97" i="12"/>
  <c r="F97" i="12"/>
  <c r="E97" i="12"/>
  <c r="K96" i="12"/>
  <c r="G96" i="12"/>
  <c r="N96" i="12" s="1"/>
  <c r="AL96" i="12" s="1"/>
  <c r="I96" i="12"/>
  <c r="H96" i="12"/>
  <c r="F96" i="12"/>
  <c r="E96" i="12"/>
  <c r="K95" i="12"/>
  <c r="G95" i="12"/>
  <c r="J95" i="12" s="1"/>
  <c r="N114" i="12" s="1"/>
  <c r="AL114" i="12" s="1"/>
  <c r="I95" i="12"/>
  <c r="H95" i="12"/>
  <c r="F95" i="12"/>
  <c r="E95" i="12"/>
  <c r="K94" i="12"/>
  <c r="G94" i="12"/>
  <c r="J94" i="12" s="1"/>
  <c r="N113" i="12" s="1"/>
  <c r="AL113" i="12" s="1"/>
  <c r="I94" i="12"/>
  <c r="H94" i="12"/>
  <c r="F94" i="12"/>
  <c r="E94" i="12"/>
  <c r="K108" i="12"/>
  <c r="G108" i="12"/>
  <c r="J108" i="12" s="1"/>
  <c r="N111" i="12" s="1"/>
  <c r="AL111" i="12" s="1"/>
  <c r="I108" i="12"/>
  <c r="H108" i="12"/>
  <c r="F108" i="12"/>
  <c r="E108" i="12"/>
  <c r="K107" i="12"/>
  <c r="G107" i="12"/>
  <c r="J107" i="12" s="1"/>
  <c r="N126" i="12" s="1"/>
  <c r="AL126" i="12" s="1"/>
  <c r="I107" i="12"/>
  <c r="H107" i="12"/>
  <c r="F107" i="12"/>
  <c r="E107" i="12"/>
  <c r="K93" i="12"/>
  <c r="I93" i="12"/>
  <c r="H93" i="12"/>
  <c r="F93" i="12"/>
  <c r="E93" i="12"/>
  <c r="G92" i="12"/>
  <c r="N107" i="12" s="1"/>
  <c r="AL107" i="12" s="1"/>
  <c r="G93" i="12"/>
  <c r="N93" i="12" s="1"/>
  <c r="AL93" i="12" s="1"/>
  <c r="N125" i="12"/>
  <c r="Q125" i="12"/>
  <c r="AG125" i="12"/>
  <c r="W107" i="12"/>
  <c r="AJ108" i="12"/>
  <c r="AK108" i="12"/>
  <c r="V93" i="12"/>
  <c r="N95" i="12"/>
  <c r="AL95" i="12" s="1"/>
  <c r="AB95" i="12"/>
  <c r="AA96" i="12"/>
  <c r="Y97" i="12"/>
  <c r="O98" i="12"/>
  <c r="AE98" i="12"/>
  <c r="AD99" i="12"/>
  <c r="O101" i="12"/>
  <c r="AH101" i="12"/>
  <c r="AK102" i="12"/>
  <c r="AE103" i="12"/>
  <c r="AI103" i="12"/>
  <c r="T104" i="12"/>
  <c r="U104" i="12"/>
  <c r="Y105" i="12"/>
  <c r="AF105" i="12"/>
  <c r="AG105" i="12"/>
  <c r="E128" i="12"/>
  <c r="BH812" i="3"/>
  <c r="BI812" i="3"/>
  <c r="BJ812" i="3"/>
  <c r="BK812" i="3"/>
  <c r="BL812" i="3"/>
  <c r="BM812" i="3"/>
  <c r="BN812" i="3"/>
  <c r="BO812" i="3"/>
  <c r="BP812" i="3"/>
  <c r="BQ812" i="3"/>
  <c r="BH813" i="3"/>
  <c r="BI813" i="3"/>
  <c r="BJ813" i="3"/>
  <c r="BK813" i="3"/>
  <c r="BL813" i="3"/>
  <c r="BM813" i="3"/>
  <c r="BN813" i="3"/>
  <c r="BO813" i="3"/>
  <c r="BP813" i="3"/>
  <c r="BQ813" i="3"/>
  <c r="BH815" i="3"/>
  <c r="BI815" i="3"/>
  <c r="BJ815" i="3"/>
  <c r="BK815" i="3"/>
  <c r="BL815" i="3"/>
  <c r="BM815" i="3"/>
  <c r="BN815" i="3"/>
  <c r="BO815" i="3"/>
  <c r="BP815" i="3"/>
  <c r="BQ815" i="3"/>
  <c r="BH782" i="3"/>
  <c r="BI782" i="3"/>
  <c r="BJ782" i="3"/>
  <c r="BK782" i="3"/>
  <c r="BL782" i="3"/>
  <c r="BM782" i="3"/>
  <c r="BN782" i="3"/>
  <c r="BO782" i="3"/>
  <c r="BP782" i="3"/>
  <c r="BQ782" i="3"/>
  <c r="BH783" i="3"/>
  <c r="BI783" i="3"/>
  <c r="BJ783" i="3"/>
  <c r="BK783" i="3"/>
  <c r="BL783" i="3"/>
  <c r="BM783" i="3"/>
  <c r="BN783" i="3"/>
  <c r="BO783" i="3"/>
  <c r="BP783" i="3"/>
  <c r="BQ783" i="3"/>
  <c r="BH785" i="3"/>
  <c r="BI785" i="3"/>
  <c r="BJ785" i="3"/>
  <c r="BK785" i="3"/>
  <c r="BL785" i="3"/>
  <c r="BM785" i="3"/>
  <c r="BN785" i="3"/>
  <c r="BO785" i="3"/>
  <c r="BP785" i="3"/>
  <c r="BQ785" i="3"/>
  <c r="BH752" i="3"/>
  <c r="BI752" i="3"/>
  <c r="BJ752" i="3"/>
  <c r="BK752" i="3"/>
  <c r="BL752" i="3"/>
  <c r="BM752" i="3"/>
  <c r="BN752" i="3"/>
  <c r="BO752" i="3"/>
  <c r="BP752" i="3"/>
  <c r="BQ752" i="3"/>
  <c r="BH753" i="3"/>
  <c r="BI753" i="3"/>
  <c r="BJ753" i="3"/>
  <c r="BK753" i="3"/>
  <c r="BL753" i="3"/>
  <c r="BM753" i="3"/>
  <c r="BN753" i="3"/>
  <c r="BO753" i="3"/>
  <c r="BP753" i="3"/>
  <c r="BQ753" i="3"/>
  <c r="BH755" i="3"/>
  <c r="BI755" i="3"/>
  <c r="BJ755" i="3"/>
  <c r="BK755" i="3"/>
  <c r="BL755" i="3"/>
  <c r="BM755" i="3"/>
  <c r="BN755" i="3"/>
  <c r="BO755" i="3"/>
  <c r="BP755" i="3"/>
  <c r="BQ755" i="3"/>
  <c r="BH722" i="3"/>
  <c r="BI722" i="3"/>
  <c r="BJ722" i="3"/>
  <c r="BK722" i="3"/>
  <c r="BL722" i="3"/>
  <c r="BM722" i="3"/>
  <c r="BN722" i="3"/>
  <c r="BO722" i="3"/>
  <c r="BP722" i="3"/>
  <c r="BQ722" i="3"/>
  <c r="BH723" i="3"/>
  <c r="BI723" i="3"/>
  <c r="BJ723" i="3"/>
  <c r="BK723" i="3"/>
  <c r="BL723" i="3"/>
  <c r="BM723" i="3"/>
  <c r="BN723" i="3"/>
  <c r="BO723" i="3"/>
  <c r="BP723" i="3"/>
  <c r="BQ723" i="3"/>
  <c r="BH725" i="3"/>
  <c r="BI725" i="3"/>
  <c r="BJ725" i="3"/>
  <c r="BK725" i="3"/>
  <c r="BL725" i="3"/>
  <c r="BM725" i="3"/>
  <c r="BN725" i="3"/>
  <c r="BO725" i="3"/>
  <c r="BP725" i="3"/>
  <c r="BQ725" i="3"/>
  <c r="BH692" i="3"/>
  <c r="BI692" i="3"/>
  <c r="BJ692" i="3"/>
  <c r="BK692" i="3"/>
  <c r="BL692" i="3"/>
  <c r="BM692" i="3"/>
  <c r="BN692" i="3"/>
  <c r="BO692" i="3"/>
  <c r="BP692" i="3"/>
  <c r="BQ692" i="3"/>
  <c r="BH693" i="3"/>
  <c r="BI693" i="3"/>
  <c r="BJ693" i="3"/>
  <c r="BK693" i="3"/>
  <c r="BL693" i="3"/>
  <c r="BM693" i="3"/>
  <c r="BN693" i="3"/>
  <c r="BO693" i="3"/>
  <c r="BP693" i="3"/>
  <c r="BQ693" i="3"/>
  <c r="BH695" i="3"/>
  <c r="BI695" i="3"/>
  <c r="BJ695" i="3"/>
  <c r="BK695" i="3"/>
  <c r="BL695" i="3"/>
  <c r="BM695" i="3"/>
  <c r="BN695" i="3"/>
  <c r="BO695" i="3"/>
  <c r="BP695" i="3"/>
  <c r="BQ695" i="3"/>
  <c r="BH662" i="3"/>
  <c r="BI662" i="3"/>
  <c r="BJ662" i="3"/>
  <c r="BK662" i="3"/>
  <c r="BL662" i="3"/>
  <c r="BM662" i="3"/>
  <c r="BN662" i="3"/>
  <c r="BO662" i="3"/>
  <c r="BP662" i="3"/>
  <c r="BQ662" i="3"/>
  <c r="BH663" i="3"/>
  <c r="BI663" i="3"/>
  <c r="BJ663" i="3"/>
  <c r="BK663" i="3"/>
  <c r="BL663" i="3"/>
  <c r="BM663" i="3"/>
  <c r="BN663" i="3"/>
  <c r="BO663" i="3"/>
  <c r="BP663" i="3"/>
  <c r="BQ663" i="3"/>
  <c r="BH665" i="3"/>
  <c r="BI665" i="3"/>
  <c r="BJ665" i="3"/>
  <c r="BK665" i="3"/>
  <c r="BL665" i="3"/>
  <c r="BM665" i="3"/>
  <c r="BN665" i="3"/>
  <c r="BO665" i="3"/>
  <c r="BP665" i="3"/>
  <c r="BQ665" i="3"/>
  <c r="BH632" i="3"/>
  <c r="BI632" i="3"/>
  <c r="BJ632" i="3"/>
  <c r="BK632" i="3"/>
  <c r="BL632" i="3"/>
  <c r="BM632" i="3"/>
  <c r="BN632" i="3"/>
  <c r="BO632" i="3"/>
  <c r="BP632" i="3"/>
  <c r="BQ632" i="3"/>
  <c r="BH633" i="3"/>
  <c r="BI633" i="3"/>
  <c r="BJ633" i="3"/>
  <c r="BK633" i="3"/>
  <c r="BL633" i="3"/>
  <c r="BM633" i="3"/>
  <c r="BN633" i="3"/>
  <c r="BO633" i="3"/>
  <c r="BP633" i="3"/>
  <c r="BQ633" i="3"/>
  <c r="BH635" i="3"/>
  <c r="BI635" i="3"/>
  <c r="BJ635" i="3"/>
  <c r="BK635" i="3"/>
  <c r="BL635" i="3"/>
  <c r="BM635" i="3"/>
  <c r="BN635" i="3"/>
  <c r="BO635" i="3"/>
  <c r="BP635" i="3"/>
  <c r="BQ635" i="3"/>
  <c r="BH602" i="3"/>
  <c r="BI602" i="3"/>
  <c r="BJ602" i="3"/>
  <c r="BK602" i="3"/>
  <c r="BL602" i="3"/>
  <c r="BM602" i="3"/>
  <c r="BN602" i="3"/>
  <c r="BO602" i="3"/>
  <c r="BP602" i="3"/>
  <c r="BQ602" i="3"/>
  <c r="BH603" i="3"/>
  <c r="BI603" i="3"/>
  <c r="BJ603" i="3"/>
  <c r="BK603" i="3"/>
  <c r="BL603" i="3"/>
  <c r="BM603" i="3"/>
  <c r="BN603" i="3"/>
  <c r="BO603" i="3"/>
  <c r="BP603" i="3"/>
  <c r="BQ603" i="3"/>
  <c r="BH605" i="3"/>
  <c r="BI605" i="3"/>
  <c r="BJ605" i="3"/>
  <c r="BK605" i="3"/>
  <c r="BL605" i="3"/>
  <c r="BM605" i="3"/>
  <c r="BN605" i="3"/>
  <c r="BO605" i="3"/>
  <c r="BP605" i="3"/>
  <c r="BQ605" i="3"/>
  <c r="BH572" i="3"/>
  <c r="BI572" i="3"/>
  <c r="BJ572" i="3"/>
  <c r="BK572" i="3"/>
  <c r="BL572" i="3"/>
  <c r="BM572" i="3"/>
  <c r="BN572" i="3"/>
  <c r="BO572" i="3"/>
  <c r="BP572" i="3"/>
  <c r="BQ572" i="3"/>
  <c r="BH573" i="3"/>
  <c r="BI573" i="3"/>
  <c r="BJ573" i="3"/>
  <c r="BK573" i="3"/>
  <c r="BL573" i="3"/>
  <c r="BM573" i="3"/>
  <c r="BN573" i="3"/>
  <c r="BO573" i="3"/>
  <c r="BP573" i="3"/>
  <c r="BQ573" i="3"/>
  <c r="BH575" i="3"/>
  <c r="BI575" i="3"/>
  <c r="BJ575" i="3"/>
  <c r="BK575" i="3"/>
  <c r="BL575" i="3"/>
  <c r="BM575" i="3"/>
  <c r="BN575" i="3"/>
  <c r="BO575" i="3"/>
  <c r="BP575" i="3"/>
  <c r="BQ575" i="3"/>
  <c r="BH542" i="3"/>
  <c r="BI542" i="3"/>
  <c r="BJ542" i="3"/>
  <c r="BK542" i="3"/>
  <c r="BL542" i="3"/>
  <c r="BM542" i="3"/>
  <c r="BN542" i="3"/>
  <c r="BO542" i="3"/>
  <c r="BP542" i="3"/>
  <c r="BQ542" i="3"/>
  <c r="BH543" i="3"/>
  <c r="BI543" i="3"/>
  <c r="BJ543" i="3"/>
  <c r="BK543" i="3"/>
  <c r="BL543" i="3"/>
  <c r="BM543" i="3"/>
  <c r="BN543" i="3"/>
  <c r="BO543" i="3"/>
  <c r="BP543" i="3"/>
  <c r="BQ543" i="3"/>
  <c r="BH545" i="3"/>
  <c r="BI545" i="3"/>
  <c r="BJ545" i="3"/>
  <c r="BK545" i="3"/>
  <c r="BL545" i="3"/>
  <c r="BM545" i="3"/>
  <c r="BN545" i="3"/>
  <c r="BO545" i="3"/>
  <c r="BP545" i="3"/>
  <c r="BQ545" i="3"/>
  <c r="BH512" i="3"/>
  <c r="BI512" i="3"/>
  <c r="BJ512" i="3"/>
  <c r="BK512" i="3"/>
  <c r="BL512" i="3"/>
  <c r="BM512" i="3"/>
  <c r="BN512" i="3"/>
  <c r="BO512" i="3"/>
  <c r="BP512" i="3"/>
  <c r="BQ512" i="3"/>
  <c r="BH513" i="3"/>
  <c r="BI513" i="3"/>
  <c r="BJ513" i="3"/>
  <c r="BK513" i="3"/>
  <c r="BL513" i="3"/>
  <c r="BM513" i="3"/>
  <c r="BN513" i="3"/>
  <c r="BO513" i="3"/>
  <c r="BP513" i="3"/>
  <c r="BQ513" i="3"/>
  <c r="BH515" i="3"/>
  <c r="BI515" i="3"/>
  <c r="BJ515" i="3"/>
  <c r="BK515" i="3"/>
  <c r="BL515" i="3"/>
  <c r="BM515" i="3"/>
  <c r="BN515" i="3"/>
  <c r="BO515" i="3"/>
  <c r="BP515" i="3"/>
  <c r="BQ515" i="3"/>
  <c r="BH482" i="3"/>
  <c r="BI482" i="3"/>
  <c r="BJ482" i="3"/>
  <c r="BK482" i="3"/>
  <c r="BL482" i="3"/>
  <c r="BM482" i="3"/>
  <c r="BN482" i="3"/>
  <c r="BO482" i="3"/>
  <c r="BP482" i="3"/>
  <c r="BQ482" i="3"/>
  <c r="BH483" i="3"/>
  <c r="BI483" i="3"/>
  <c r="BJ483" i="3"/>
  <c r="BK483" i="3"/>
  <c r="BL483" i="3"/>
  <c r="BM483" i="3"/>
  <c r="BN483" i="3"/>
  <c r="BO483" i="3"/>
  <c r="BP483" i="3"/>
  <c r="BQ483" i="3"/>
  <c r="BH485" i="3"/>
  <c r="BI485" i="3"/>
  <c r="BJ485" i="3"/>
  <c r="BK485" i="3"/>
  <c r="BL485" i="3"/>
  <c r="BM485" i="3"/>
  <c r="BN485" i="3"/>
  <c r="BO485" i="3"/>
  <c r="BP485" i="3"/>
  <c r="BQ485" i="3"/>
  <c r="BH452" i="3"/>
  <c r="BI452" i="3"/>
  <c r="BJ452" i="3"/>
  <c r="BK452" i="3"/>
  <c r="BL452" i="3"/>
  <c r="BM452" i="3"/>
  <c r="BN452" i="3"/>
  <c r="BO452" i="3"/>
  <c r="BP452" i="3"/>
  <c r="BQ452" i="3"/>
  <c r="BH453" i="3"/>
  <c r="BI453" i="3"/>
  <c r="BJ453" i="3"/>
  <c r="BK453" i="3"/>
  <c r="BL453" i="3"/>
  <c r="BM453" i="3"/>
  <c r="BN453" i="3"/>
  <c r="BO453" i="3"/>
  <c r="BP453" i="3"/>
  <c r="BQ453" i="3"/>
  <c r="BH455" i="3"/>
  <c r="BI455" i="3"/>
  <c r="BJ455" i="3"/>
  <c r="BK455" i="3"/>
  <c r="BL455" i="3"/>
  <c r="BM455" i="3"/>
  <c r="BN455" i="3"/>
  <c r="BO455" i="3"/>
  <c r="BP455" i="3"/>
  <c r="BQ455" i="3"/>
  <c r="BH422" i="3"/>
  <c r="BI422" i="3"/>
  <c r="BJ422" i="3"/>
  <c r="BK422" i="3"/>
  <c r="BL422" i="3"/>
  <c r="BM422" i="3"/>
  <c r="BN422" i="3"/>
  <c r="BO422" i="3"/>
  <c r="BP422" i="3"/>
  <c r="BQ422" i="3"/>
  <c r="BH423" i="3"/>
  <c r="BI423" i="3"/>
  <c r="BJ423" i="3"/>
  <c r="BK423" i="3"/>
  <c r="BL423" i="3"/>
  <c r="BM423" i="3"/>
  <c r="BN423" i="3"/>
  <c r="BO423" i="3"/>
  <c r="BP423" i="3"/>
  <c r="BQ423" i="3"/>
  <c r="BH425" i="3"/>
  <c r="BI425" i="3"/>
  <c r="BJ425" i="3"/>
  <c r="BK425" i="3"/>
  <c r="BL425" i="3"/>
  <c r="BM425" i="3"/>
  <c r="BN425" i="3"/>
  <c r="BO425" i="3"/>
  <c r="BP425" i="3"/>
  <c r="BQ425" i="3"/>
  <c r="BH392" i="3"/>
  <c r="BI392" i="3"/>
  <c r="BJ392" i="3"/>
  <c r="BK392" i="3"/>
  <c r="BL392" i="3"/>
  <c r="BM392" i="3"/>
  <c r="BN392" i="3"/>
  <c r="BO392" i="3"/>
  <c r="BP392" i="3"/>
  <c r="BQ392" i="3"/>
  <c r="BH393" i="3"/>
  <c r="BI393" i="3"/>
  <c r="BJ393" i="3"/>
  <c r="BK393" i="3"/>
  <c r="BL393" i="3"/>
  <c r="BM393" i="3"/>
  <c r="BN393" i="3"/>
  <c r="BO393" i="3"/>
  <c r="BP393" i="3"/>
  <c r="BQ393" i="3"/>
  <c r="BH395" i="3"/>
  <c r="BI395" i="3"/>
  <c r="BJ395" i="3"/>
  <c r="BK395" i="3"/>
  <c r="BL395" i="3"/>
  <c r="BM395" i="3"/>
  <c r="BN395" i="3"/>
  <c r="BO395" i="3"/>
  <c r="BP395" i="3"/>
  <c r="BQ395" i="3"/>
  <c r="BH362" i="3"/>
  <c r="BI362" i="3"/>
  <c r="BJ362" i="3"/>
  <c r="BK362" i="3"/>
  <c r="BL362" i="3"/>
  <c r="BM362" i="3"/>
  <c r="BN362" i="3"/>
  <c r="BO362" i="3"/>
  <c r="BP362" i="3"/>
  <c r="BQ362" i="3"/>
  <c r="BH363" i="3"/>
  <c r="BI363" i="3"/>
  <c r="BJ363" i="3"/>
  <c r="BK363" i="3"/>
  <c r="BL363" i="3"/>
  <c r="BM363" i="3"/>
  <c r="BN363" i="3"/>
  <c r="BO363" i="3"/>
  <c r="BP363" i="3"/>
  <c r="BQ363" i="3"/>
  <c r="BH365" i="3"/>
  <c r="BI365" i="3"/>
  <c r="BJ365" i="3"/>
  <c r="BK365" i="3"/>
  <c r="BL365" i="3"/>
  <c r="BM365" i="3"/>
  <c r="BN365" i="3"/>
  <c r="BO365" i="3"/>
  <c r="BP365" i="3"/>
  <c r="BQ365" i="3"/>
  <c r="BH332" i="3"/>
  <c r="BI332" i="3"/>
  <c r="BJ332" i="3"/>
  <c r="BK332" i="3"/>
  <c r="BL332" i="3"/>
  <c r="BM332" i="3"/>
  <c r="BN332" i="3"/>
  <c r="BO332" i="3"/>
  <c r="BP332" i="3"/>
  <c r="BQ332" i="3"/>
  <c r="BH333" i="3"/>
  <c r="BI333" i="3"/>
  <c r="BJ333" i="3"/>
  <c r="BK333" i="3"/>
  <c r="BL333" i="3"/>
  <c r="BM333" i="3"/>
  <c r="BN333" i="3"/>
  <c r="BO333" i="3"/>
  <c r="BP333" i="3"/>
  <c r="BQ333" i="3"/>
  <c r="BH335" i="3"/>
  <c r="BI335" i="3"/>
  <c r="BJ335" i="3"/>
  <c r="BK335" i="3"/>
  <c r="BL335" i="3"/>
  <c r="BM335" i="3"/>
  <c r="BN335" i="3"/>
  <c r="BO335" i="3"/>
  <c r="BP335" i="3"/>
  <c r="BQ335" i="3"/>
  <c r="BH302" i="3"/>
  <c r="BI302" i="3"/>
  <c r="BJ302" i="3"/>
  <c r="BK302" i="3"/>
  <c r="BL302" i="3"/>
  <c r="BM302" i="3"/>
  <c r="BN302" i="3"/>
  <c r="BO302" i="3"/>
  <c r="BP302" i="3"/>
  <c r="BQ302" i="3"/>
  <c r="BH303" i="3"/>
  <c r="BI303" i="3"/>
  <c r="BJ303" i="3"/>
  <c r="BK303" i="3"/>
  <c r="BL303" i="3"/>
  <c r="BM303" i="3"/>
  <c r="BN303" i="3"/>
  <c r="BO303" i="3"/>
  <c r="BP303" i="3"/>
  <c r="BQ303" i="3"/>
  <c r="BH305" i="3"/>
  <c r="BI305" i="3"/>
  <c r="BJ305" i="3"/>
  <c r="BK305" i="3"/>
  <c r="BL305" i="3"/>
  <c r="BM305" i="3"/>
  <c r="BN305" i="3"/>
  <c r="BO305" i="3"/>
  <c r="BP305" i="3"/>
  <c r="BQ305" i="3"/>
  <c r="BH272" i="3"/>
  <c r="BI272" i="3"/>
  <c r="BJ272" i="3"/>
  <c r="BK272" i="3"/>
  <c r="BL272" i="3"/>
  <c r="BM272" i="3"/>
  <c r="BN272" i="3"/>
  <c r="BO272" i="3"/>
  <c r="BP272" i="3"/>
  <c r="BQ272" i="3"/>
  <c r="BH273" i="3"/>
  <c r="BI273" i="3"/>
  <c r="BJ273" i="3"/>
  <c r="BK273" i="3"/>
  <c r="BL273" i="3"/>
  <c r="BM273" i="3"/>
  <c r="BN273" i="3"/>
  <c r="BO273" i="3"/>
  <c r="BP273" i="3"/>
  <c r="BQ273" i="3"/>
  <c r="BH275" i="3"/>
  <c r="BI275" i="3"/>
  <c r="BJ275" i="3"/>
  <c r="BK275" i="3"/>
  <c r="BL275" i="3"/>
  <c r="BM275" i="3"/>
  <c r="BN275" i="3"/>
  <c r="BO275" i="3"/>
  <c r="BP275" i="3"/>
  <c r="BQ275" i="3"/>
  <c r="BH242" i="3"/>
  <c r="BI242" i="3"/>
  <c r="BJ242" i="3"/>
  <c r="BK242" i="3"/>
  <c r="BL242" i="3"/>
  <c r="BM242" i="3"/>
  <c r="BN242" i="3"/>
  <c r="BO242" i="3"/>
  <c r="BP242" i="3"/>
  <c r="BQ242" i="3"/>
  <c r="BH243" i="3"/>
  <c r="BI243" i="3"/>
  <c r="BJ243" i="3"/>
  <c r="BK243" i="3"/>
  <c r="BL243" i="3"/>
  <c r="BM243" i="3"/>
  <c r="BN243" i="3"/>
  <c r="BO243" i="3"/>
  <c r="BP243" i="3"/>
  <c r="BQ243" i="3"/>
  <c r="BH245" i="3"/>
  <c r="BI245" i="3"/>
  <c r="BJ245" i="3"/>
  <c r="BK245" i="3"/>
  <c r="BL245" i="3"/>
  <c r="BM245" i="3"/>
  <c r="BN245" i="3"/>
  <c r="BO245" i="3"/>
  <c r="BP245" i="3"/>
  <c r="BQ245" i="3"/>
  <c r="BH212" i="3"/>
  <c r="BI212" i="3"/>
  <c r="BJ212" i="3"/>
  <c r="BK212" i="3"/>
  <c r="BL212" i="3"/>
  <c r="BM212" i="3"/>
  <c r="BN212" i="3"/>
  <c r="BO212" i="3"/>
  <c r="BP212" i="3"/>
  <c r="BQ212" i="3"/>
  <c r="BH213" i="3"/>
  <c r="BI213" i="3"/>
  <c r="BJ213" i="3"/>
  <c r="BK213" i="3"/>
  <c r="BL213" i="3"/>
  <c r="BM213" i="3"/>
  <c r="BN213" i="3"/>
  <c r="BO213" i="3"/>
  <c r="BP213" i="3"/>
  <c r="BQ213" i="3"/>
  <c r="BH215" i="3"/>
  <c r="BI215" i="3"/>
  <c r="BJ215" i="3"/>
  <c r="BK215" i="3"/>
  <c r="BL215" i="3"/>
  <c r="BM215" i="3"/>
  <c r="BN215" i="3"/>
  <c r="BO215" i="3"/>
  <c r="BP215" i="3"/>
  <c r="BQ215" i="3"/>
  <c r="BH182" i="3"/>
  <c r="BI182" i="3"/>
  <c r="BJ182" i="3"/>
  <c r="BK182" i="3"/>
  <c r="BL182" i="3"/>
  <c r="BM182" i="3"/>
  <c r="BN182" i="3"/>
  <c r="BO182" i="3"/>
  <c r="BP182" i="3"/>
  <c r="BQ182" i="3"/>
  <c r="BH183" i="3"/>
  <c r="BI183" i="3"/>
  <c r="BJ183" i="3"/>
  <c r="BK183" i="3"/>
  <c r="BL183" i="3"/>
  <c r="BM183" i="3"/>
  <c r="BN183" i="3"/>
  <c r="BO183" i="3"/>
  <c r="BP183" i="3"/>
  <c r="BQ183" i="3"/>
  <c r="BH185" i="3"/>
  <c r="BI185" i="3"/>
  <c r="BJ185" i="3"/>
  <c r="BK185" i="3"/>
  <c r="BL185" i="3"/>
  <c r="BM185" i="3"/>
  <c r="BN185" i="3"/>
  <c r="BO185" i="3"/>
  <c r="BP185" i="3"/>
  <c r="BQ185" i="3"/>
  <c r="BH152" i="3"/>
  <c r="BI152" i="3"/>
  <c r="BJ152" i="3"/>
  <c r="BK152" i="3"/>
  <c r="BL152" i="3"/>
  <c r="BM152" i="3"/>
  <c r="BN152" i="3"/>
  <c r="BO152" i="3"/>
  <c r="BP152" i="3"/>
  <c r="BQ152" i="3"/>
  <c r="BH153" i="3"/>
  <c r="BI153" i="3"/>
  <c r="BJ153" i="3"/>
  <c r="BK153" i="3"/>
  <c r="BL153" i="3"/>
  <c r="BM153" i="3"/>
  <c r="BN153" i="3"/>
  <c r="BO153" i="3"/>
  <c r="BP153" i="3"/>
  <c r="BQ153" i="3"/>
  <c r="BH155" i="3"/>
  <c r="BI155" i="3"/>
  <c r="BJ155" i="3"/>
  <c r="BK155" i="3"/>
  <c r="BL155" i="3"/>
  <c r="BM155" i="3"/>
  <c r="BN155" i="3"/>
  <c r="BO155" i="3"/>
  <c r="BP155" i="3"/>
  <c r="BQ155" i="3"/>
  <c r="BH122" i="3"/>
  <c r="BI122" i="3"/>
  <c r="BJ122" i="3"/>
  <c r="BK122" i="3"/>
  <c r="BL122" i="3"/>
  <c r="BM122" i="3"/>
  <c r="BN122" i="3"/>
  <c r="BO122" i="3"/>
  <c r="BP122" i="3"/>
  <c r="BQ122" i="3"/>
  <c r="BH123" i="3"/>
  <c r="BI123" i="3"/>
  <c r="BJ123" i="3"/>
  <c r="BK123" i="3"/>
  <c r="BL123" i="3"/>
  <c r="BM123" i="3"/>
  <c r="BN123" i="3"/>
  <c r="BO123" i="3"/>
  <c r="BP123" i="3"/>
  <c r="BQ123" i="3"/>
  <c r="BH125" i="3"/>
  <c r="BI125" i="3"/>
  <c r="BJ125" i="3"/>
  <c r="BK125" i="3"/>
  <c r="BL125" i="3"/>
  <c r="BM125" i="3"/>
  <c r="BN125" i="3"/>
  <c r="BO125" i="3"/>
  <c r="BP125" i="3"/>
  <c r="BQ125" i="3"/>
  <c r="BH92" i="3"/>
  <c r="BI92" i="3"/>
  <c r="BJ92" i="3"/>
  <c r="BK92" i="3"/>
  <c r="BL92" i="3"/>
  <c r="BM92" i="3"/>
  <c r="BN92" i="3"/>
  <c r="BO92" i="3"/>
  <c r="BP92" i="3"/>
  <c r="BQ92" i="3"/>
  <c r="BH93" i="3"/>
  <c r="BI93" i="3"/>
  <c r="BJ93" i="3"/>
  <c r="BK93" i="3"/>
  <c r="BL93" i="3"/>
  <c r="BM93" i="3"/>
  <c r="BN93" i="3"/>
  <c r="BO93" i="3"/>
  <c r="BP93" i="3"/>
  <c r="BQ93" i="3"/>
  <c r="BH95" i="3"/>
  <c r="BI95" i="3"/>
  <c r="BJ95" i="3"/>
  <c r="BK95" i="3"/>
  <c r="BL95" i="3"/>
  <c r="BM95" i="3"/>
  <c r="BN95" i="3"/>
  <c r="BO95" i="3"/>
  <c r="BP95" i="3"/>
  <c r="BQ95" i="3"/>
  <c r="BH62" i="3"/>
  <c r="BI62" i="3"/>
  <c r="BJ62" i="3"/>
  <c r="BK62" i="3"/>
  <c r="BL62" i="3"/>
  <c r="BM62" i="3"/>
  <c r="BN62" i="3"/>
  <c r="BO62" i="3"/>
  <c r="BP62" i="3"/>
  <c r="BQ62" i="3"/>
  <c r="BH63" i="3"/>
  <c r="BI63" i="3"/>
  <c r="BJ63" i="3"/>
  <c r="BK63" i="3"/>
  <c r="BL63" i="3"/>
  <c r="BM63" i="3"/>
  <c r="BN63" i="3"/>
  <c r="BO63" i="3"/>
  <c r="BP63" i="3"/>
  <c r="BQ63" i="3"/>
  <c r="BH65" i="3"/>
  <c r="BI65" i="3"/>
  <c r="BJ65" i="3"/>
  <c r="BK65" i="3"/>
  <c r="BL65" i="3"/>
  <c r="BM65" i="3"/>
  <c r="BN65" i="3"/>
  <c r="BO65" i="3"/>
  <c r="BP65" i="3"/>
  <c r="BQ65" i="3"/>
  <c r="BH32" i="3"/>
  <c r="BI32" i="3"/>
  <c r="BJ32" i="3"/>
  <c r="BK32" i="3"/>
  <c r="BL32" i="3"/>
  <c r="BM32" i="3"/>
  <c r="BN32" i="3"/>
  <c r="BO32" i="3"/>
  <c r="BP32" i="3"/>
  <c r="BQ32" i="3"/>
  <c r="BH33" i="3"/>
  <c r="BI33" i="3"/>
  <c r="BJ33" i="3"/>
  <c r="BK33" i="3"/>
  <c r="BL33" i="3"/>
  <c r="BM33" i="3"/>
  <c r="BN33" i="3"/>
  <c r="BO33" i="3"/>
  <c r="BP33" i="3"/>
  <c r="BQ33" i="3"/>
  <c r="BH35" i="3"/>
  <c r="BI35" i="3"/>
  <c r="BJ35" i="3"/>
  <c r="BK35" i="3"/>
  <c r="BL35" i="3"/>
  <c r="BM35" i="3"/>
  <c r="BN35" i="3"/>
  <c r="BO35" i="3"/>
  <c r="BP35" i="3"/>
  <c r="BQ35" i="3"/>
  <c r="BH5" i="3"/>
  <c r="BI5" i="3"/>
  <c r="BJ5" i="3"/>
  <c r="BK5" i="3"/>
  <c r="BL5" i="3"/>
  <c r="BM5" i="3"/>
  <c r="BN5" i="3"/>
  <c r="BO5" i="3"/>
  <c r="BP5" i="3"/>
  <c r="BQ5" i="3"/>
  <c r="D832" i="3"/>
  <c r="D831" i="3"/>
  <c r="D829" i="3"/>
  <c r="D828" i="3"/>
  <c r="D827" i="3"/>
  <c r="D826" i="3"/>
  <c r="D825" i="3"/>
  <c r="D824" i="3"/>
  <c r="D823" i="3"/>
  <c r="D822" i="3"/>
  <c r="D821" i="3"/>
  <c r="D820" i="3"/>
  <c r="D819" i="3"/>
  <c r="D818" i="3"/>
  <c r="D817" i="3"/>
  <c r="D816" i="3"/>
  <c r="D815" i="3"/>
  <c r="D814" i="3"/>
  <c r="D813" i="3"/>
  <c r="D812" i="3"/>
  <c r="D802" i="3"/>
  <c r="D801" i="3"/>
  <c r="D799" i="3"/>
  <c r="D798" i="3"/>
  <c r="D797" i="3"/>
  <c r="D796" i="3"/>
  <c r="D795" i="3"/>
  <c r="D794" i="3"/>
  <c r="D793" i="3"/>
  <c r="D792" i="3"/>
  <c r="D791" i="3"/>
  <c r="D790" i="3"/>
  <c r="D789" i="3"/>
  <c r="D788" i="3"/>
  <c r="D787" i="3"/>
  <c r="D786" i="3"/>
  <c r="D785" i="3"/>
  <c r="D784" i="3"/>
  <c r="D783" i="3"/>
  <c r="D782" i="3"/>
  <c r="D772" i="3"/>
  <c r="D771" i="3"/>
  <c r="D769" i="3"/>
  <c r="D768" i="3"/>
  <c r="D767" i="3"/>
  <c r="D766" i="3"/>
  <c r="D765" i="3"/>
  <c r="D764" i="3"/>
  <c r="D763" i="3"/>
  <c r="D762" i="3"/>
  <c r="D761" i="3"/>
  <c r="D760" i="3"/>
  <c r="D759" i="3"/>
  <c r="D758" i="3"/>
  <c r="D757" i="3"/>
  <c r="D756" i="3"/>
  <c r="D755" i="3"/>
  <c r="D754" i="3"/>
  <c r="D753" i="3"/>
  <c r="D752" i="3"/>
  <c r="D742" i="3"/>
  <c r="D741" i="3"/>
  <c r="D739" i="3"/>
  <c r="D738" i="3"/>
  <c r="D737" i="3"/>
  <c r="D736" i="3"/>
  <c r="D735" i="3"/>
  <c r="D734" i="3"/>
  <c r="D733" i="3"/>
  <c r="D732" i="3"/>
  <c r="D731" i="3"/>
  <c r="D730" i="3"/>
  <c r="D729" i="3"/>
  <c r="D728" i="3"/>
  <c r="D727" i="3"/>
  <c r="D726" i="3"/>
  <c r="D725" i="3"/>
  <c r="D724" i="3"/>
  <c r="D723" i="3"/>
  <c r="D722" i="3"/>
  <c r="D712" i="3"/>
  <c r="D711" i="3"/>
  <c r="D709" i="3"/>
  <c r="D708" i="3"/>
  <c r="D707" i="3"/>
  <c r="D706" i="3"/>
  <c r="D705" i="3"/>
  <c r="D704" i="3"/>
  <c r="D703" i="3"/>
  <c r="D702" i="3"/>
  <c r="D701" i="3"/>
  <c r="D700" i="3"/>
  <c r="D699" i="3"/>
  <c r="D698" i="3"/>
  <c r="D697" i="3"/>
  <c r="D696" i="3"/>
  <c r="D695" i="3"/>
  <c r="D694" i="3"/>
  <c r="D693" i="3"/>
  <c r="D692" i="3"/>
  <c r="D682" i="3"/>
  <c r="D681" i="3"/>
  <c r="D679" i="3"/>
  <c r="D678" i="3"/>
  <c r="D677" i="3"/>
  <c r="D676" i="3"/>
  <c r="D675" i="3"/>
  <c r="D674" i="3"/>
  <c r="D673" i="3"/>
  <c r="D672" i="3"/>
  <c r="D671" i="3"/>
  <c r="D670" i="3"/>
  <c r="D669" i="3"/>
  <c r="D668" i="3"/>
  <c r="D667" i="3"/>
  <c r="D666" i="3"/>
  <c r="D665" i="3"/>
  <c r="D664" i="3"/>
  <c r="D663" i="3"/>
  <c r="D662" i="3"/>
  <c r="D652" i="3"/>
  <c r="D651" i="3"/>
  <c r="D649" i="3"/>
  <c r="D648" i="3"/>
  <c r="D647" i="3"/>
  <c r="D646" i="3"/>
  <c r="D645" i="3"/>
  <c r="D644" i="3"/>
  <c r="D643" i="3"/>
  <c r="D642" i="3"/>
  <c r="D641" i="3"/>
  <c r="D640" i="3"/>
  <c r="D639" i="3"/>
  <c r="D638" i="3"/>
  <c r="D637" i="3"/>
  <c r="D636" i="3"/>
  <c r="D635" i="3"/>
  <c r="D634" i="3"/>
  <c r="D633" i="3"/>
  <c r="D632" i="3"/>
  <c r="D622" i="3"/>
  <c r="D621" i="3"/>
  <c r="D619" i="3"/>
  <c r="D618" i="3"/>
  <c r="D617" i="3"/>
  <c r="D616" i="3"/>
  <c r="D615" i="3"/>
  <c r="D614" i="3"/>
  <c r="D613" i="3"/>
  <c r="D612" i="3"/>
  <c r="D611" i="3"/>
  <c r="D610" i="3"/>
  <c r="D609" i="3"/>
  <c r="D608" i="3"/>
  <c r="D607" i="3"/>
  <c r="D606" i="3"/>
  <c r="D605" i="3"/>
  <c r="D604" i="3"/>
  <c r="D603" i="3"/>
  <c r="D602" i="3"/>
  <c r="D592" i="3"/>
  <c r="D591" i="3"/>
  <c r="D589" i="3"/>
  <c r="D588" i="3"/>
  <c r="D587" i="3"/>
  <c r="D586" i="3"/>
  <c r="D585" i="3"/>
  <c r="D584" i="3"/>
  <c r="D583" i="3"/>
  <c r="D582" i="3"/>
  <c r="D581" i="3"/>
  <c r="D580" i="3"/>
  <c r="D579" i="3"/>
  <c r="D578" i="3"/>
  <c r="D577" i="3"/>
  <c r="D576" i="3"/>
  <c r="D575" i="3"/>
  <c r="D574" i="3"/>
  <c r="D573" i="3"/>
  <c r="D572" i="3"/>
  <c r="D562" i="3"/>
  <c r="D561" i="3"/>
  <c r="D559" i="3"/>
  <c r="D555" i="3"/>
  <c r="D554" i="3"/>
  <c r="D553" i="3"/>
  <c r="D552" i="3"/>
  <c r="D551" i="3"/>
  <c r="D550" i="3"/>
  <c r="D549" i="3"/>
  <c r="D548" i="3"/>
  <c r="D547" i="3"/>
  <c r="D546" i="3"/>
  <c r="D545" i="3"/>
  <c r="D544" i="3"/>
  <c r="D543" i="3"/>
  <c r="D542" i="3"/>
  <c r="D532" i="3"/>
  <c r="D531" i="3"/>
  <c r="D529" i="3"/>
  <c r="D528" i="3"/>
  <c r="D527" i="3"/>
  <c r="D526" i="3"/>
  <c r="D525" i="3"/>
  <c r="D524" i="3"/>
  <c r="D523" i="3"/>
  <c r="D522" i="3"/>
  <c r="D521" i="3"/>
  <c r="D520" i="3"/>
  <c r="D519" i="3"/>
  <c r="D518" i="3"/>
  <c r="D517" i="3"/>
  <c r="D516" i="3"/>
  <c r="D515" i="3"/>
  <c r="D514" i="3"/>
  <c r="D513" i="3"/>
  <c r="D512" i="3"/>
  <c r="D502" i="3"/>
  <c r="D501" i="3"/>
  <c r="D499" i="3"/>
  <c r="D495" i="3"/>
  <c r="D494" i="3"/>
  <c r="D493" i="3"/>
  <c r="D492" i="3"/>
  <c r="D491" i="3"/>
  <c r="D490" i="3"/>
  <c r="D489" i="3"/>
  <c r="D488" i="3"/>
  <c r="D487" i="3"/>
  <c r="D486" i="3"/>
  <c r="D485" i="3"/>
  <c r="D484" i="3"/>
  <c r="D483" i="3"/>
  <c r="D482" i="3"/>
  <c r="D472" i="3"/>
  <c r="D471" i="3"/>
  <c r="D469" i="3"/>
  <c r="D468" i="3"/>
  <c r="D467" i="3"/>
  <c r="D466" i="3"/>
  <c r="D465" i="3"/>
  <c r="D464" i="3"/>
  <c r="D463" i="3"/>
  <c r="D462" i="3"/>
  <c r="D461" i="3"/>
  <c r="D460" i="3"/>
  <c r="D459" i="3"/>
  <c r="D458" i="3"/>
  <c r="D457" i="3"/>
  <c r="D456" i="3"/>
  <c r="D455" i="3"/>
  <c r="D454" i="3"/>
  <c r="D453" i="3"/>
  <c r="D452" i="3"/>
  <c r="D442" i="3"/>
  <c r="D441" i="3"/>
  <c r="D439" i="3"/>
  <c r="D438" i="3"/>
  <c r="D437" i="3"/>
  <c r="D436" i="3"/>
  <c r="D435" i="3"/>
  <c r="D434" i="3"/>
  <c r="D433" i="3"/>
  <c r="D432" i="3"/>
  <c r="D431" i="3"/>
  <c r="D430" i="3"/>
  <c r="D429" i="3"/>
  <c r="D428" i="3"/>
  <c r="D427" i="3"/>
  <c r="D426" i="3"/>
  <c r="D425" i="3"/>
  <c r="D424" i="3"/>
  <c r="D423" i="3"/>
  <c r="D422" i="3"/>
  <c r="D412" i="3"/>
  <c r="D411" i="3"/>
  <c r="D409" i="3"/>
  <c r="D408" i="3"/>
  <c r="D407" i="3"/>
  <c r="D406" i="3"/>
  <c r="D405" i="3"/>
  <c r="D404" i="3"/>
  <c r="D403" i="3"/>
  <c r="D402" i="3"/>
  <c r="D401" i="3"/>
  <c r="D400" i="3"/>
  <c r="D399" i="3"/>
  <c r="D398" i="3"/>
  <c r="D397" i="3"/>
  <c r="D396" i="3"/>
  <c r="D395" i="3"/>
  <c r="D394" i="3"/>
  <c r="D393" i="3"/>
  <c r="D392" i="3"/>
  <c r="D382" i="3"/>
  <c r="D381" i="3"/>
  <c r="D379" i="3"/>
  <c r="D378" i="3"/>
  <c r="D377" i="3"/>
  <c r="D376" i="3"/>
  <c r="D375" i="3"/>
  <c r="D374" i="3"/>
  <c r="D373" i="3"/>
  <c r="D372" i="3"/>
  <c r="D371" i="3"/>
  <c r="D370" i="3"/>
  <c r="D369" i="3"/>
  <c r="D368" i="3"/>
  <c r="D367" i="3"/>
  <c r="D366" i="3"/>
  <c r="D365" i="3"/>
  <c r="D364" i="3"/>
  <c r="D363" i="3"/>
  <c r="D362" i="3"/>
  <c r="D352" i="3"/>
  <c r="D351" i="3"/>
  <c r="D349" i="3"/>
  <c r="D348" i="3"/>
  <c r="D347" i="3"/>
  <c r="D346" i="3"/>
  <c r="D345" i="3"/>
  <c r="D344" i="3"/>
  <c r="D343" i="3"/>
  <c r="D342" i="3"/>
  <c r="D341" i="3"/>
  <c r="D340" i="3"/>
  <c r="D339" i="3"/>
  <c r="D338" i="3"/>
  <c r="D337" i="3"/>
  <c r="D336" i="3"/>
  <c r="D335" i="3"/>
  <c r="D334" i="3"/>
  <c r="D333" i="3"/>
  <c r="D332" i="3"/>
  <c r="D322" i="3"/>
  <c r="D321" i="3"/>
  <c r="D319" i="3"/>
  <c r="D318" i="3"/>
  <c r="D317" i="3"/>
  <c r="D316" i="3"/>
  <c r="D315" i="3"/>
  <c r="D314" i="3"/>
  <c r="D313" i="3"/>
  <c r="D312" i="3"/>
  <c r="D311" i="3"/>
  <c r="D310" i="3"/>
  <c r="D309" i="3"/>
  <c r="D308" i="3"/>
  <c r="D307" i="3"/>
  <c r="D306" i="3"/>
  <c r="D305" i="3"/>
  <c r="D304" i="3"/>
  <c r="D303" i="3"/>
  <c r="D302" i="3"/>
  <c r="D292" i="3"/>
  <c r="D291" i="3"/>
  <c r="D289" i="3"/>
  <c r="D288" i="3"/>
  <c r="D287" i="3"/>
  <c r="D286" i="3"/>
  <c r="D285" i="3"/>
  <c r="D284" i="3"/>
  <c r="D283" i="3"/>
  <c r="D282" i="3"/>
  <c r="D281" i="3"/>
  <c r="D280" i="3"/>
  <c r="D279" i="3"/>
  <c r="D278" i="3"/>
  <c r="D277" i="3"/>
  <c r="D276" i="3"/>
  <c r="D275" i="3"/>
  <c r="D274" i="3"/>
  <c r="D273" i="3"/>
  <c r="D272" i="3"/>
  <c r="D262" i="3"/>
  <c r="D261" i="3"/>
  <c r="D259" i="3"/>
  <c r="D258" i="3"/>
  <c r="D257" i="3"/>
  <c r="D256" i="3"/>
  <c r="D255" i="3"/>
  <c r="D254" i="3"/>
  <c r="D253" i="3"/>
  <c r="D252" i="3"/>
  <c r="D251" i="3"/>
  <c r="D250" i="3"/>
  <c r="D249" i="3"/>
  <c r="D248" i="3"/>
  <c r="D247" i="3"/>
  <c r="D246" i="3"/>
  <c r="D245" i="3"/>
  <c r="D244" i="3"/>
  <c r="D243" i="3"/>
  <c r="D242" i="3"/>
  <c r="D232" i="3"/>
  <c r="D231" i="3"/>
  <c r="D229" i="3"/>
  <c r="D225" i="3"/>
  <c r="D224" i="3"/>
  <c r="D223" i="3"/>
  <c r="D222" i="3"/>
  <c r="D221" i="3"/>
  <c r="D220" i="3"/>
  <c r="D219" i="3"/>
  <c r="D218" i="3"/>
  <c r="D217" i="3"/>
  <c r="D216" i="3"/>
  <c r="D215" i="3"/>
  <c r="D214" i="3"/>
  <c r="D213" i="3"/>
  <c r="D212" i="3"/>
  <c r="D202" i="3"/>
  <c r="D201" i="3"/>
  <c r="D199" i="3"/>
  <c r="D195" i="3"/>
  <c r="D194" i="3"/>
  <c r="D193" i="3"/>
  <c r="D192" i="3"/>
  <c r="D191" i="3"/>
  <c r="D190" i="3"/>
  <c r="D189" i="3"/>
  <c r="D188" i="3"/>
  <c r="D187" i="3"/>
  <c r="D186" i="3"/>
  <c r="D185" i="3"/>
  <c r="D184" i="3"/>
  <c r="D183" i="3"/>
  <c r="D182" i="3"/>
  <c r="D172" i="3"/>
  <c r="D171" i="3"/>
  <c r="D169" i="3"/>
  <c r="D168" i="3"/>
  <c r="D167" i="3"/>
  <c r="D166" i="3"/>
  <c r="D165" i="3"/>
  <c r="D164" i="3"/>
  <c r="D163" i="3"/>
  <c r="D162" i="3"/>
  <c r="D161" i="3"/>
  <c r="D160" i="3"/>
  <c r="D159" i="3"/>
  <c r="D158" i="3"/>
  <c r="D157" i="3"/>
  <c r="D156" i="3"/>
  <c r="D155" i="3"/>
  <c r="D154" i="3"/>
  <c r="D153" i="3"/>
  <c r="D152" i="3"/>
  <c r="D142" i="3"/>
  <c r="D141" i="3"/>
  <c r="D139" i="3"/>
  <c r="D138" i="3"/>
  <c r="D137" i="3"/>
  <c r="D136" i="3"/>
  <c r="D135" i="3"/>
  <c r="D134" i="3"/>
  <c r="D133" i="3"/>
  <c r="D132" i="3"/>
  <c r="D131" i="3"/>
  <c r="D130" i="3"/>
  <c r="D129" i="3"/>
  <c r="D128" i="3"/>
  <c r="D127" i="3"/>
  <c r="D126" i="3"/>
  <c r="D125" i="3"/>
  <c r="D124" i="3"/>
  <c r="D123" i="3"/>
  <c r="D122" i="3"/>
  <c r="D112" i="3"/>
  <c r="D111" i="3"/>
  <c r="D109" i="3"/>
  <c r="D105" i="3"/>
  <c r="D104" i="3"/>
  <c r="D103" i="3"/>
  <c r="D102" i="3"/>
  <c r="D101" i="3"/>
  <c r="D100" i="3"/>
  <c r="D99" i="3"/>
  <c r="D98" i="3"/>
  <c r="D97" i="3"/>
  <c r="D96" i="3"/>
  <c r="D95" i="3"/>
  <c r="D94" i="3"/>
  <c r="D93" i="3"/>
  <c r="D92" i="3"/>
  <c r="D82" i="3"/>
  <c r="D81" i="3"/>
  <c r="D75" i="3"/>
  <c r="D74" i="3"/>
  <c r="D73" i="3"/>
  <c r="D72" i="3"/>
  <c r="D71" i="3"/>
  <c r="D70" i="3"/>
  <c r="D69" i="3"/>
  <c r="D68" i="3"/>
  <c r="D67" i="3"/>
  <c r="D66" i="3"/>
  <c r="D65" i="3"/>
  <c r="D64" i="3"/>
  <c r="D63" i="3"/>
  <c r="D62" i="3"/>
  <c r="D52" i="3"/>
  <c r="D51" i="3"/>
  <c r="D49" i="3"/>
  <c r="D48" i="3"/>
  <c r="D47" i="3"/>
  <c r="D46" i="3"/>
  <c r="D45" i="3"/>
  <c r="D44" i="3"/>
  <c r="D43" i="3"/>
  <c r="D42" i="3"/>
  <c r="D41" i="3"/>
  <c r="D40" i="3"/>
  <c r="D39" i="3"/>
  <c r="D38" i="3"/>
  <c r="D37" i="3"/>
  <c r="D36" i="3"/>
  <c r="D35" i="3"/>
  <c r="D34" i="3"/>
  <c r="D33" i="3"/>
  <c r="D22" i="3"/>
  <c r="D21" i="3"/>
  <c r="D19" i="3"/>
  <c r="D18" i="3"/>
  <c r="D17" i="3"/>
  <c r="D16" i="3"/>
  <c r="D15" i="3"/>
  <c r="D14" i="3"/>
  <c r="D13" i="3"/>
  <c r="D12" i="3"/>
  <c r="D11" i="3"/>
  <c r="D10" i="3"/>
  <c r="D9" i="3"/>
  <c r="D8" i="3"/>
  <c r="D7" i="3"/>
  <c r="D6" i="3"/>
  <c r="D5" i="3"/>
  <c r="D4" i="3"/>
  <c r="D3" i="3"/>
  <c r="BG815" i="3"/>
  <c r="BF815" i="3"/>
  <c r="BE815" i="3"/>
  <c r="BD815" i="3"/>
  <c r="BC815" i="3"/>
  <c r="BB815" i="3"/>
  <c r="BA815" i="3"/>
  <c r="AZ815" i="3"/>
  <c r="AY815" i="3"/>
  <c r="AX815" i="3"/>
  <c r="AW815" i="3"/>
  <c r="AV815" i="3"/>
  <c r="AU815" i="3"/>
  <c r="AT815" i="3"/>
  <c r="AS815" i="3"/>
  <c r="AR815" i="3"/>
  <c r="AQ815" i="3"/>
  <c r="AP815" i="3"/>
  <c r="AO815" i="3"/>
  <c r="AN815" i="3"/>
  <c r="AM815" i="3"/>
  <c r="AL815" i="3"/>
  <c r="AK815" i="3"/>
  <c r="AJ815" i="3"/>
  <c r="AI815" i="3"/>
  <c r="AH815" i="3"/>
  <c r="AG815" i="3"/>
  <c r="AF815" i="3"/>
  <c r="AE815" i="3"/>
  <c r="AD815" i="3"/>
  <c r="AC815" i="3"/>
  <c r="AB815" i="3"/>
  <c r="Z815" i="3"/>
  <c r="BG813" i="3"/>
  <c r="BF813" i="3"/>
  <c r="BE813" i="3"/>
  <c r="BD813" i="3"/>
  <c r="BC813" i="3"/>
  <c r="BB813" i="3"/>
  <c r="BA813" i="3"/>
  <c r="AZ813" i="3"/>
  <c r="AY813" i="3"/>
  <c r="AX813" i="3"/>
  <c r="AW813" i="3"/>
  <c r="AV813" i="3"/>
  <c r="AU813" i="3"/>
  <c r="AT813" i="3"/>
  <c r="AS813" i="3"/>
  <c r="AR813" i="3"/>
  <c r="AQ813" i="3"/>
  <c r="AP813" i="3"/>
  <c r="AO813" i="3"/>
  <c r="AN813" i="3"/>
  <c r="AM813" i="3"/>
  <c r="AL813" i="3"/>
  <c r="AK813" i="3"/>
  <c r="AJ813" i="3"/>
  <c r="AI813" i="3"/>
  <c r="AH813" i="3"/>
  <c r="AG813" i="3"/>
  <c r="AF813" i="3"/>
  <c r="AE813" i="3"/>
  <c r="AD813" i="3"/>
  <c r="AC813" i="3"/>
  <c r="AB813" i="3"/>
  <c r="Z813" i="3"/>
  <c r="BG812" i="3"/>
  <c r="BF812" i="3"/>
  <c r="BE812" i="3"/>
  <c r="BD812" i="3"/>
  <c r="BC812" i="3"/>
  <c r="BB812" i="3"/>
  <c r="BA812" i="3"/>
  <c r="AZ812" i="3"/>
  <c r="AY812" i="3"/>
  <c r="AX812" i="3"/>
  <c r="AW812" i="3"/>
  <c r="AV812" i="3"/>
  <c r="AU812" i="3"/>
  <c r="AT812" i="3"/>
  <c r="AS812" i="3"/>
  <c r="AR812" i="3"/>
  <c r="AQ812" i="3"/>
  <c r="AP812" i="3"/>
  <c r="AO812" i="3"/>
  <c r="AN812" i="3"/>
  <c r="AM812" i="3"/>
  <c r="AL812" i="3"/>
  <c r="AK812" i="3"/>
  <c r="AJ812" i="3"/>
  <c r="AI812" i="3"/>
  <c r="AH812" i="3"/>
  <c r="AG812" i="3"/>
  <c r="AF812" i="3"/>
  <c r="AE812" i="3"/>
  <c r="AD812" i="3"/>
  <c r="AC812" i="3"/>
  <c r="AB812" i="3"/>
  <c r="Z812" i="3"/>
  <c r="BG785" i="3"/>
  <c r="BF785" i="3"/>
  <c r="BE785" i="3"/>
  <c r="BD785" i="3"/>
  <c r="BC785" i="3"/>
  <c r="BB785" i="3"/>
  <c r="BA785" i="3"/>
  <c r="AZ785" i="3"/>
  <c r="AY785" i="3"/>
  <c r="AX785" i="3"/>
  <c r="AW785" i="3"/>
  <c r="AV785" i="3"/>
  <c r="AU785" i="3"/>
  <c r="AT785" i="3"/>
  <c r="AS785" i="3"/>
  <c r="AR785" i="3"/>
  <c r="AQ785" i="3"/>
  <c r="AP785" i="3"/>
  <c r="AO785" i="3"/>
  <c r="AN785" i="3"/>
  <c r="AM785" i="3"/>
  <c r="AL785" i="3"/>
  <c r="AK785" i="3"/>
  <c r="AJ785" i="3"/>
  <c r="AI785" i="3"/>
  <c r="AH785" i="3"/>
  <c r="AG785" i="3"/>
  <c r="AF785" i="3"/>
  <c r="AE785" i="3"/>
  <c r="AD785" i="3"/>
  <c r="AC785" i="3"/>
  <c r="AB785" i="3"/>
  <c r="Z785" i="3"/>
  <c r="BG783" i="3"/>
  <c r="BF783" i="3"/>
  <c r="BE783" i="3"/>
  <c r="BD783" i="3"/>
  <c r="BC783" i="3"/>
  <c r="BB783" i="3"/>
  <c r="BA783" i="3"/>
  <c r="AZ783" i="3"/>
  <c r="AY783" i="3"/>
  <c r="AX783" i="3"/>
  <c r="AW783" i="3"/>
  <c r="AV783" i="3"/>
  <c r="AU783" i="3"/>
  <c r="AT783" i="3"/>
  <c r="AS783" i="3"/>
  <c r="AR783" i="3"/>
  <c r="AQ783" i="3"/>
  <c r="AP783" i="3"/>
  <c r="AO783" i="3"/>
  <c r="AN783" i="3"/>
  <c r="AM783" i="3"/>
  <c r="AL783" i="3"/>
  <c r="AK783" i="3"/>
  <c r="AJ783" i="3"/>
  <c r="AI783" i="3"/>
  <c r="AH783" i="3"/>
  <c r="AG783" i="3"/>
  <c r="AF783" i="3"/>
  <c r="AE783" i="3"/>
  <c r="AD783" i="3"/>
  <c r="AC783" i="3"/>
  <c r="AB783" i="3"/>
  <c r="Z783" i="3"/>
  <c r="BG782" i="3"/>
  <c r="BF782" i="3"/>
  <c r="BE782" i="3"/>
  <c r="BD782" i="3"/>
  <c r="BC782" i="3"/>
  <c r="BB782" i="3"/>
  <c r="BA782" i="3"/>
  <c r="AZ782" i="3"/>
  <c r="AY782" i="3"/>
  <c r="AX782" i="3"/>
  <c r="AW782" i="3"/>
  <c r="AV782" i="3"/>
  <c r="AU782" i="3"/>
  <c r="AT782" i="3"/>
  <c r="AS782" i="3"/>
  <c r="AR782" i="3"/>
  <c r="AQ782" i="3"/>
  <c r="AP782" i="3"/>
  <c r="AO782" i="3"/>
  <c r="AN782" i="3"/>
  <c r="AM782" i="3"/>
  <c r="AL782" i="3"/>
  <c r="AK782" i="3"/>
  <c r="AJ782" i="3"/>
  <c r="AI782" i="3"/>
  <c r="AH782" i="3"/>
  <c r="AG782" i="3"/>
  <c r="AF782" i="3"/>
  <c r="AE782" i="3"/>
  <c r="AD782" i="3"/>
  <c r="AC782" i="3"/>
  <c r="AB782" i="3"/>
  <c r="Z782" i="3"/>
  <c r="BG755" i="3"/>
  <c r="BF755" i="3"/>
  <c r="BE755" i="3"/>
  <c r="BD755" i="3"/>
  <c r="BC755" i="3"/>
  <c r="BB755" i="3"/>
  <c r="BA755" i="3"/>
  <c r="AZ755" i="3"/>
  <c r="AY755" i="3"/>
  <c r="AX755" i="3"/>
  <c r="AW755" i="3"/>
  <c r="AV755" i="3"/>
  <c r="AU755" i="3"/>
  <c r="AT755" i="3"/>
  <c r="AS755" i="3"/>
  <c r="AR755" i="3"/>
  <c r="AQ755" i="3"/>
  <c r="AP755" i="3"/>
  <c r="AO755" i="3"/>
  <c r="AN755" i="3"/>
  <c r="AM755" i="3"/>
  <c r="AL755" i="3"/>
  <c r="AK755" i="3"/>
  <c r="AJ755" i="3"/>
  <c r="AI755" i="3"/>
  <c r="AH755" i="3"/>
  <c r="AG755" i="3"/>
  <c r="AF755" i="3"/>
  <c r="AE755" i="3"/>
  <c r="AD755" i="3"/>
  <c r="AC755" i="3"/>
  <c r="AB755" i="3"/>
  <c r="Z755" i="3"/>
  <c r="BG753" i="3"/>
  <c r="BF753" i="3"/>
  <c r="BE753" i="3"/>
  <c r="BD753" i="3"/>
  <c r="BC753" i="3"/>
  <c r="BB753" i="3"/>
  <c r="BA753" i="3"/>
  <c r="AZ753" i="3"/>
  <c r="AY753" i="3"/>
  <c r="AX753" i="3"/>
  <c r="AW753" i="3"/>
  <c r="AV753" i="3"/>
  <c r="AU753" i="3"/>
  <c r="AT753" i="3"/>
  <c r="AS753" i="3"/>
  <c r="AR753" i="3"/>
  <c r="AQ753" i="3"/>
  <c r="AP753" i="3"/>
  <c r="AO753" i="3"/>
  <c r="AN753" i="3"/>
  <c r="AM753" i="3"/>
  <c r="AL753" i="3"/>
  <c r="AK753" i="3"/>
  <c r="AJ753" i="3"/>
  <c r="AI753" i="3"/>
  <c r="AH753" i="3"/>
  <c r="AG753" i="3"/>
  <c r="AF753" i="3"/>
  <c r="AE753" i="3"/>
  <c r="AD753" i="3"/>
  <c r="AC753" i="3"/>
  <c r="AB753" i="3"/>
  <c r="Z753" i="3"/>
  <c r="BG752" i="3"/>
  <c r="BF752" i="3"/>
  <c r="BE752" i="3"/>
  <c r="BD752" i="3"/>
  <c r="BC752" i="3"/>
  <c r="BB752" i="3"/>
  <c r="BA752" i="3"/>
  <c r="AZ752" i="3"/>
  <c r="AY752" i="3"/>
  <c r="AX752" i="3"/>
  <c r="AW752" i="3"/>
  <c r="AV752" i="3"/>
  <c r="AU752" i="3"/>
  <c r="AT752" i="3"/>
  <c r="AS752" i="3"/>
  <c r="AR752" i="3"/>
  <c r="AQ752" i="3"/>
  <c r="AP752" i="3"/>
  <c r="AO752" i="3"/>
  <c r="AN752" i="3"/>
  <c r="AM752" i="3"/>
  <c r="AL752" i="3"/>
  <c r="AK752" i="3"/>
  <c r="AJ752" i="3"/>
  <c r="AI752" i="3"/>
  <c r="AH752" i="3"/>
  <c r="AG752" i="3"/>
  <c r="AF752" i="3"/>
  <c r="AE752" i="3"/>
  <c r="AD752" i="3"/>
  <c r="AC752" i="3"/>
  <c r="AB752" i="3"/>
  <c r="Z752" i="3"/>
  <c r="BG725" i="3"/>
  <c r="BF725" i="3"/>
  <c r="BE725" i="3"/>
  <c r="BD725" i="3"/>
  <c r="BC725" i="3"/>
  <c r="BB725" i="3"/>
  <c r="BA725" i="3"/>
  <c r="AZ725" i="3"/>
  <c r="AY725" i="3"/>
  <c r="AX725" i="3"/>
  <c r="AW725" i="3"/>
  <c r="AV725" i="3"/>
  <c r="AU725" i="3"/>
  <c r="AT725" i="3"/>
  <c r="AS725" i="3"/>
  <c r="AR725" i="3"/>
  <c r="AQ725" i="3"/>
  <c r="AP725" i="3"/>
  <c r="AO725" i="3"/>
  <c r="AN725" i="3"/>
  <c r="AM725" i="3"/>
  <c r="AL725" i="3"/>
  <c r="AK725" i="3"/>
  <c r="AJ725" i="3"/>
  <c r="AI725" i="3"/>
  <c r="AH725" i="3"/>
  <c r="AG725" i="3"/>
  <c r="AF725" i="3"/>
  <c r="AE725" i="3"/>
  <c r="AD725" i="3"/>
  <c r="AC725" i="3"/>
  <c r="AB725" i="3"/>
  <c r="Z725" i="3"/>
  <c r="BG723" i="3"/>
  <c r="BF723" i="3"/>
  <c r="BE723" i="3"/>
  <c r="BD723" i="3"/>
  <c r="BC723" i="3"/>
  <c r="BB723" i="3"/>
  <c r="BA723" i="3"/>
  <c r="AZ723" i="3"/>
  <c r="AY723" i="3"/>
  <c r="AX723" i="3"/>
  <c r="AW723" i="3"/>
  <c r="AV723" i="3"/>
  <c r="AU723" i="3"/>
  <c r="AT723" i="3"/>
  <c r="AS723" i="3"/>
  <c r="AR723" i="3"/>
  <c r="AQ723" i="3"/>
  <c r="AP723" i="3"/>
  <c r="AO723" i="3"/>
  <c r="AN723" i="3"/>
  <c r="AM723" i="3"/>
  <c r="AL723" i="3"/>
  <c r="AK723" i="3"/>
  <c r="AJ723" i="3"/>
  <c r="AI723" i="3"/>
  <c r="AH723" i="3"/>
  <c r="AG723" i="3"/>
  <c r="AF723" i="3"/>
  <c r="AE723" i="3"/>
  <c r="AD723" i="3"/>
  <c r="AC723" i="3"/>
  <c r="AB723" i="3"/>
  <c r="Z723" i="3"/>
  <c r="BG722" i="3"/>
  <c r="BF722" i="3"/>
  <c r="BE722" i="3"/>
  <c r="BD722" i="3"/>
  <c r="BC722" i="3"/>
  <c r="BB722" i="3"/>
  <c r="BA722" i="3"/>
  <c r="AZ722" i="3"/>
  <c r="AY722" i="3"/>
  <c r="AX722" i="3"/>
  <c r="AW722" i="3"/>
  <c r="AV722" i="3"/>
  <c r="AU722" i="3"/>
  <c r="AT722" i="3"/>
  <c r="AS722" i="3"/>
  <c r="AR722" i="3"/>
  <c r="AQ722" i="3"/>
  <c r="AP722" i="3"/>
  <c r="AO722" i="3"/>
  <c r="AN722" i="3"/>
  <c r="AM722" i="3"/>
  <c r="AL722" i="3"/>
  <c r="AK722" i="3"/>
  <c r="AJ722" i="3"/>
  <c r="AI722" i="3"/>
  <c r="AH722" i="3"/>
  <c r="AG722" i="3"/>
  <c r="AF722" i="3"/>
  <c r="AE722" i="3"/>
  <c r="AD722" i="3"/>
  <c r="AC722" i="3"/>
  <c r="AB722" i="3"/>
  <c r="Z722" i="3"/>
  <c r="BG695" i="3"/>
  <c r="BF695" i="3"/>
  <c r="BE695" i="3"/>
  <c r="BD695" i="3"/>
  <c r="BC695" i="3"/>
  <c r="BB695" i="3"/>
  <c r="BA695" i="3"/>
  <c r="AZ695" i="3"/>
  <c r="AY695" i="3"/>
  <c r="AX695" i="3"/>
  <c r="AW695" i="3"/>
  <c r="AV695" i="3"/>
  <c r="AU695" i="3"/>
  <c r="AT695" i="3"/>
  <c r="AS695" i="3"/>
  <c r="AR695" i="3"/>
  <c r="AQ695" i="3"/>
  <c r="AP695" i="3"/>
  <c r="AO695" i="3"/>
  <c r="AN695" i="3"/>
  <c r="AM695" i="3"/>
  <c r="AL695" i="3"/>
  <c r="AK695" i="3"/>
  <c r="AJ695" i="3"/>
  <c r="AI695" i="3"/>
  <c r="AH695" i="3"/>
  <c r="AG695" i="3"/>
  <c r="AF695" i="3"/>
  <c r="AE695" i="3"/>
  <c r="AD695" i="3"/>
  <c r="AC695" i="3"/>
  <c r="AB695" i="3"/>
  <c r="Z695" i="3"/>
  <c r="BG693" i="3"/>
  <c r="BF693" i="3"/>
  <c r="BE693" i="3"/>
  <c r="BD693" i="3"/>
  <c r="BC693" i="3"/>
  <c r="BB693" i="3"/>
  <c r="BA693" i="3"/>
  <c r="AZ693" i="3"/>
  <c r="AY693" i="3"/>
  <c r="AX693" i="3"/>
  <c r="AW693" i="3"/>
  <c r="AV693" i="3"/>
  <c r="AU693" i="3"/>
  <c r="AT693" i="3"/>
  <c r="AS693" i="3"/>
  <c r="AR693" i="3"/>
  <c r="AQ693" i="3"/>
  <c r="AP693" i="3"/>
  <c r="AO693" i="3"/>
  <c r="AN693" i="3"/>
  <c r="AM693" i="3"/>
  <c r="AL693" i="3"/>
  <c r="AK693" i="3"/>
  <c r="AJ693" i="3"/>
  <c r="AI693" i="3"/>
  <c r="AH693" i="3"/>
  <c r="AG693" i="3"/>
  <c r="AF693" i="3"/>
  <c r="AE693" i="3"/>
  <c r="AD693" i="3"/>
  <c r="AC693" i="3"/>
  <c r="AB693" i="3"/>
  <c r="Z693" i="3"/>
  <c r="BG692" i="3"/>
  <c r="BF692" i="3"/>
  <c r="BE692" i="3"/>
  <c r="BD692" i="3"/>
  <c r="BC692" i="3"/>
  <c r="BB692" i="3"/>
  <c r="BA692" i="3"/>
  <c r="AZ692" i="3"/>
  <c r="AY692" i="3"/>
  <c r="AX692" i="3"/>
  <c r="AW692" i="3"/>
  <c r="AV692" i="3"/>
  <c r="AU692" i="3"/>
  <c r="AT692" i="3"/>
  <c r="AS692" i="3"/>
  <c r="AR692" i="3"/>
  <c r="AQ692" i="3"/>
  <c r="AP692" i="3"/>
  <c r="AO692" i="3"/>
  <c r="AN692" i="3"/>
  <c r="AM692" i="3"/>
  <c r="AL692" i="3"/>
  <c r="AK692" i="3"/>
  <c r="AJ692" i="3"/>
  <c r="AI692" i="3"/>
  <c r="AH692" i="3"/>
  <c r="AG692" i="3"/>
  <c r="AF692" i="3"/>
  <c r="AE692" i="3"/>
  <c r="AD692" i="3"/>
  <c r="AC692" i="3"/>
  <c r="AB692" i="3"/>
  <c r="Z692" i="3"/>
  <c r="BG665" i="3"/>
  <c r="BF665" i="3"/>
  <c r="BE665" i="3"/>
  <c r="BD665" i="3"/>
  <c r="BC665" i="3"/>
  <c r="BB665" i="3"/>
  <c r="BA665" i="3"/>
  <c r="AZ665" i="3"/>
  <c r="AY665" i="3"/>
  <c r="AX665" i="3"/>
  <c r="AW665" i="3"/>
  <c r="AV665" i="3"/>
  <c r="AU665" i="3"/>
  <c r="AT665" i="3"/>
  <c r="AS665" i="3"/>
  <c r="AR665" i="3"/>
  <c r="AQ665" i="3"/>
  <c r="AP665" i="3"/>
  <c r="AO665" i="3"/>
  <c r="AN665" i="3"/>
  <c r="AM665" i="3"/>
  <c r="AL665" i="3"/>
  <c r="AK665" i="3"/>
  <c r="AJ665" i="3"/>
  <c r="AI665" i="3"/>
  <c r="AH665" i="3"/>
  <c r="AG665" i="3"/>
  <c r="AF665" i="3"/>
  <c r="AE665" i="3"/>
  <c r="AD665" i="3"/>
  <c r="AC665" i="3"/>
  <c r="AB665" i="3"/>
  <c r="Z665" i="3"/>
  <c r="BG663" i="3"/>
  <c r="BF663" i="3"/>
  <c r="BE663" i="3"/>
  <c r="BD663" i="3"/>
  <c r="BC663" i="3"/>
  <c r="BB663" i="3"/>
  <c r="BA663" i="3"/>
  <c r="AZ663" i="3"/>
  <c r="AY663" i="3"/>
  <c r="AX663" i="3"/>
  <c r="AW663" i="3"/>
  <c r="AV663" i="3"/>
  <c r="AU663" i="3"/>
  <c r="AT663" i="3"/>
  <c r="AS663" i="3"/>
  <c r="AR663" i="3"/>
  <c r="AQ663" i="3"/>
  <c r="AP663" i="3"/>
  <c r="AO663" i="3"/>
  <c r="AN663" i="3"/>
  <c r="AM663" i="3"/>
  <c r="AL663" i="3"/>
  <c r="AK663" i="3"/>
  <c r="AJ663" i="3"/>
  <c r="AI663" i="3"/>
  <c r="AH663" i="3"/>
  <c r="AG663" i="3"/>
  <c r="AF663" i="3"/>
  <c r="AE663" i="3"/>
  <c r="AD663" i="3"/>
  <c r="AC663" i="3"/>
  <c r="AB663" i="3"/>
  <c r="Z663" i="3"/>
  <c r="BG662" i="3"/>
  <c r="BF662" i="3"/>
  <c r="BE662" i="3"/>
  <c r="BD662" i="3"/>
  <c r="BC662" i="3"/>
  <c r="BB662" i="3"/>
  <c r="BA662" i="3"/>
  <c r="AZ662" i="3"/>
  <c r="AY662" i="3"/>
  <c r="AX662" i="3"/>
  <c r="AW662" i="3"/>
  <c r="AV662" i="3"/>
  <c r="AU662" i="3"/>
  <c r="AT662" i="3"/>
  <c r="AS662" i="3"/>
  <c r="AR662" i="3"/>
  <c r="AQ662" i="3"/>
  <c r="AP662" i="3"/>
  <c r="AO662" i="3"/>
  <c r="AN662" i="3"/>
  <c r="AM662" i="3"/>
  <c r="AL662" i="3"/>
  <c r="AK662" i="3"/>
  <c r="AJ662" i="3"/>
  <c r="AI662" i="3"/>
  <c r="AH662" i="3"/>
  <c r="AG662" i="3"/>
  <c r="AF662" i="3"/>
  <c r="AE662" i="3"/>
  <c r="AD662" i="3"/>
  <c r="AC662" i="3"/>
  <c r="AB662" i="3"/>
  <c r="Z662" i="3"/>
  <c r="BG635" i="3"/>
  <c r="BF635" i="3"/>
  <c r="BE635" i="3"/>
  <c r="BD635" i="3"/>
  <c r="BC635" i="3"/>
  <c r="BB635" i="3"/>
  <c r="BA635" i="3"/>
  <c r="AZ635" i="3"/>
  <c r="AY635" i="3"/>
  <c r="AX635" i="3"/>
  <c r="AW635" i="3"/>
  <c r="AV635" i="3"/>
  <c r="AU635" i="3"/>
  <c r="AT635" i="3"/>
  <c r="AS635" i="3"/>
  <c r="AR635" i="3"/>
  <c r="AQ635" i="3"/>
  <c r="AP635" i="3"/>
  <c r="AO635" i="3"/>
  <c r="AN635" i="3"/>
  <c r="AM635" i="3"/>
  <c r="AL635" i="3"/>
  <c r="AK635" i="3"/>
  <c r="AJ635" i="3"/>
  <c r="AI635" i="3"/>
  <c r="AH635" i="3"/>
  <c r="AG635" i="3"/>
  <c r="AF635" i="3"/>
  <c r="AE635" i="3"/>
  <c r="AD635" i="3"/>
  <c r="AC635" i="3"/>
  <c r="AB635" i="3"/>
  <c r="Z635" i="3"/>
  <c r="BG633" i="3"/>
  <c r="BF633" i="3"/>
  <c r="BE633" i="3"/>
  <c r="BD633" i="3"/>
  <c r="BC633" i="3"/>
  <c r="BB633" i="3"/>
  <c r="BA633" i="3"/>
  <c r="AZ633" i="3"/>
  <c r="AY633" i="3"/>
  <c r="AX633" i="3"/>
  <c r="AW633" i="3"/>
  <c r="AV633" i="3"/>
  <c r="AU633" i="3"/>
  <c r="AT633" i="3"/>
  <c r="AS633" i="3"/>
  <c r="AR633" i="3"/>
  <c r="AQ633" i="3"/>
  <c r="AP633" i="3"/>
  <c r="AO633" i="3"/>
  <c r="AN633" i="3"/>
  <c r="AM633" i="3"/>
  <c r="AL633" i="3"/>
  <c r="AK633" i="3"/>
  <c r="AJ633" i="3"/>
  <c r="AI633" i="3"/>
  <c r="AH633" i="3"/>
  <c r="AG633" i="3"/>
  <c r="AF633" i="3"/>
  <c r="AE633" i="3"/>
  <c r="AD633" i="3"/>
  <c r="AC633" i="3"/>
  <c r="AB633" i="3"/>
  <c r="Z633" i="3"/>
  <c r="BG632" i="3"/>
  <c r="BF632" i="3"/>
  <c r="BE632" i="3"/>
  <c r="BD632" i="3"/>
  <c r="BC632" i="3"/>
  <c r="BB632" i="3"/>
  <c r="BA632" i="3"/>
  <c r="AZ632" i="3"/>
  <c r="AY632" i="3"/>
  <c r="AX632" i="3"/>
  <c r="AW632" i="3"/>
  <c r="AV632" i="3"/>
  <c r="AU632" i="3"/>
  <c r="AT632" i="3"/>
  <c r="AS632" i="3"/>
  <c r="AR632" i="3"/>
  <c r="AQ632" i="3"/>
  <c r="AP632" i="3"/>
  <c r="AO632" i="3"/>
  <c r="AN632" i="3"/>
  <c r="AM632" i="3"/>
  <c r="AL632" i="3"/>
  <c r="AK632" i="3"/>
  <c r="AJ632" i="3"/>
  <c r="AI632" i="3"/>
  <c r="AH632" i="3"/>
  <c r="AG632" i="3"/>
  <c r="AF632" i="3"/>
  <c r="AE632" i="3"/>
  <c r="AD632" i="3"/>
  <c r="AC632" i="3"/>
  <c r="AB632" i="3"/>
  <c r="Z632" i="3"/>
  <c r="BG605" i="3"/>
  <c r="BF605" i="3"/>
  <c r="BE605" i="3"/>
  <c r="BD605" i="3"/>
  <c r="BC605" i="3"/>
  <c r="BB605" i="3"/>
  <c r="BA605" i="3"/>
  <c r="AZ605" i="3"/>
  <c r="AY605" i="3"/>
  <c r="AX605" i="3"/>
  <c r="AW605" i="3"/>
  <c r="AV605" i="3"/>
  <c r="AU605" i="3"/>
  <c r="AT605" i="3"/>
  <c r="AS605" i="3"/>
  <c r="AR605" i="3"/>
  <c r="AQ605" i="3"/>
  <c r="AP605" i="3"/>
  <c r="AO605" i="3"/>
  <c r="AN605" i="3"/>
  <c r="AM605" i="3"/>
  <c r="AL605" i="3"/>
  <c r="AK605" i="3"/>
  <c r="AJ605" i="3"/>
  <c r="AI605" i="3"/>
  <c r="AH605" i="3"/>
  <c r="AG605" i="3"/>
  <c r="AF605" i="3"/>
  <c r="AE605" i="3"/>
  <c r="AD605" i="3"/>
  <c r="AC605" i="3"/>
  <c r="AB605" i="3"/>
  <c r="Z605" i="3"/>
  <c r="BG603" i="3"/>
  <c r="BF603" i="3"/>
  <c r="BE603" i="3"/>
  <c r="BD603" i="3"/>
  <c r="BC603" i="3"/>
  <c r="BB603" i="3"/>
  <c r="BA603" i="3"/>
  <c r="AZ603" i="3"/>
  <c r="AY603" i="3"/>
  <c r="AX603" i="3"/>
  <c r="AW603" i="3"/>
  <c r="AV603" i="3"/>
  <c r="AU603" i="3"/>
  <c r="AT603" i="3"/>
  <c r="AS603" i="3"/>
  <c r="AR603" i="3"/>
  <c r="AQ603" i="3"/>
  <c r="AP603" i="3"/>
  <c r="AO603" i="3"/>
  <c r="AN603" i="3"/>
  <c r="AM603" i="3"/>
  <c r="AL603" i="3"/>
  <c r="AK603" i="3"/>
  <c r="AJ603" i="3"/>
  <c r="AI603" i="3"/>
  <c r="AH603" i="3"/>
  <c r="AG603" i="3"/>
  <c r="AF603" i="3"/>
  <c r="AE603" i="3"/>
  <c r="AD603" i="3"/>
  <c r="AC603" i="3"/>
  <c r="AB603" i="3"/>
  <c r="Z603" i="3"/>
  <c r="BG602" i="3"/>
  <c r="BF602" i="3"/>
  <c r="BE602" i="3"/>
  <c r="BD602" i="3"/>
  <c r="BC602" i="3"/>
  <c r="BB602" i="3"/>
  <c r="BA602" i="3"/>
  <c r="AZ602" i="3"/>
  <c r="AY602" i="3"/>
  <c r="AX602" i="3"/>
  <c r="AW602" i="3"/>
  <c r="AV602" i="3"/>
  <c r="AU602" i="3"/>
  <c r="AT602" i="3"/>
  <c r="AS602" i="3"/>
  <c r="AR602" i="3"/>
  <c r="AQ602" i="3"/>
  <c r="AP602" i="3"/>
  <c r="AO602" i="3"/>
  <c r="AN602" i="3"/>
  <c r="AM602" i="3"/>
  <c r="AL602" i="3"/>
  <c r="AK602" i="3"/>
  <c r="AJ602" i="3"/>
  <c r="AI602" i="3"/>
  <c r="AH602" i="3"/>
  <c r="AG602" i="3"/>
  <c r="AF602" i="3"/>
  <c r="AE602" i="3"/>
  <c r="AD602" i="3"/>
  <c r="AC602" i="3"/>
  <c r="AB602" i="3"/>
  <c r="Z602" i="3"/>
  <c r="BG575" i="3"/>
  <c r="BF575" i="3"/>
  <c r="BE575" i="3"/>
  <c r="BD575" i="3"/>
  <c r="BC575" i="3"/>
  <c r="BB575" i="3"/>
  <c r="BA575" i="3"/>
  <c r="AZ575" i="3"/>
  <c r="AY575" i="3"/>
  <c r="AX575" i="3"/>
  <c r="AW575" i="3"/>
  <c r="AV575" i="3"/>
  <c r="AU575" i="3"/>
  <c r="AT575" i="3"/>
  <c r="AS575" i="3"/>
  <c r="AR575" i="3"/>
  <c r="AQ575" i="3"/>
  <c r="AP575" i="3"/>
  <c r="AO575" i="3"/>
  <c r="AN575" i="3"/>
  <c r="AM575" i="3"/>
  <c r="AL575" i="3"/>
  <c r="AK575" i="3"/>
  <c r="AJ575" i="3"/>
  <c r="AI575" i="3"/>
  <c r="AH575" i="3"/>
  <c r="AG575" i="3"/>
  <c r="AF575" i="3"/>
  <c r="AE575" i="3"/>
  <c r="AD575" i="3"/>
  <c r="AC575" i="3"/>
  <c r="AB575" i="3"/>
  <c r="Z575" i="3"/>
  <c r="BG573" i="3"/>
  <c r="BF573" i="3"/>
  <c r="BE573" i="3"/>
  <c r="BD573" i="3"/>
  <c r="BC573" i="3"/>
  <c r="BB573" i="3"/>
  <c r="BA573" i="3"/>
  <c r="AZ573" i="3"/>
  <c r="AY573" i="3"/>
  <c r="AX573" i="3"/>
  <c r="AW573" i="3"/>
  <c r="AV573" i="3"/>
  <c r="AU573" i="3"/>
  <c r="AT573" i="3"/>
  <c r="AS573" i="3"/>
  <c r="AR573" i="3"/>
  <c r="AQ573" i="3"/>
  <c r="AP573" i="3"/>
  <c r="AO573" i="3"/>
  <c r="AN573" i="3"/>
  <c r="AM573" i="3"/>
  <c r="AL573" i="3"/>
  <c r="AK573" i="3"/>
  <c r="AJ573" i="3"/>
  <c r="AI573" i="3"/>
  <c r="AH573" i="3"/>
  <c r="AG573" i="3"/>
  <c r="AF573" i="3"/>
  <c r="AE573" i="3"/>
  <c r="AD573" i="3"/>
  <c r="AC573" i="3"/>
  <c r="AB573" i="3"/>
  <c r="Z573" i="3"/>
  <c r="BG572" i="3"/>
  <c r="BF572" i="3"/>
  <c r="BE572" i="3"/>
  <c r="BD572" i="3"/>
  <c r="BC572" i="3"/>
  <c r="BB572" i="3"/>
  <c r="BA572" i="3"/>
  <c r="AZ572" i="3"/>
  <c r="AY572" i="3"/>
  <c r="AX572" i="3"/>
  <c r="AW572" i="3"/>
  <c r="AV572" i="3"/>
  <c r="AU572" i="3"/>
  <c r="AT572" i="3"/>
  <c r="AS572" i="3"/>
  <c r="AR572" i="3"/>
  <c r="AQ572" i="3"/>
  <c r="AP572" i="3"/>
  <c r="AO572" i="3"/>
  <c r="AN572" i="3"/>
  <c r="AM572" i="3"/>
  <c r="AL572" i="3"/>
  <c r="AK572" i="3"/>
  <c r="AJ572" i="3"/>
  <c r="AI572" i="3"/>
  <c r="AH572" i="3"/>
  <c r="AG572" i="3"/>
  <c r="AF572" i="3"/>
  <c r="AE572" i="3"/>
  <c r="AD572" i="3"/>
  <c r="AC572" i="3"/>
  <c r="AB572" i="3"/>
  <c r="Z572" i="3"/>
  <c r="BG545" i="3"/>
  <c r="BF545" i="3"/>
  <c r="BE545" i="3"/>
  <c r="BD545" i="3"/>
  <c r="BC545" i="3"/>
  <c r="BB545" i="3"/>
  <c r="BA545" i="3"/>
  <c r="AZ545" i="3"/>
  <c r="AY545" i="3"/>
  <c r="AX545" i="3"/>
  <c r="AW545" i="3"/>
  <c r="AV545" i="3"/>
  <c r="AU545" i="3"/>
  <c r="AT545" i="3"/>
  <c r="AS545" i="3"/>
  <c r="AR545" i="3"/>
  <c r="AQ545" i="3"/>
  <c r="AP545" i="3"/>
  <c r="AO545" i="3"/>
  <c r="AN545" i="3"/>
  <c r="AM545" i="3"/>
  <c r="AL545" i="3"/>
  <c r="AK545" i="3"/>
  <c r="AJ545" i="3"/>
  <c r="AI545" i="3"/>
  <c r="AH545" i="3"/>
  <c r="AG545" i="3"/>
  <c r="AF545" i="3"/>
  <c r="AE545" i="3"/>
  <c r="AD545" i="3"/>
  <c r="AC545" i="3"/>
  <c r="AB545" i="3"/>
  <c r="Z545" i="3"/>
  <c r="BG543" i="3"/>
  <c r="BF543" i="3"/>
  <c r="BE543" i="3"/>
  <c r="BD543" i="3"/>
  <c r="BC543" i="3"/>
  <c r="BB543" i="3"/>
  <c r="BA543" i="3"/>
  <c r="AZ543" i="3"/>
  <c r="AY543" i="3"/>
  <c r="AX543" i="3"/>
  <c r="AW543" i="3"/>
  <c r="AV543" i="3"/>
  <c r="AU543" i="3"/>
  <c r="AT543" i="3"/>
  <c r="AS543" i="3"/>
  <c r="AR543" i="3"/>
  <c r="AQ543" i="3"/>
  <c r="AP543" i="3"/>
  <c r="AO543" i="3"/>
  <c r="AN543" i="3"/>
  <c r="AM543" i="3"/>
  <c r="AL543" i="3"/>
  <c r="AK543" i="3"/>
  <c r="AJ543" i="3"/>
  <c r="AI543" i="3"/>
  <c r="AH543" i="3"/>
  <c r="AG543" i="3"/>
  <c r="AF543" i="3"/>
  <c r="AE543" i="3"/>
  <c r="AD543" i="3"/>
  <c r="AC543" i="3"/>
  <c r="AB543" i="3"/>
  <c r="Z543" i="3"/>
  <c r="BG542" i="3"/>
  <c r="BF542" i="3"/>
  <c r="BE542" i="3"/>
  <c r="BD542" i="3"/>
  <c r="BC542" i="3"/>
  <c r="BB542" i="3"/>
  <c r="BA542" i="3"/>
  <c r="AZ542" i="3"/>
  <c r="AY542" i="3"/>
  <c r="AX542" i="3"/>
  <c r="AW542" i="3"/>
  <c r="AV542" i="3"/>
  <c r="AU542" i="3"/>
  <c r="AT542" i="3"/>
  <c r="AS542" i="3"/>
  <c r="AR542" i="3"/>
  <c r="AQ542" i="3"/>
  <c r="AP542" i="3"/>
  <c r="AO542" i="3"/>
  <c r="AN542" i="3"/>
  <c r="AM542" i="3"/>
  <c r="AL542" i="3"/>
  <c r="AK542" i="3"/>
  <c r="AJ542" i="3"/>
  <c r="AI542" i="3"/>
  <c r="AH542" i="3"/>
  <c r="AG542" i="3"/>
  <c r="AF542" i="3"/>
  <c r="AE542" i="3"/>
  <c r="AD542" i="3"/>
  <c r="AC542" i="3"/>
  <c r="AB542" i="3"/>
  <c r="Z542" i="3"/>
  <c r="BG515" i="3"/>
  <c r="BF515" i="3"/>
  <c r="BE515" i="3"/>
  <c r="BD515" i="3"/>
  <c r="BC515" i="3"/>
  <c r="BB515" i="3"/>
  <c r="BA515" i="3"/>
  <c r="AZ515" i="3"/>
  <c r="AY515" i="3"/>
  <c r="AX515" i="3"/>
  <c r="AW515" i="3"/>
  <c r="AV515" i="3"/>
  <c r="AU515" i="3"/>
  <c r="AT515" i="3"/>
  <c r="AS515" i="3"/>
  <c r="AR515" i="3"/>
  <c r="AQ515" i="3"/>
  <c r="AP515" i="3"/>
  <c r="AO515" i="3"/>
  <c r="AN515" i="3"/>
  <c r="AM515" i="3"/>
  <c r="AL515" i="3"/>
  <c r="AK515" i="3"/>
  <c r="AJ515" i="3"/>
  <c r="AI515" i="3"/>
  <c r="AH515" i="3"/>
  <c r="AG515" i="3"/>
  <c r="AF515" i="3"/>
  <c r="AE515" i="3"/>
  <c r="AD515" i="3"/>
  <c r="AC515" i="3"/>
  <c r="AB515" i="3"/>
  <c r="Z515" i="3"/>
  <c r="BG513" i="3"/>
  <c r="BF513" i="3"/>
  <c r="BE513" i="3"/>
  <c r="BD513" i="3"/>
  <c r="BC513" i="3"/>
  <c r="BB513" i="3"/>
  <c r="BA513" i="3"/>
  <c r="AZ513" i="3"/>
  <c r="AY513" i="3"/>
  <c r="AX513" i="3"/>
  <c r="AW513" i="3"/>
  <c r="AV513" i="3"/>
  <c r="AU513" i="3"/>
  <c r="AT513" i="3"/>
  <c r="AS513" i="3"/>
  <c r="AR513" i="3"/>
  <c r="AQ513" i="3"/>
  <c r="AP513" i="3"/>
  <c r="AO513" i="3"/>
  <c r="AN513" i="3"/>
  <c r="AM513" i="3"/>
  <c r="AL513" i="3"/>
  <c r="AK513" i="3"/>
  <c r="AJ513" i="3"/>
  <c r="AI513" i="3"/>
  <c r="AH513" i="3"/>
  <c r="AG513" i="3"/>
  <c r="AF513" i="3"/>
  <c r="AE513" i="3"/>
  <c r="AD513" i="3"/>
  <c r="AC513" i="3"/>
  <c r="AB513" i="3"/>
  <c r="Z513" i="3"/>
  <c r="BG512" i="3"/>
  <c r="BF512" i="3"/>
  <c r="BE512" i="3"/>
  <c r="BD512" i="3"/>
  <c r="BC512" i="3"/>
  <c r="BB512" i="3"/>
  <c r="BA512" i="3"/>
  <c r="AZ512" i="3"/>
  <c r="AY512" i="3"/>
  <c r="AX512" i="3"/>
  <c r="AW512" i="3"/>
  <c r="AV512" i="3"/>
  <c r="AU512" i="3"/>
  <c r="AT512" i="3"/>
  <c r="AS512" i="3"/>
  <c r="AR512" i="3"/>
  <c r="AQ512" i="3"/>
  <c r="AP512" i="3"/>
  <c r="AO512" i="3"/>
  <c r="AN512" i="3"/>
  <c r="AM512" i="3"/>
  <c r="AL512" i="3"/>
  <c r="AK512" i="3"/>
  <c r="AJ512" i="3"/>
  <c r="AI512" i="3"/>
  <c r="AH512" i="3"/>
  <c r="AG512" i="3"/>
  <c r="AF512" i="3"/>
  <c r="AE512" i="3"/>
  <c r="AD512" i="3"/>
  <c r="AC512" i="3"/>
  <c r="AB512" i="3"/>
  <c r="Z512" i="3"/>
  <c r="BG485" i="3"/>
  <c r="BF485" i="3"/>
  <c r="BE485" i="3"/>
  <c r="BD485" i="3"/>
  <c r="BC485" i="3"/>
  <c r="BB485" i="3"/>
  <c r="BA485" i="3"/>
  <c r="AZ485" i="3"/>
  <c r="AY485" i="3"/>
  <c r="AX485" i="3"/>
  <c r="AW485" i="3"/>
  <c r="AV485" i="3"/>
  <c r="AU485" i="3"/>
  <c r="AT485" i="3"/>
  <c r="AS485" i="3"/>
  <c r="AR485" i="3"/>
  <c r="AQ485" i="3"/>
  <c r="AP485" i="3"/>
  <c r="AO485" i="3"/>
  <c r="AN485" i="3"/>
  <c r="AM485" i="3"/>
  <c r="AL485" i="3"/>
  <c r="AK485" i="3"/>
  <c r="AJ485" i="3"/>
  <c r="AI485" i="3"/>
  <c r="AH485" i="3"/>
  <c r="AG485" i="3"/>
  <c r="AF485" i="3"/>
  <c r="AE485" i="3"/>
  <c r="AD485" i="3"/>
  <c r="AC485" i="3"/>
  <c r="AB485" i="3"/>
  <c r="Z485" i="3"/>
  <c r="BG483" i="3"/>
  <c r="BF483" i="3"/>
  <c r="BE483" i="3"/>
  <c r="BD483" i="3"/>
  <c r="BC483" i="3"/>
  <c r="BB483" i="3"/>
  <c r="BA483" i="3"/>
  <c r="AZ483" i="3"/>
  <c r="AY483" i="3"/>
  <c r="AX483" i="3"/>
  <c r="AW483" i="3"/>
  <c r="AV483" i="3"/>
  <c r="AU483" i="3"/>
  <c r="AT483" i="3"/>
  <c r="AS483" i="3"/>
  <c r="AR483" i="3"/>
  <c r="AQ483" i="3"/>
  <c r="AP483" i="3"/>
  <c r="AO483" i="3"/>
  <c r="AN483" i="3"/>
  <c r="AM483" i="3"/>
  <c r="AL483" i="3"/>
  <c r="AK483" i="3"/>
  <c r="AJ483" i="3"/>
  <c r="AI483" i="3"/>
  <c r="AH483" i="3"/>
  <c r="AG483" i="3"/>
  <c r="AF483" i="3"/>
  <c r="AE483" i="3"/>
  <c r="AD483" i="3"/>
  <c r="AC483" i="3"/>
  <c r="AB483" i="3"/>
  <c r="Z483" i="3"/>
  <c r="BG482" i="3"/>
  <c r="BF482" i="3"/>
  <c r="BE482" i="3"/>
  <c r="BD482" i="3"/>
  <c r="BC482" i="3"/>
  <c r="BB482" i="3"/>
  <c r="BA482" i="3"/>
  <c r="AZ482" i="3"/>
  <c r="AY482" i="3"/>
  <c r="AX482" i="3"/>
  <c r="AW482" i="3"/>
  <c r="AV482" i="3"/>
  <c r="AU482" i="3"/>
  <c r="AT482" i="3"/>
  <c r="AS482" i="3"/>
  <c r="AR482" i="3"/>
  <c r="AQ482" i="3"/>
  <c r="AP482" i="3"/>
  <c r="AO482" i="3"/>
  <c r="AN482" i="3"/>
  <c r="AM482" i="3"/>
  <c r="AL482" i="3"/>
  <c r="AK482" i="3"/>
  <c r="AJ482" i="3"/>
  <c r="AI482" i="3"/>
  <c r="AH482" i="3"/>
  <c r="AG482" i="3"/>
  <c r="AF482" i="3"/>
  <c r="AE482" i="3"/>
  <c r="AD482" i="3"/>
  <c r="AC482" i="3"/>
  <c r="AB482" i="3"/>
  <c r="Z482" i="3"/>
  <c r="BG455" i="3"/>
  <c r="BF455" i="3"/>
  <c r="BE455" i="3"/>
  <c r="BD455" i="3"/>
  <c r="BC455" i="3"/>
  <c r="BB455" i="3"/>
  <c r="BA455" i="3"/>
  <c r="AZ455" i="3"/>
  <c r="AY455" i="3"/>
  <c r="AX455" i="3"/>
  <c r="AW455" i="3"/>
  <c r="AV455" i="3"/>
  <c r="AU455" i="3"/>
  <c r="AT455" i="3"/>
  <c r="AS455" i="3"/>
  <c r="AR455" i="3"/>
  <c r="AQ455" i="3"/>
  <c r="AP455" i="3"/>
  <c r="AO455" i="3"/>
  <c r="AN455" i="3"/>
  <c r="AM455" i="3"/>
  <c r="AL455" i="3"/>
  <c r="AK455" i="3"/>
  <c r="AJ455" i="3"/>
  <c r="AI455" i="3"/>
  <c r="AH455" i="3"/>
  <c r="AG455" i="3"/>
  <c r="AF455" i="3"/>
  <c r="AE455" i="3"/>
  <c r="AD455" i="3"/>
  <c r="AC455" i="3"/>
  <c r="AB455" i="3"/>
  <c r="Z455" i="3"/>
  <c r="BG453" i="3"/>
  <c r="BF453" i="3"/>
  <c r="BE453" i="3"/>
  <c r="BD453" i="3"/>
  <c r="BC453" i="3"/>
  <c r="BB453" i="3"/>
  <c r="BA453" i="3"/>
  <c r="AZ453" i="3"/>
  <c r="AY453" i="3"/>
  <c r="AX453" i="3"/>
  <c r="AW453" i="3"/>
  <c r="AV453" i="3"/>
  <c r="AU453" i="3"/>
  <c r="AT453" i="3"/>
  <c r="AS453" i="3"/>
  <c r="AR453" i="3"/>
  <c r="AQ453" i="3"/>
  <c r="AP453" i="3"/>
  <c r="AO453" i="3"/>
  <c r="AN453" i="3"/>
  <c r="AM453" i="3"/>
  <c r="AL453" i="3"/>
  <c r="AK453" i="3"/>
  <c r="AJ453" i="3"/>
  <c r="AI453" i="3"/>
  <c r="AH453" i="3"/>
  <c r="AG453" i="3"/>
  <c r="AF453" i="3"/>
  <c r="AE453" i="3"/>
  <c r="AD453" i="3"/>
  <c r="AC453" i="3"/>
  <c r="AB453" i="3"/>
  <c r="Z453" i="3"/>
  <c r="BG452" i="3"/>
  <c r="BF452" i="3"/>
  <c r="BE452" i="3"/>
  <c r="BD452" i="3"/>
  <c r="BC452" i="3"/>
  <c r="BB452" i="3"/>
  <c r="BA452" i="3"/>
  <c r="AZ452" i="3"/>
  <c r="AY452" i="3"/>
  <c r="AX452" i="3"/>
  <c r="AW452" i="3"/>
  <c r="AV452" i="3"/>
  <c r="AU452" i="3"/>
  <c r="AT452" i="3"/>
  <c r="AS452" i="3"/>
  <c r="AR452" i="3"/>
  <c r="AQ452" i="3"/>
  <c r="AP452" i="3"/>
  <c r="AO452" i="3"/>
  <c r="AN452" i="3"/>
  <c r="AM452" i="3"/>
  <c r="AL452" i="3"/>
  <c r="AK452" i="3"/>
  <c r="AJ452" i="3"/>
  <c r="AI452" i="3"/>
  <c r="AH452" i="3"/>
  <c r="AG452" i="3"/>
  <c r="AF452" i="3"/>
  <c r="AE452" i="3"/>
  <c r="AD452" i="3"/>
  <c r="AC452" i="3"/>
  <c r="AB452" i="3"/>
  <c r="Z452" i="3"/>
  <c r="BG425" i="3"/>
  <c r="BF425" i="3"/>
  <c r="BE425" i="3"/>
  <c r="BD425" i="3"/>
  <c r="BC425" i="3"/>
  <c r="BB425" i="3"/>
  <c r="BA425" i="3"/>
  <c r="AZ425" i="3"/>
  <c r="AY425" i="3"/>
  <c r="AX425" i="3"/>
  <c r="AW425" i="3"/>
  <c r="AV425" i="3"/>
  <c r="AU425" i="3"/>
  <c r="AT425" i="3"/>
  <c r="AS425" i="3"/>
  <c r="AR425" i="3"/>
  <c r="AQ425" i="3"/>
  <c r="AP425" i="3"/>
  <c r="AO425" i="3"/>
  <c r="AN425" i="3"/>
  <c r="AM425" i="3"/>
  <c r="AL425" i="3"/>
  <c r="AK425" i="3"/>
  <c r="AJ425" i="3"/>
  <c r="AI425" i="3"/>
  <c r="AH425" i="3"/>
  <c r="AG425" i="3"/>
  <c r="AF425" i="3"/>
  <c r="AE425" i="3"/>
  <c r="AD425" i="3"/>
  <c r="AC425" i="3"/>
  <c r="AB425" i="3"/>
  <c r="Z425" i="3"/>
  <c r="BG423" i="3"/>
  <c r="BF423" i="3"/>
  <c r="BE423" i="3"/>
  <c r="BD423" i="3"/>
  <c r="BC423" i="3"/>
  <c r="BB423" i="3"/>
  <c r="BA423" i="3"/>
  <c r="AZ423" i="3"/>
  <c r="AY423" i="3"/>
  <c r="AX423" i="3"/>
  <c r="AW423" i="3"/>
  <c r="AV423" i="3"/>
  <c r="AU423" i="3"/>
  <c r="AT423" i="3"/>
  <c r="AS423" i="3"/>
  <c r="AR423" i="3"/>
  <c r="AQ423" i="3"/>
  <c r="AP423" i="3"/>
  <c r="AO423" i="3"/>
  <c r="AN423" i="3"/>
  <c r="AM423" i="3"/>
  <c r="AL423" i="3"/>
  <c r="AK423" i="3"/>
  <c r="AJ423" i="3"/>
  <c r="AI423" i="3"/>
  <c r="AH423" i="3"/>
  <c r="AG423" i="3"/>
  <c r="AF423" i="3"/>
  <c r="AE423" i="3"/>
  <c r="AD423" i="3"/>
  <c r="AC423" i="3"/>
  <c r="AB423" i="3"/>
  <c r="Z423" i="3"/>
  <c r="BG422" i="3"/>
  <c r="BF422" i="3"/>
  <c r="BE422" i="3"/>
  <c r="BD422" i="3"/>
  <c r="BC422" i="3"/>
  <c r="BB422" i="3"/>
  <c r="BA422" i="3"/>
  <c r="AZ422" i="3"/>
  <c r="AY422" i="3"/>
  <c r="AX422" i="3"/>
  <c r="AW422" i="3"/>
  <c r="AV422" i="3"/>
  <c r="AU422" i="3"/>
  <c r="AT422" i="3"/>
  <c r="AS422" i="3"/>
  <c r="AR422" i="3"/>
  <c r="AQ422" i="3"/>
  <c r="AP422" i="3"/>
  <c r="AO422" i="3"/>
  <c r="AN422" i="3"/>
  <c r="AM422" i="3"/>
  <c r="AL422" i="3"/>
  <c r="AK422" i="3"/>
  <c r="AJ422" i="3"/>
  <c r="AI422" i="3"/>
  <c r="AH422" i="3"/>
  <c r="AG422" i="3"/>
  <c r="AF422" i="3"/>
  <c r="AE422" i="3"/>
  <c r="AD422" i="3"/>
  <c r="AC422" i="3"/>
  <c r="AB422" i="3"/>
  <c r="Z422" i="3"/>
  <c r="BG395" i="3"/>
  <c r="BF395" i="3"/>
  <c r="BE395" i="3"/>
  <c r="BD395" i="3"/>
  <c r="BC395" i="3"/>
  <c r="BB395" i="3"/>
  <c r="BA395" i="3"/>
  <c r="AZ395" i="3"/>
  <c r="AY395" i="3"/>
  <c r="AX395" i="3"/>
  <c r="AW395" i="3"/>
  <c r="AV395" i="3"/>
  <c r="AU395" i="3"/>
  <c r="AT395" i="3"/>
  <c r="AS395" i="3"/>
  <c r="AR395" i="3"/>
  <c r="AQ395" i="3"/>
  <c r="AP395" i="3"/>
  <c r="AO395" i="3"/>
  <c r="AN395" i="3"/>
  <c r="AM395" i="3"/>
  <c r="AL395" i="3"/>
  <c r="AK395" i="3"/>
  <c r="AJ395" i="3"/>
  <c r="AI395" i="3"/>
  <c r="AH395" i="3"/>
  <c r="AG395" i="3"/>
  <c r="AF395" i="3"/>
  <c r="AE395" i="3"/>
  <c r="AD395" i="3"/>
  <c r="AC395" i="3"/>
  <c r="AB395" i="3"/>
  <c r="Z395" i="3"/>
  <c r="BG393" i="3"/>
  <c r="BF393" i="3"/>
  <c r="BE393" i="3"/>
  <c r="BD393" i="3"/>
  <c r="BC393" i="3"/>
  <c r="BB393" i="3"/>
  <c r="BA393" i="3"/>
  <c r="AZ393" i="3"/>
  <c r="AY393" i="3"/>
  <c r="AX393" i="3"/>
  <c r="AW393" i="3"/>
  <c r="AV393" i="3"/>
  <c r="AU393" i="3"/>
  <c r="AT393" i="3"/>
  <c r="AS393" i="3"/>
  <c r="AR393" i="3"/>
  <c r="AQ393" i="3"/>
  <c r="AP393" i="3"/>
  <c r="AO393" i="3"/>
  <c r="AN393" i="3"/>
  <c r="AM393" i="3"/>
  <c r="AL393" i="3"/>
  <c r="AK393" i="3"/>
  <c r="AJ393" i="3"/>
  <c r="AI393" i="3"/>
  <c r="AH393" i="3"/>
  <c r="AG393" i="3"/>
  <c r="AF393" i="3"/>
  <c r="AE393" i="3"/>
  <c r="AD393" i="3"/>
  <c r="AC393" i="3"/>
  <c r="AB393" i="3"/>
  <c r="Z393" i="3"/>
  <c r="BG392" i="3"/>
  <c r="BF392" i="3"/>
  <c r="BE392" i="3"/>
  <c r="BD392" i="3"/>
  <c r="BC392" i="3"/>
  <c r="BB392" i="3"/>
  <c r="BA392" i="3"/>
  <c r="AZ392" i="3"/>
  <c r="AY392" i="3"/>
  <c r="AX392" i="3"/>
  <c r="AW392" i="3"/>
  <c r="AV392" i="3"/>
  <c r="AU392" i="3"/>
  <c r="AT392" i="3"/>
  <c r="AS392" i="3"/>
  <c r="AR392" i="3"/>
  <c r="AQ392" i="3"/>
  <c r="AP392" i="3"/>
  <c r="AO392" i="3"/>
  <c r="AN392" i="3"/>
  <c r="AM392" i="3"/>
  <c r="AL392" i="3"/>
  <c r="AK392" i="3"/>
  <c r="AJ392" i="3"/>
  <c r="AI392" i="3"/>
  <c r="AH392" i="3"/>
  <c r="AG392" i="3"/>
  <c r="AF392" i="3"/>
  <c r="AE392" i="3"/>
  <c r="AD392" i="3"/>
  <c r="AC392" i="3"/>
  <c r="AB392" i="3"/>
  <c r="Z392" i="3"/>
  <c r="BG365" i="3"/>
  <c r="BF365" i="3"/>
  <c r="BE365" i="3"/>
  <c r="BD365" i="3"/>
  <c r="BC365" i="3"/>
  <c r="BB365" i="3"/>
  <c r="BA365" i="3"/>
  <c r="AZ365" i="3"/>
  <c r="AY365" i="3"/>
  <c r="AX365" i="3"/>
  <c r="AW365" i="3"/>
  <c r="AV365" i="3"/>
  <c r="AU365" i="3"/>
  <c r="AT365" i="3"/>
  <c r="AS365" i="3"/>
  <c r="AR365" i="3"/>
  <c r="AQ365" i="3"/>
  <c r="AP365" i="3"/>
  <c r="AO365" i="3"/>
  <c r="AN365" i="3"/>
  <c r="AM365" i="3"/>
  <c r="AL365" i="3"/>
  <c r="AK365" i="3"/>
  <c r="AJ365" i="3"/>
  <c r="AI365" i="3"/>
  <c r="AH365" i="3"/>
  <c r="AG365" i="3"/>
  <c r="AF365" i="3"/>
  <c r="AE365" i="3"/>
  <c r="AD365" i="3"/>
  <c r="AC365" i="3"/>
  <c r="AB365" i="3"/>
  <c r="Z365" i="3"/>
  <c r="BG363" i="3"/>
  <c r="BF363" i="3"/>
  <c r="BE363" i="3"/>
  <c r="BD363" i="3"/>
  <c r="BC363" i="3"/>
  <c r="BB363" i="3"/>
  <c r="BA363" i="3"/>
  <c r="AZ363" i="3"/>
  <c r="AY363" i="3"/>
  <c r="AX363" i="3"/>
  <c r="AW363" i="3"/>
  <c r="AV363" i="3"/>
  <c r="AU363" i="3"/>
  <c r="AT363" i="3"/>
  <c r="AS363" i="3"/>
  <c r="AR363" i="3"/>
  <c r="AQ363" i="3"/>
  <c r="AP363" i="3"/>
  <c r="AO363" i="3"/>
  <c r="AN363" i="3"/>
  <c r="AM363" i="3"/>
  <c r="AL363" i="3"/>
  <c r="AK363" i="3"/>
  <c r="AJ363" i="3"/>
  <c r="AI363" i="3"/>
  <c r="AH363" i="3"/>
  <c r="AG363" i="3"/>
  <c r="AF363" i="3"/>
  <c r="AE363" i="3"/>
  <c r="AD363" i="3"/>
  <c r="AC363" i="3"/>
  <c r="AB363" i="3"/>
  <c r="Z363" i="3"/>
  <c r="BG362" i="3"/>
  <c r="BF362" i="3"/>
  <c r="BE362" i="3"/>
  <c r="BD362" i="3"/>
  <c r="BC362" i="3"/>
  <c r="BB362" i="3"/>
  <c r="BA362" i="3"/>
  <c r="AZ362" i="3"/>
  <c r="AY362" i="3"/>
  <c r="AX362" i="3"/>
  <c r="AW362" i="3"/>
  <c r="AV362" i="3"/>
  <c r="AU362" i="3"/>
  <c r="AT362" i="3"/>
  <c r="AS362" i="3"/>
  <c r="AR362" i="3"/>
  <c r="AQ362" i="3"/>
  <c r="AP362" i="3"/>
  <c r="AO362" i="3"/>
  <c r="AN362" i="3"/>
  <c r="AM362" i="3"/>
  <c r="AL362" i="3"/>
  <c r="AK362" i="3"/>
  <c r="AJ362" i="3"/>
  <c r="AI362" i="3"/>
  <c r="AH362" i="3"/>
  <c r="AG362" i="3"/>
  <c r="AF362" i="3"/>
  <c r="AE362" i="3"/>
  <c r="AD362" i="3"/>
  <c r="AC362" i="3"/>
  <c r="AB362" i="3"/>
  <c r="Z362" i="3"/>
  <c r="BG335" i="3"/>
  <c r="BF335" i="3"/>
  <c r="BE335" i="3"/>
  <c r="BD335" i="3"/>
  <c r="BC335" i="3"/>
  <c r="BB335" i="3"/>
  <c r="BA335" i="3"/>
  <c r="AZ335" i="3"/>
  <c r="AY335" i="3"/>
  <c r="AX335" i="3"/>
  <c r="AW335" i="3"/>
  <c r="AV335" i="3"/>
  <c r="AU335" i="3"/>
  <c r="AT335" i="3"/>
  <c r="AS335" i="3"/>
  <c r="AR335" i="3"/>
  <c r="AQ335" i="3"/>
  <c r="AP335" i="3"/>
  <c r="AO335" i="3"/>
  <c r="AN335" i="3"/>
  <c r="AM335" i="3"/>
  <c r="AL335" i="3"/>
  <c r="AK335" i="3"/>
  <c r="AJ335" i="3"/>
  <c r="AI335" i="3"/>
  <c r="AH335" i="3"/>
  <c r="AG335" i="3"/>
  <c r="AF335" i="3"/>
  <c r="AE335" i="3"/>
  <c r="AD335" i="3"/>
  <c r="AC335" i="3"/>
  <c r="AB335" i="3"/>
  <c r="Z335" i="3"/>
  <c r="BG333" i="3"/>
  <c r="BF333" i="3"/>
  <c r="BE333" i="3"/>
  <c r="BD333" i="3"/>
  <c r="BC333" i="3"/>
  <c r="BB333" i="3"/>
  <c r="BA333" i="3"/>
  <c r="AZ333" i="3"/>
  <c r="AY333" i="3"/>
  <c r="AX333" i="3"/>
  <c r="AW333" i="3"/>
  <c r="AV333" i="3"/>
  <c r="AU333" i="3"/>
  <c r="AT333" i="3"/>
  <c r="AS333" i="3"/>
  <c r="AR333" i="3"/>
  <c r="AQ333" i="3"/>
  <c r="AP333" i="3"/>
  <c r="AO333" i="3"/>
  <c r="AN333" i="3"/>
  <c r="AM333" i="3"/>
  <c r="AL333" i="3"/>
  <c r="AK333" i="3"/>
  <c r="AJ333" i="3"/>
  <c r="AI333" i="3"/>
  <c r="AH333" i="3"/>
  <c r="AG333" i="3"/>
  <c r="AF333" i="3"/>
  <c r="AE333" i="3"/>
  <c r="AD333" i="3"/>
  <c r="AC333" i="3"/>
  <c r="AB333" i="3"/>
  <c r="Z333" i="3"/>
  <c r="BG332" i="3"/>
  <c r="BF332" i="3"/>
  <c r="BE332" i="3"/>
  <c r="BD332" i="3"/>
  <c r="BC332" i="3"/>
  <c r="BB332" i="3"/>
  <c r="BA332" i="3"/>
  <c r="AZ332" i="3"/>
  <c r="AY332" i="3"/>
  <c r="AX332" i="3"/>
  <c r="AW332" i="3"/>
  <c r="AV332" i="3"/>
  <c r="AU332" i="3"/>
  <c r="AT332" i="3"/>
  <c r="AS332" i="3"/>
  <c r="AR332" i="3"/>
  <c r="AQ332" i="3"/>
  <c r="AP332" i="3"/>
  <c r="AO332" i="3"/>
  <c r="AN332" i="3"/>
  <c r="AM332" i="3"/>
  <c r="AL332" i="3"/>
  <c r="AK332" i="3"/>
  <c r="AJ332" i="3"/>
  <c r="AI332" i="3"/>
  <c r="AH332" i="3"/>
  <c r="AG332" i="3"/>
  <c r="AF332" i="3"/>
  <c r="AE332" i="3"/>
  <c r="AD332" i="3"/>
  <c r="AC332" i="3"/>
  <c r="AB332" i="3"/>
  <c r="Z332" i="3"/>
  <c r="BG305" i="3"/>
  <c r="BF305" i="3"/>
  <c r="BE305" i="3"/>
  <c r="BD305" i="3"/>
  <c r="BC305" i="3"/>
  <c r="BB305" i="3"/>
  <c r="BA305" i="3"/>
  <c r="AZ305" i="3"/>
  <c r="AY305" i="3"/>
  <c r="AX305" i="3"/>
  <c r="AW305" i="3"/>
  <c r="AV305" i="3"/>
  <c r="AU305" i="3"/>
  <c r="AT305" i="3"/>
  <c r="AS305" i="3"/>
  <c r="AR305" i="3"/>
  <c r="AQ305" i="3"/>
  <c r="AP305" i="3"/>
  <c r="AO305" i="3"/>
  <c r="AN305" i="3"/>
  <c r="AM305" i="3"/>
  <c r="AL305" i="3"/>
  <c r="AK305" i="3"/>
  <c r="AJ305" i="3"/>
  <c r="AI305" i="3"/>
  <c r="AH305" i="3"/>
  <c r="AG305" i="3"/>
  <c r="AF305" i="3"/>
  <c r="AE305" i="3"/>
  <c r="AD305" i="3"/>
  <c r="AC305" i="3"/>
  <c r="AB305" i="3"/>
  <c r="Z305" i="3"/>
  <c r="BG303" i="3"/>
  <c r="BF303" i="3"/>
  <c r="BE303" i="3"/>
  <c r="BD303" i="3"/>
  <c r="BC303" i="3"/>
  <c r="BB303" i="3"/>
  <c r="BA303" i="3"/>
  <c r="AZ303" i="3"/>
  <c r="AY303" i="3"/>
  <c r="AX303" i="3"/>
  <c r="AW303" i="3"/>
  <c r="AV303" i="3"/>
  <c r="AU303" i="3"/>
  <c r="AT303" i="3"/>
  <c r="AS303" i="3"/>
  <c r="AR303" i="3"/>
  <c r="AQ303" i="3"/>
  <c r="AP303" i="3"/>
  <c r="AO303" i="3"/>
  <c r="AN303" i="3"/>
  <c r="AM303" i="3"/>
  <c r="AL303" i="3"/>
  <c r="AK303" i="3"/>
  <c r="AJ303" i="3"/>
  <c r="AI303" i="3"/>
  <c r="AH303" i="3"/>
  <c r="AG303" i="3"/>
  <c r="AF303" i="3"/>
  <c r="AE303" i="3"/>
  <c r="AD303" i="3"/>
  <c r="AC303" i="3"/>
  <c r="AB303" i="3"/>
  <c r="Z303" i="3"/>
  <c r="BG302" i="3"/>
  <c r="BF302" i="3"/>
  <c r="BE302" i="3"/>
  <c r="BD302" i="3"/>
  <c r="BC302" i="3"/>
  <c r="BB302" i="3"/>
  <c r="BA302" i="3"/>
  <c r="AZ302" i="3"/>
  <c r="AY302" i="3"/>
  <c r="AX302" i="3"/>
  <c r="AW302" i="3"/>
  <c r="AV302" i="3"/>
  <c r="AU302" i="3"/>
  <c r="AT302" i="3"/>
  <c r="AS302" i="3"/>
  <c r="AR302" i="3"/>
  <c r="AQ302" i="3"/>
  <c r="AP302" i="3"/>
  <c r="AO302" i="3"/>
  <c r="AN302" i="3"/>
  <c r="AM302" i="3"/>
  <c r="AL302" i="3"/>
  <c r="AK302" i="3"/>
  <c r="AJ302" i="3"/>
  <c r="AI302" i="3"/>
  <c r="AH302" i="3"/>
  <c r="AG302" i="3"/>
  <c r="AF302" i="3"/>
  <c r="AE302" i="3"/>
  <c r="AD302" i="3"/>
  <c r="AC302" i="3"/>
  <c r="AB302" i="3"/>
  <c r="Z302" i="3"/>
  <c r="BG275" i="3"/>
  <c r="BF275" i="3"/>
  <c r="BE275" i="3"/>
  <c r="BD275" i="3"/>
  <c r="BC275" i="3"/>
  <c r="BB275" i="3"/>
  <c r="BA275" i="3"/>
  <c r="AZ275" i="3"/>
  <c r="AY275" i="3"/>
  <c r="AX275" i="3"/>
  <c r="AW275" i="3"/>
  <c r="AV275" i="3"/>
  <c r="AU275" i="3"/>
  <c r="AT275" i="3"/>
  <c r="AS275" i="3"/>
  <c r="AR275" i="3"/>
  <c r="AQ275" i="3"/>
  <c r="AP275" i="3"/>
  <c r="AO275" i="3"/>
  <c r="AN275" i="3"/>
  <c r="AM275" i="3"/>
  <c r="AL275" i="3"/>
  <c r="AK275" i="3"/>
  <c r="AJ275" i="3"/>
  <c r="AI275" i="3"/>
  <c r="AH275" i="3"/>
  <c r="AG275" i="3"/>
  <c r="AF275" i="3"/>
  <c r="AE275" i="3"/>
  <c r="AD275" i="3"/>
  <c r="AC275" i="3"/>
  <c r="AB275" i="3"/>
  <c r="Z275" i="3"/>
  <c r="BG273" i="3"/>
  <c r="BF273" i="3"/>
  <c r="BE273" i="3"/>
  <c r="BD273" i="3"/>
  <c r="BC273" i="3"/>
  <c r="BB273" i="3"/>
  <c r="BA273" i="3"/>
  <c r="AZ273" i="3"/>
  <c r="AY273" i="3"/>
  <c r="AX273" i="3"/>
  <c r="AW273" i="3"/>
  <c r="AV273" i="3"/>
  <c r="AU273" i="3"/>
  <c r="AT273" i="3"/>
  <c r="AS273" i="3"/>
  <c r="AR273" i="3"/>
  <c r="AQ273" i="3"/>
  <c r="AP273" i="3"/>
  <c r="AO273" i="3"/>
  <c r="AN273" i="3"/>
  <c r="AM273" i="3"/>
  <c r="AL273" i="3"/>
  <c r="AK273" i="3"/>
  <c r="AJ273" i="3"/>
  <c r="AI273" i="3"/>
  <c r="AH273" i="3"/>
  <c r="AG273" i="3"/>
  <c r="AF273" i="3"/>
  <c r="AE273" i="3"/>
  <c r="AD273" i="3"/>
  <c r="AC273" i="3"/>
  <c r="AB273" i="3"/>
  <c r="Z273" i="3"/>
  <c r="BG272" i="3"/>
  <c r="BF272" i="3"/>
  <c r="BE272" i="3"/>
  <c r="BD272" i="3"/>
  <c r="BC272" i="3"/>
  <c r="BB272" i="3"/>
  <c r="BA272" i="3"/>
  <c r="AZ272" i="3"/>
  <c r="AY272" i="3"/>
  <c r="AX272" i="3"/>
  <c r="AW272" i="3"/>
  <c r="AV272" i="3"/>
  <c r="AU272" i="3"/>
  <c r="AT272" i="3"/>
  <c r="AS272" i="3"/>
  <c r="AR272" i="3"/>
  <c r="AQ272" i="3"/>
  <c r="AP272" i="3"/>
  <c r="AO272" i="3"/>
  <c r="AN272" i="3"/>
  <c r="AM272" i="3"/>
  <c r="AL272" i="3"/>
  <c r="AK272" i="3"/>
  <c r="AJ272" i="3"/>
  <c r="AI272" i="3"/>
  <c r="AH272" i="3"/>
  <c r="AG272" i="3"/>
  <c r="AF272" i="3"/>
  <c r="AE272" i="3"/>
  <c r="AD272" i="3"/>
  <c r="AC272" i="3"/>
  <c r="AB272" i="3"/>
  <c r="Z272" i="3"/>
  <c r="BG245" i="3"/>
  <c r="BF245" i="3"/>
  <c r="BE245" i="3"/>
  <c r="BD245" i="3"/>
  <c r="BC245" i="3"/>
  <c r="BB245" i="3"/>
  <c r="BA245" i="3"/>
  <c r="AZ245" i="3"/>
  <c r="AY245" i="3"/>
  <c r="AX245" i="3"/>
  <c r="AW245" i="3"/>
  <c r="AV245" i="3"/>
  <c r="AU245" i="3"/>
  <c r="AT245" i="3"/>
  <c r="AS245" i="3"/>
  <c r="AR245" i="3"/>
  <c r="AQ245" i="3"/>
  <c r="AP245" i="3"/>
  <c r="AO245" i="3"/>
  <c r="AN245" i="3"/>
  <c r="AM245" i="3"/>
  <c r="AL245" i="3"/>
  <c r="AK245" i="3"/>
  <c r="AJ245" i="3"/>
  <c r="AI245" i="3"/>
  <c r="AH245" i="3"/>
  <c r="AG245" i="3"/>
  <c r="AF245" i="3"/>
  <c r="AE245" i="3"/>
  <c r="AD245" i="3"/>
  <c r="AC245" i="3"/>
  <c r="AB245" i="3"/>
  <c r="Z245" i="3"/>
  <c r="BG243" i="3"/>
  <c r="BF243" i="3"/>
  <c r="BE243" i="3"/>
  <c r="BD243" i="3"/>
  <c r="BC243" i="3"/>
  <c r="BB243" i="3"/>
  <c r="BA243" i="3"/>
  <c r="AZ243" i="3"/>
  <c r="AY243" i="3"/>
  <c r="AX243" i="3"/>
  <c r="AW243" i="3"/>
  <c r="AV243" i="3"/>
  <c r="AU243" i="3"/>
  <c r="AT243" i="3"/>
  <c r="AS243" i="3"/>
  <c r="AR243" i="3"/>
  <c r="AQ243" i="3"/>
  <c r="AP243" i="3"/>
  <c r="AO243" i="3"/>
  <c r="AN243" i="3"/>
  <c r="AM243" i="3"/>
  <c r="AL243" i="3"/>
  <c r="AK243" i="3"/>
  <c r="AJ243" i="3"/>
  <c r="AI243" i="3"/>
  <c r="AH243" i="3"/>
  <c r="AG243" i="3"/>
  <c r="AF243" i="3"/>
  <c r="AE243" i="3"/>
  <c r="AD243" i="3"/>
  <c r="AC243" i="3"/>
  <c r="AB243" i="3"/>
  <c r="Z243" i="3"/>
  <c r="BG242" i="3"/>
  <c r="BF242" i="3"/>
  <c r="BE242" i="3"/>
  <c r="BD242" i="3"/>
  <c r="BC242" i="3"/>
  <c r="BB242" i="3"/>
  <c r="BA242" i="3"/>
  <c r="AZ242" i="3"/>
  <c r="AY242" i="3"/>
  <c r="AX242" i="3"/>
  <c r="AW242" i="3"/>
  <c r="AV242" i="3"/>
  <c r="AU242" i="3"/>
  <c r="AT242" i="3"/>
  <c r="AS242" i="3"/>
  <c r="AR242" i="3"/>
  <c r="AQ242" i="3"/>
  <c r="AP242" i="3"/>
  <c r="AO242" i="3"/>
  <c r="AN242" i="3"/>
  <c r="AM242" i="3"/>
  <c r="AL242" i="3"/>
  <c r="AK242" i="3"/>
  <c r="AJ242" i="3"/>
  <c r="AI242" i="3"/>
  <c r="AH242" i="3"/>
  <c r="AG242" i="3"/>
  <c r="AF242" i="3"/>
  <c r="AE242" i="3"/>
  <c r="AD242" i="3"/>
  <c r="AC242" i="3"/>
  <c r="AB242" i="3"/>
  <c r="Z242" i="3"/>
  <c r="BG215" i="3"/>
  <c r="BF215" i="3"/>
  <c r="BE215" i="3"/>
  <c r="BD215" i="3"/>
  <c r="BC215" i="3"/>
  <c r="BB215" i="3"/>
  <c r="BA215" i="3"/>
  <c r="AZ215" i="3"/>
  <c r="AY215" i="3"/>
  <c r="AX215" i="3"/>
  <c r="AW215" i="3"/>
  <c r="AV215" i="3"/>
  <c r="AU215" i="3"/>
  <c r="AT215" i="3"/>
  <c r="AS215" i="3"/>
  <c r="AR215" i="3"/>
  <c r="AQ215" i="3"/>
  <c r="AP215" i="3"/>
  <c r="AO215" i="3"/>
  <c r="AN215" i="3"/>
  <c r="AM215" i="3"/>
  <c r="AL215" i="3"/>
  <c r="AK215" i="3"/>
  <c r="AJ215" i="3"/>
  <c r="AI215" i="3"/>
  <c r="AH215" i="3"/>
  <c r="AG215" i="3"/>
  <c r="AF215" i="3"/>
  <c r="AE215" i="3"/>
  <c r="AD215" i="3"/>
  <c r="AC215" i="3"/>
  <c r="AB215" i="3"/>
  <c r="Z215" i="3"/>
  <c r="BG213" i="3"/>
  <c r="BF213" i="3"/>
  <c r="BE213" i="3"/>
  <c r="BD213" i="3"/>
  <c r="BC213" i="3"/>
  <c r="BB213" i="3"/>
  <c r="BA213" i="3"/>
  <c r="AZ213" i="3"/>
  <c r="AY213" i="3"/>
  <c r="AX213" i="3"/>
  <c r="AW213" i="3"/>
  <c r="AV213" i="3"/>
  <c r="AU213" i="3"/>
  <c r="AT213" i="3"/>
  <c r="AS213" i="3"/>
  <c r="AR213" i="3"/>
  <c r="AQ213" i="3"/>
  <c r="AP213" i="3"/>
  <c r="AO213" i="3"/>
  <c r="AN213" i="3"/>
  <c r="AM213" i="3"/>
  <c r="AL213" i="3"/>
  <c r="AK213" i="3"/>
  <c r="AJ213" i="3"/>
  <c r="AI213" i="3"/>
  <c r="AH213" i="3"/>
  <c r="AG213" i="3"/>
  <c r="AF213" i="3"/>
  <c r="AE213" i="3"/>
  <c r="AD213" i="3"/>
  <c r="AC213" i="3"/>
  <c r="AB213" i="3"/>
  <c r="Z213" i="3"/>
  <c r="BG212" i="3"/>
  <c r="BF212" i="3"/>
  <c r="BE212" i="3"/>
  <c r="BD212" i="3"/>
  <c r="BC212" i="3"/>
  <c r="BB212" i="3"/>
  <c r="BA212" i="3"/>
  <c r="AZ212" i="3"/>
  <c r="AY212" i="3"/>
  <c r="AX212" i="3"/>
  <c r="AW212" i="3"/>
  <c r="AV212" i="3"/>
  <c r="AU212" i="3"/>
  <c r="AT212" i="3"/>
  <c r="AS212" i="3"/>
  <c r="AR212" i="3"/>
  <c r="AQ212" i="3"/>
  <c r="AP212" i="3"/>
  <c r="AO212" i="3"/>
  <c r="AN212" i="3"/>
  <c r="AM212" i="3"/>
  <c r="AL212" i="3"/>
  <c r="AK212" i="3"/>
  <c r="AJ212" i="3"/>
  <c r="AI212" i="3"/>
  <c r="AH212" i="3"/>
  <c r="AG212" i="3"/>
  <c r="AF212" i="3"/>
  <c r="AE212" i="3"/>
  <c r="AD212" i="3"/>
  <c r="AC212" i="3"/>
  <c r="AB212" i="3"/>
  <c r="Z212" i="3"/>
  <c r="BG185" i="3"/>
  <c r="BF185" i="3"/>
  <c r="BE185" i="3"/>
  <c r="BD185" i="3"/>
  <c r="BC185" i="3"/>
  <c r="BB185" i="3"/>
  <c r="BA185" i="3"/>
  <c r="AZ185" i="3"/>
  <c r="AY185" i="3"/>
  <c r="AX185" i="3"/>
  <c r="AW185" i="3"/>
  <c r="AV185" i="3"/>
  <c r="AU185" i="3"/>
  <c r="AT185" i="3"/>
  <c r="AS185" i="3"/>
  <c r="AR185" i="3"/>
  <c r="AQ185" i="3"/>
  <c r="AP185" i="3"/>
  <c r="AO185" i="3"/>
  <c r="AN185" i="3"/>
  <c r="AM185" i="3"/>
  <c r="AL185" i="3"/>
  <c r="AK185" i="3"/>
  <c r="AJ185" i="3"/>
  <c r="AI185" i="3"/>
  <c r="AH185" i="3"/>
  <c r="AG185" i="3"/>
  <c r="AF185" i="3"/>
  <c r="AE185" i="3"/>
  <c r="AD185" i="3"/>
  <c r="AC185" i="3"/>
  <c r="AB185" i="3"/>
  <c r="Z185" i="3"/>
  <c r="BG183" i="3"/>
  <c r="BF183" i="3"/>
  <c r="BE183" i="3"/>
  <c r="BD183" i="3"/>
  <c r="BC183" i="3"/>
  <c r="BB183" i="3"/>
  <c r="BA183" i="3"/>
  <c r="AZ183" i="3"/>
  <c r="AY183" i="3"/>
  <c r="AX183" i="3"/>
  <c r="AW183" i="3"/>
  <c r="AV183" i="3"/>
  <c r="AU183" i="3"/>
  <c r="AT183" i="3"/>
  <c r="AS183" i="3"/>
  <c r="AR183" i="3"/>
  <c r="AQ183" i="3"/>
  <c r="AP183" i="3"/>
  <c r="AO183" i="3"/>
  <c r="AN183" i="3"/>
  <c r="AM183" i="3"/>
  <c r="AL183" i="3"/>
  <c r="AK183" i="3"/>
  <c r="AJ183" i="3"/>
  <c r="AI183" i="3"/>
  <c r="AH183" i="3"/>
  <c r="AG183" i="3"/>
  <c r="AF183" i="3"/>
  <c r="AE183" i="3"/>
  <c r="AD183" i="3"/>
  <c r="AC183" i="3"/>
  <c r="AB183" i="3"/>
  <c r="Z183" i="3"/>
  <c r="BG182" i="3"/>
  <c r="BF182" i="3"/>
  <c r="BE182" i="3"/>
  <c r="BD182" i="3"/>
  <c r="BC182" i="3"/>
  <c r="BB182" i="3"/>
  <c r="BA182" i="3"/>
  <c r="AZ182" i="3"/>
  <c r="AY182" i="3"/>
  <c r="AX182" i="3"/>
  <c r="AW182" i="3"/>
  <c r="AV182" i="3"/>
  <c r="AU182" i="3"/>
  <c r="AT182" i="3"/>
  <c r="AS182" i="3"/>
  <c r="AR182" i="3"/>
  <c r="AQ182" i="3"/>
  <c r="AP182" i="3"/>
  <c r="AO182" i="3"/>
  <c r="AN182" i="3"/>
  <c r="AM182" i="3"/>
  <c r="AL182" i="3"/>
  <c r="AK182" i="3"/>
  <c r="AJ182" i="3"/>
  <c r="AI182" i="3"/>
  <c r="AH182" i="3"/>
  <c r="AG182" i="3"/>
  <c r="AF182" i="3"/>
  <c r="AE182" i="3"/>
  <c r="AD182" i="3"/>
  <c r="AC182" i="3"/>
  <c r="AB182" i="3"/>
  <c r="Z182" i="3"/>
  <c r="BG155" i="3"/>
  <c r="BF155" i="3"/>
  <c r="BE155" i="3"/>
  <c r="BD155" i="3"/>
  <c r="BC155" i="3"/>
  <c r="BB155" i="3"/>
  <c r="BA155" i="3"/>
  <c r="AZ155" i="3"/>
  <c r="AY155" i="3"/>
  <c r="AX155" i="3"/>
  <c r="AW155" i="3"/>
  <c r="AV155" i="3"/>
  <c r="AU155" i="3"/>
  <c r="AT155" i="3"/>
  <c r="AS155" i="3"/>
  <c r="AR155" i="3"/>
  <c r="AQ155" i="3"/>
  <c r="AP155" i="3"/>
  <c r="AO155" i="3"/>
  <c r="AN155" i="3"/>
  <c r="AM155" i="3"/>
  <c r="AL155" i="3"/>
  <c r="AK155" i="3"/>
  <c r="AJ155" i="3"/>
  <c r="AI155" i="3"/>
  <c r="AH155" i="3"/>
  <c r="AG155" i="3"/>
  <c r="AF155" i="3"/>
  <c r="AE155" i="3"/>
  <c r="AD155" i="3"/>
  <c r="AC155" i="3"/>
  <c r="AB155" i="3"/>
  <c r="Z155" i="3"/>
  <c r="BG153" i="3"/>
  <c r="BF153" i="3"/>
  <c r="BE153" i="3"/>
  <c r="BD153" i="3"/>
  <c r="BC153" i="3"/>
  <c r="BB153" i="3"/>
  <c r="BA153" i="3"/>
  <c r="AZ153" i="3"/>
  <c r="AY153" i="3"/>
  <c r="AX153" i="3"/>
  <c r="AW153" i="3"/>
  <c r="AV153" i="3"/>
  <c r="AU153" i="3"/>
  <c r="AT153" i="3"/>
  <c r="AS153" i="3"/>
  <c r="AR153" i="3"/>
  <c r="AQ153" i="3"/>
  <c r="AP153" i="3"/>
  <c r="AO153" i="3"/>
  <c r="AN153" i="3"/>
  <c r="AM153" i="3"/>
  <c r="AL153" i="3"/>
  <c r="AK153" i="3"/>
  <c r="AJ153" i="3"/>
  <c r="AI153" i="3"/>
  <c r="AH153" i="3"/>
  <c r="AG153" i="3"/>
  <c r="AF153" i="3"/>
  <c r="AE153" i="3"/>
  <c r="AD153" i="3"/>
  <c r="AC153" i="3"/>
  <c r="AB153" i="3"/>
  <c r="Z153" i="3"/>
  <c r="BG152" i="3"/>
  <c r="BF152" i="3"/>
  <c r="BE152" i="3"/>
  <c r="BD152" i="3"/>
  <c r="BC152" i="3"/>
  <c r="BB152" i="3"/>
  <c r="BA152" i="3"/>
  <c r="AZ152" i="3"/>
  <c r="AY152" i="3"/>
  <c r="AX152" i="3"/>
  <c r="AW152" i="3"/>
  <c r="AV152" i="3"/>
  <c r="AU152" i="3"/>
  <c r="AT152" i="3"/>
  <c r="AS152" i="3"/>
  <c r="AR152" i="3"/>
  <c r="AQ152" i="3"/>
  <c r="AP152" i="3"/>
  <c r="AO152" i="3"/>
  <c r="AN152" i="3"/>
  <c r="AM152" i="3"/>
  <c r="AL152" i="3"/>
  <c r="AK152" i="3"/>
  <c r="AJ152" i="3"/>
  <c r="AI152" i="3"/>
  <c r="AH152" i="3"/>
  <c r="AG152" i="3"/>
  <c r="AF152" i="3"/>
  <c r="AE152" i="3"/>
  <c r="AD152" i="3"/>
  <c r="AC152" i="3"/>
  <c r="AB152" i="3"/>
  <c r="Z152" i="3"/>
  <c r="K145" i="3"/>
  <c r="K144" i="3"/>
  <c r="K143" i="3"/>
  <c r="BG125" i="3"/>
  <c r="BF125" i="3"/>
  <c r="BE125" i="3"/>
  <c r="BD125" i="3"/>
  <c r="BC125" i="3"/>
  <c r="BB125" i="3"/>
  <c r="BA125" i="3"/>
  <c r="AZ125" i="3"/>
  <c r="AY125" i="3"/>
  <c r="AX125" i="3"/>
  <c r="AW125" i="3"/>
  <c r="AV125" i="3"/>
  <c r="AU125" i="3"/>
  <c r="AT125" i="3"/>
  <c r="AS125" i="3"/>
  <c r="AR125" i="3"/>
  <c r="AQ125" i="3"/>
  <c r="AP125" i="3"/>
  <c r="AO125" i="3"/>
  <c r="AN125" i="3"/>
  <c r="AM125" i="3"/>
  <c r="AL125" i="3"/>
  <c r="AK125" i="3"/>
  <c r="AJ125" i="3"/>
  <c r="AI125" i="3"/>
  <c r="AH125" i="3"/>
  <c r="AG125" i="3"/>
  <c r="AF125" i="3"/>
  <c r="AE125" i="3"/>
  <c r="AD125" i="3"/>
  <c r="AC125" i="3"/>
  <c r="AB125" i="3"/>
  <c r="Z125" i="3"/>
  <c r="BG123" i="3"/>
  <c r="BF123" i="3"/>
  <c r="BE123" i="3"/>
  <c r="BD123" i="3"/>
  <c r="BC123" i="3"/>
  <c r="BB123" i="3"/>
  <c r="BA123" i="3"/>
  <c r="AZ123" i="3"/>
  <c r="AY123" i="3"/>
  <c r="AX123" i="3"/>
  <c r="AW123" i="3"/>
  <c r="AV123" i="3"/>
  <c r="AU123" i="3"/>
  <c r="AT123" i="3"/>
  <c r="AS123" i="3"/>
  <c r="AR123" i="3"/>
  <c r="AQ123" i="3"/>
  <c r="AP123" i="3"/>
  <c r="AO123" i="3"/>
  <c r="AN123" i="3"/>
  <c r="AM123" i="3"/>
  <c r="AL123" i="3"/>
  <c r="AK123" i="3"/>
  <c r="AJ123" i="3"/>
  <c r="AI123" i="3"/>
  <c r="AH123" i="3"/>
  <c r="AG123" i="3"/>
  <c r="AF123" i="3"/>
  <c r="AE123" i="3"/>
  <c r="AD123" i="3"/>
  <c r="AC123" i="3"/>
  <c r="AB123" i="3"/>
  <c r="Z123" i="3"/>
  <c r="BG122" i="3"/>
  <c r="BF122" i="3"/>
  <c r="BE122" i="3"/>
  <c r="BD122" i="3"/>
  <c r="BC122" i="3"/>
  <c r="BB122" i="3"/>
  <c r="BA122" i="3"/>
  <c r="AZ122" i="3"/>
  <c r="AY122" i="3"/>
  <c r="AX122" i="3"/>
  <c r="AW122" i="3"/>
  <c r="AV122" i="3"/>
  <c r="AU122" i="3"/>
  <c r="AT122" i="3"/>
  <c r="AS122" i="3"/>
  <c r="AR122" i="3"/>
  <c r="AQ122" i="3"/>
  <c r="AP122" i="3"/>
  <c r="AO122" i="3"/>
  <c r="AN122" i="3"/>
  <c r="AM122" i="3"/>
  <c r="AL122" i="3"/>
  <c r="AK122" i="3"/>
  <c r="AJ122" i="3"/>
  <c r="AI122" i="3"/>
  <c r="AH122" i="3"/>
  <c r="AG122" i="3"/>
  <c r="AF122" i="3"/>
  <c r="AE122" i="3"/>
  <c r="AD122" i="3"/>
  <c r="AC122" i="3"/>
  <c r="AB122" i="3"/>
  <c r="Z122" i="3"/>
  <c r="BG95" i="3"/>
  <c r="BF95" i="3"/>
  <c r="BE95" i="3"/>
  <c r="BD95" i="3"/>
  <c r="BC95" i="3"/>
  <c r="BB95" i="3"/>
  <c r="BA95" i="3"/>
  <c r="AZ95" i="3"/>
  <c r="AY95" i="3"/>
  <c r="AX95" i="3"/>
  <c r="AW95" i="3"/>
  <c r="AV95" i="3"/>
  <c r="AU95" i="3"/>
  <c r="AT95" i="3"/>
  <c r="AS95" i="3"/>
  <c r="AR95" i="3"/>
  <c r="AQ95" i="3"/>
  <c r="AP95" i="3"/>
  <c r="AO95" i="3"/>
  <c r="AN95" i="3"/>
  <c r="AM95" i="3"/>
  <c r="AL95" i="3"/>
  <c r="AK95" i="3"/>
  <c r="AJ95" i="3"/>
  <c r="AI95" i="3"/>
  <c r="AH95" i="3"/>
  <c r="AG95" i="3"/>
  <c r="AF95" i="3"/>
  <c r="AE95" i="3"/>
  <c r="AD95" i="3"/>
  <c r="AC95" i="3"/>
  <c r="AB95" i="3"/>
  <c r="Z95" i="3"/>
  <c r="BG93" i="3"/>
  <c r="BF93" i="3"/>
  <c r="BE93" i="3"/>
  <c r="BD93" i="3"/>
  <c r="BC93" i="3"/>
  <c r="BB93" i="3"/>
  <c r="BA93" i="3"/>
  <c r="AZ93" i="3"/>
  <c r="AY93" i="3"/>
  <c r="AX93" i="3"/>
  <c r="AW93" i="3"/>
  <c r="AV93" i="3"/>
  <c r="AU93" i="3"/>
  <c r="AT93" i="3"/>
  <c r="AS93" i="3"/>
  <c r="AR93" i="3"/>
  <c r="AQ93" i="3"/>
  <c r="AP93" i="3"/>
  <c r="AO93" i="3"/>
  <c r="AN93" i="3"/>
  <c r="AM93" i="3"/>
  <c r="AL93" i="3"/>
  <c r="AK93" i="3"/>
  <c r="AJ93" i="3"/>
  <c r="AI93" i="3"/>
  <c r="AH93" i="3"/>
  <c r="AG93" i="3"/>
  <c r="AF93" i="3"/>
  <c r="AE93" i="3"/>
  <c r="AD93" i="3"/>
  <c r="AC93" i="3"/>
  <c r="AB93" i="3"/>
  <c r="Z93" i="3"/>
  <c r="BG92" i="3"/>
  <c r="BF92" i="3"/>
  <c r="BE92" i="3"/>
  <c r="BD92" i="3"/>
  <c r="BC92" i="3"/>
  <c r="BB92" i="3"/>
  <c r="BA92" i="3"/>
  <c r="AZ92" i="3"/>
  <c r="AY92" i="3"/>
  <c r="AX92" i="3"/>
  <c r="AW92" i="3"/>
  <c r="AV92" i="3"/>
  <c r="AU92" i="3"/>
  <c r="AT92" i="3"/>
  <c r="AS92" i="3"/>
  <c r="AR92" i="3"/>
  <c r="AQ92" i="3"/>
  <c r="AP92" i="3"/>
  <c r="AO92" i="3"/>
  <c r="AN92" i="3"/>
  <c r="AM92" i="3"/>
  <c r="AL92" i="3"/>
  <c r="AK92" i="3"/>
  <c r="AJ92" i="3"/>
  <c r="AI92" i="3"/>
  <c r="AH92" i="3"/>
  <c r="AG92" i="3"/>
  <c r="AF92" i="3"/>
  <c r="AE92" i="3"/>
  <c r="AD92" i="3"/>
  <c r="AC92" i="3"/>
  <c r="AB92" i="3"/>
  <c r="Z92" i="3"/>
  <c r="BG65" i="3"/>
  <c r="BF65" i="3"/>
  <c r="BE65" i="3"/>
  <c r="BD65" i="3"/>
  <c r="BC65" i="3"/>
  <c r="BB65" i="3"/>
  <c r="BA65" i="3"/>
  <c r="AZ65" i="3"/>
  <c r="AY65" i="3"/>
  <c r="AX65" i="3"/>
  <c r="AW65" i="3"/>
  <c r="AV65" i="3"/>
  <c r="AU65" i="3"/>
  <c r="AT65" i="3"/>
  <c r="AS65" i="3"/>
  <c r="AR65" i="3"/>
  <c r="AQ65" i="3"/>
  <c r="AP65" i="3"/>
  <c r="AO65" i="3"/>
  <c r="AN65" i="3"/>
  <c r="AM65" i="3"/>
  <c r="AL65" i="3"/>
  <c r="AK65" i="3"/>
  <c r="AJ65" i="3"/>
  <c r="AI65" i="3"/>
  <c r="AH65" i="3"/>
  <c r="AG65" i="3"/>
  <c r="AF65" i="3"/>
  <c r="AE65" i="3"/>
  <c r="AD65" i="3"/>
  <c r="AC65" i="3"/>
  <c r="AB65" i="3"/>
  <c r="Z65" i="3"/>
  <c r="BG63" i="3"/>
  <c r="BF63" i="3"/>
  <c r="BE63" i="3"/>
  <c r="BD63" i="3"/>
  <c r="BC63" i="3"/>
  <c r="BB63" i="3"/>
  <c r="BA63" i="3"/>
  <c r="AZ63" i="3"/>
  <c r="AY63" i="3"/>
  <c r="AX63" i="3"/>
  <c r="AW63" i="3"/>
  <c r="AV63" i="3"/>
  <c r="AU63" i="3"/>
  <c r="AT63" i="3"/>
  <c r="AS63" i="3"/>
  <c r="AR63" i="3"/>
  <c r="AQ63" i="3"/>
  <c r="AP63" i="3"/>
  <c r="AO63" i="3"/>
  <c r="AN63" i="3"/>
  <c r="AM63" i="3"/>
  <c r="AL63" i="3"/>
  <c r="AK63" i="3"/>
  <c r="AJ63" i="3"/>
  <c r="AI63" i="3"/>
  <c r="AH63" i="3"/>
  <c r="AG63" i="3"/>
  <c r="AF63" i="3"/>
  <c r="AE63" i="3"/>
  <c r="AD63" i="3"/>
  <c r="AC63" i="3"/>
  <c r="AB63" i="3"/>
  <c r="Z63" i="3"/>
  <c r="BG62" i="3"/>
  <c r="BF62" i="3"/>
  <c r="BE62" i="3"/>
  <c r="BD62" i="3"/>
  <c r="BC62" i="3"/>
  <c r="BB62" i="3"/>
  <c r="BA62" i="3"/>
  <c r="AZ62" i="3"/>
  <c r="AY62" i="3"/>
  <c r="AX62" i="3"/>
  <c r="AW62" i="3"/>
  <c r="AV62" i="3"/>
  <c r="AU62" i="3"/>
  <c r="AT62" i="3"/>
  <c r="AS62" i="3"/>
  <c r="AR62" i="3"/>
  <c r="AQ62" i="3"/>
  <c r="AP62" i="3"/>
  <c r="AO62" i="3"/>
  <c r="AN62" i="3"/>
  <c r="AM62" i="3"/>
  <c r="AL62" i="3"/>
  <c r="AK62" i="3"/>
  <c r="AJ62" i="3"/>
  <c r="AI62" i="3"/>
  <c r="AH62" i="3"/>
  <c r="AG62" i="3"/>
  <c r="AF62" i="3"/>
  <c r="AE62" i="3"/>
  <c r="AD62" i="3"/>
  <c r="AC62" i="3"/>
  <c r="AB62" i="3"/>
  <c r="Z62" i="3"/>
  <c r="BG35" i="3"/>
  <c r="BF35" i="3"/>
  <c r="BE35" i="3"/>
  <c r="BD35" i="3"/>
  <c r="BC35" i="3"/>
  <c r="BB35" i="3"/>
  <c r="BA35" i="3"/>
  <c r="AZ35" i="3"/>
  <c r="AY35" i="3"/>
  <c r="AX35" i="3"/>
  <c r="AW35" i="3"/>
  <c r="AV35" i="3"/>
  <c r="AU35" i="3"/>
  <c r="AT35" i="3"/>
  <c r="AS35" i="3"/>
  <c r="AR35" i="3"/>
  <c r="AQ35" i="3"/>
  <c r="AP35" i="3"/>
  <c r="AO35" i="3"/>
  <c r="AN35" i="3"/>
  <c r="AM35" i="3"/>
  <c r="AL35" i="3"/>
  <c r="AK35" i="3"/>
  <c r="AJ35" i="3"/>
  <c r="AI35" i="3"/>
  <c r="AH35" i="3"/>
  <c r="AG35" i="3"/>
  <c r="AF35" i="3"/>
  <c r="AE35" i="3"/>
  <c r="AD35" i="3"/>
  <c r="AC35" i="3"/>
  <c r="AB35" i="3"/>
  <c r="Z35" i="3"/>
  <c r="BG33" i="3"/>
  <c r="BF33" i="3"/>
  <c r="BE33" i="3"/>
  <c r="BD33" i="3"/>
  <c r="BC33" i="3"/>
  <c r="BB33" i="3"/>
  <c r="BA33" i="3"/>
  <c r="AZ33" i="3"/>
  <c r="AY33" i="3"/>
  <c r="AX33" i="3"/>
  <c r="AW33" i="3"/>
  <c r="AV33" i="3"/>
  <c r="AU33" i="3"/>
  <c r="AT33" i="3"/>
  <c r="AS33" i="3"/>
  <c r="AR33" i="3"/>
  <c r="AQ33" i="3"/>
  <c r="AP33" i="3"/>
  <c r="AO33" i="3"/>
  <c r="AN33" i="3"/>
  <c r="AM33" i="3"/>
  <c r="AL33" i="3"/>
  <c r="AK33" i="3"/>
  <c r="AJ33" i="3"/>
  <c r="AI33" i="3"/>
  <c r="AH33" i="3"/>
  <c r="AG33" i="3"/>
  <c r="AF33" i="3"/>
  <c r="AE33" i="3"/>
  <c r="AD33" i="3"/>
  <c r="AC33" i="3"/>
  <c r="AB33" i="3"/>
  <c r="Z33" i="3"/>
  <c r="BG32" i="3"/>
  <c r="BF32" i="3"/>
  <c r="BE32" i="3"/>
  <c r="BD32" i="3"/>
  <c r="BC32" i="3"/>
  <c r="BB32" i="3"/>
  <c r="BA32" i="3"/>
  <c r="AZ32" i="3"/>
  <c r="AY32" i="3"/>
  <c r="AX32" i="3"/>
  <c r="AW32" i="3"/>
  <c r="AV32" i="3"/>
  <c r="AU32" i="3"/>
  <c r="AT32" i="3"/>
  <c r="AS32" i="3"/>
  <c r="AR32" i="3"/>
  <c r="AQ32" i="3"/>
  <c r="AP32" i="3"/>
  <c r="AO32" i="3"/>
  <c r="AN32" i="3"/>
  <c r="AM32" i="3"/>
  <c r="AL32" i="3"/>
  <c r="AK32" i="3"/>
  <c r="AJ32" i="3"/>
  <c r="AI32" i="3"/>
  <c r="AH32" i="3"/>
  <c r="AG32" i="3"/>
  <c r="AF32" i="3"/>
  <c r="AE32" i="3"/>
  <c r="AD32" i="3"/>
  <c r="AC32" i="3"/>
  <c r="AB32" i="3"/>
  <c r="Z32" i="3"/>
  <c r="BG5" i="3"/>
  <c r="BF5" i="3"/>
  <c r="BE5" i="3"/>
  <c r="BD5" i="3"/>
  <c r="BC5" i="3"/>
  <c r="BB5" i="3"/>
  <c r="BA5" i="3"/>
  <c r="AZ5" i="3"/>
  <c r="AY5" i="3"/>
  <c r="AX5" i="3"/>
  <c r="AW5" i="3"/>
  <c r="AV5" i="3"/>
  <c r="AU5" i="3"/>
  <c r="AT5" i="3"/>
  <c r="AS5" i="3"/>
  <c r="AR5" i="3"/>
  <c r="AQ5" i="3"/>
  <c r="AP5" i="3"/>
  <c r="AO5" i="3"/>
  <c r="AN5" i="3"/>
  <c r="AM5" i="3"/>
  <c r="AL5" i="3"/>
  <c r="AK5" i="3"/>
  <c r="AJ5" i="3"/>
  <c r="AI5" i="3"/>
  <c r="AH5" i="3"/>
  <c r="AG5" i="3"/>
  <c r="AF5" i="3"/>
  <c r="AE5" i="3"/>
  <c r="AD5" i="3"/>
  <c r="AC5" i="3"/>
  <c r="AB5" i="3"/>
  <c r="Z5" i="3"/>
  <c r="K51" i="5"/>
  <c r="J51" i="5"/>
  <c r="I51" i="5"/>
  <c r="H51" i="5"/>
  <c r="G51" i="5"/>
  <c r="F51" i="5"/>
  <c r="K52" i="5"/>
  <c r="J52" i="5"/>
  <c r="I52" i="5"/>
  <c r="H52" i="5"/>
  <c r="G52" i="5"/>
  <c r="F52" i="5"/>
  <c r="K53" i="5"/>
  <c r="J53" i="5"/>
  <c r="I53" i="5"/>
  <c r="H53" i="5"/>
  <c r="G53" i="5"/>
  <c r="F53" i="5"/>
  <c r="K54" i="5"/>
  <c r="J54" i="5"/>
  <c r="I54" i="5"/>
  <c r="H54" i="5"/>
  <c r="G54" i="5"/>
  <c r="F54" i="5"/>
  <c r="K55" i="5"/>
  <c r="J55" i="5"/>
  <c r="I55" i="5"/>
  <c r="H55" i="5"/>
  <c r="G55" i="5"/>
  <c r="F55" i="5"/>
  <c r="K56" i="5"/>
  <c r="J56" i="5"/>
  <c r="I56" i="5"/>
  <c r="H56" i="5"/>
  <c r="G56" i="5"/>
  <c r="F56" i="5"/>
  <c r="K57" i="5"/>
  <c r="J57" i="5"/>
  <c r="I57" i="5"/>
  <c r="H57" i="5"/>
  <c r="G57" i="5"/>
  <c r="F57" i="5"/>
  <c r="J50" i="5"/>
  <c r="K50" i="5"/>
  <c r="I50" i="5"/>
  <c r="F50" i="5"/>
  <c r="G50" i="5"/>
  <c r="H50" i="5"/>
  <c r="J47" i="5"/>
  <c r="K47" i="5"/>
  <c r="I47" i="5"/>
  <c r="F47" i="5"/>
  <c r="G47" i="5"/>
  <c r="H47" i="5"/>
  <c r="J372" i="12" l="1"/>
  <c r="AJ121" i="12" s="1"/>
  <c r="J336" i="12"/>
  <c r="U121" i="12" s="1"/>
  <c r="J281" i="12"/>
  <c r="AI120" i="12" s="1"/>
  <c r="J264" i="12"/>
  <c r="Z121" i="12" s="1"/>
  <c r="J7" i="12"/>
  <c r="J46" i="12"/>
  <c r="L46" i="12" s="1"/>
  <c r="E39" i="6"/>
  <c r="L45" i="12"/>
  <c r="X96" i="12"/>
  <c r="U93" i="12"/>
  <c r="J161" i="12"/>
  <c r="Q126" i="12" s="1"/>
  <c r="N104" i="12"/>
  <c r="AL104" i="12" s="1"/>
  <c r="AF95" i="12"/>
  <c r="P93" i="12"/>
  <c r="F13" i="8"/>
  <c r="F21" i="8" s="1"/>
  <c r="W104" i="12"/>
  <c r="V102" i="12"/>
  <c r="AF98" i="12"/>
  <c r="AJ96" i="12"/>
  <c r="AC95" i="12"/>
  <c r="AE93" i="12"/>
  <c r="O93" i="12"/>
  <c r="J154" i="12"/>
  <c r="Q119" i="12" s="1"/>
  <c r="J411" i="12"/>
  <c r="T127" i="12" s="1"/>
  <c r="J184" i="12"/>
  <c r="V113" i="12" s="1"/>
  <c r="J385" i="12"/>
  <c r="AB116" i="12" s="1"/>
  <c r="J17" i="12"/>
  <c r="AH126" i="12" s="1"/>
  <c r="J3" i="12"/>
  <c r="AG94" i="12"/>
  <c r="J162" i="12"/>
  <c r="Q111" i="12" s="1"/>
  <c r="Y104" i="12"/>
  <c r="Z103" i="12"/>
  <c r="P98" i="12"/>
  <c r="AD95" i="12"/>
  <c r="AA94" i="12"/>
  <c r="J64" i="12"/>
  <c r="AE119" i="12" s="1"/>
  <c r="D18" i="8"/>
  <c r="D26" i="8" s="1"/>
  <c r="V103" i="12"/>
  <c r="J93" i="12"/>
  <c r="N112" i="12" s="1"/>
  <c r="AL112" i="12" s="1"/>
  <c r="J256" i="12"/>
  <c r="Z113" i="12" s="1"/>
  <c r="J320" i="12"/>
  <c r="AC123" i="12" s="1"/>
  <c r="J364" i="12"/>
  <c r="AJ113" i="12" s="1"/>
  <c r="J373" i="12"/>
  <c r="AJ122" i="12" s="1"/>
  <c r="O99" i="12"/>
  <c r="AA95" i="12"/>
  <c r="X93" i="12"/>
  <c r="AF108" i="12"/>
  <c r="J147" i="12"/>
  <c r="Q112" i="12" s="1"/>
  <c r="R105" i="12"/>
  <c r="AG98" i="12"/>
  <c r="W95" i="12"/>
  <c r="AG107" i="12"/>
  <c r="J97" i="12"/>
  <c r="N116" i="12" s="1"/>
  <c r="AL116" i="12" s="1"/>
  <c r="J310" i="12"/>
  <c r="AC113" i="12" s="1"/>
  <c r="F18" i="8"/>
  <c r="F26" i="8" s="1"/>
  <c r="D17" i="8"/>
  <c r="D25" i="8" s="1"/>
  <c r="AG104" i="12"/>
  <c r="S93" i="12"/>
  <c r="J155" i="12"/>
  <c r="Q120" i="12" s="1"/>
  <c r="AC103" i="12"/>
  <c r="AJ100" i="12"/>
  <c r="Z98" i="12"/>
  <c r="AE95" i="12"/>
  <c r="J228" i="12"/>
  <c r="X121" i="12" s="1"/>
  <c r="L62" i="12"/>
  <c r="AH105" i="12"/>
  <c r="AD97" i="12"/>
  <c r="U95" i="12"/>
  <c r="AF119" i="12"/>
  <c r="J40" i="12"/>
  <c r="L40" i="12" s="1"/>
  <c r="Z97" i="12"/>
  <c r="AC93" i="12"/>
  <c r="J115" i="12"/>
  <c r="O116" i="12" s="1"/>
  <c r="J121" i="12"/>
  <c r="O122" i="12" s="1"/>
  <c r="J404" i="12"/>
  <c r="T117" i="12" s="1"/>
  <c r="J390" i="12"/>
  <c r="AB121" i="12" s="1"/>
  <c r="J43" i="12"/>
  <c r="L43" i="12" s="1"/>
  <c r="AA105" i="12"/>
  <c r="AB101" i="12"/>
  <c r="V100" i="12"/>
  <c r="T93" i="12"/>
  <c r="AE108" i="12"/>
  <c r="S101" i="12"/>
  <c r="Q99" i="12"/>
  <c r="W96" i="12"/>
  <c r="N94" i="12"/>
  <c r="AL94" i="12" s="1"/>
  <c r="J174" i="12"/>
  <c r="R121" i="12" s="1"/>
  <c r="J188" i="12"/>
  <c r="V117" i="12" s="1"/>
  <c r="J36" i="12"/>
  <c r="AG111" i="12" s="1"/>
  <c r="L5" i="12"/>
  <c r="L64" i="12"/>
  <c r="G17" i="8"/>
  <c r="G25" i="8" s="1"/>
  <c r="C17" i="8"/>
  <c r="C25" i="8" s="1"/>
  <c r="Y103" i="12"/>
  <c r="W101" i="12"/>
  <c r="AL125" i="12"/>
  <c r="AH104" i="12"/>
  <c r="R101" i="12"/>
  <c r="P99" i="12"/>
  <c r="AH95" i="12"/>
  <c r="V95" i="12"/>
  <c r="AJ93" i="12"/>
  <c r="J346" i="12"/>
  <c r="S113" i="12" s="1"/>
  <c r="J233" i="12"/>
  <c r="X126" i="12" s="1"/>
  <c r="J312" i="12"/>
  <c r="AC115" i="12" s="1"/>
  <c r="J299" i="12"/>
  <c r="AK120" i="12" s="1"/>
  <c r="AI93" i="12"/>
  <c r="N102" i="12"/>
  <c r="AL102" i="12" s="1"/>
  <c r="X101" i="12"/>
  <c r="Q96" i="12"/>
  <c r="J113" i="12"/>
  <c r="O114" i="12" s="1"/>
  <c r="O105" i="12"/>
  <c r="V104" i="12"/>
  <c r="AF103" i="12"/>
  <c r="S103" i="12"/>
  <c r="AJ101" i="12"/>
  <c r="T101" i="12"/>
  <c r="AG96" i="12"/>
  <c r="X95" i="12"/>
  <c r="AB93" i="12"/>
  <c r="J348" i="12"/>
  <c r="S115" i="12" s="1"/>
  <c r="J238" i="12"/>
  <c r="Y113" i="12" s="1"/>
  <c r="J426" i="12"/>
  <c r="AA121" i="12" s="1"/>
  <c r="J375" i="12"/>
  <c r="AJ127" i="12" s="1"/>
  <c r="J292" i="12"/>
  <c r="AK113" i="12" s="1"/>
  <c r="L67" i="12"/>
  <c r="L24" i="12"/>
  <c r="Y102" i="12"/>
  <c r="X100" i="12"/>
  <c r="AD94" i="12"/>
  <c r="AK93" i="12"/>
  <c r="Y93" i="12"/>
  <c r="J98" i="12"/>
  <c r="N117" i="12" s="1"/>
  <c r="AL117" i="12" s="1"/>
  <c r="J356" i="12"/>
  <c r="S123" i="12" s="1"/>
  <c r="J337" i="12"/>
  <c r="U122" i="12" s="1"/>
  <c r="J186" i="12"/>
  <c r="V115" i="12" s="1"/>
  <c r="J266" i="12"/>
  <c r="Z123" i="12" s="1"/>
  <c r="J387" i="12"/>
  <c r="AB118" i="12" s="1"/>
  <c r="J392" i="12"/>
  <c r="AB123" i="12" s="1"/>
  <c r="J318" i="12"/>
  <c r="AC121" i="12" s="1"/>
  <c r="J301" i="12"/>
  <c r="AK122" i="12" s="1"/>
  <c r="J9" i="12"/>
  <c r="AH118" i="12" s="1"/>
  <c r="O100" i="12"/>
  <c r="AA101" i="12"/>
  <c r="S95" i="12"/>
  <c r="AI108" i="12"/>
  <c r="J157" i="12"/>
  <c r="Q122" i="12" s="1"/>
  <c r="L26" i="12"/>
  <c r="D14" i="8"/>
  <c r="D22" i="8" s="1"/>
  <c r="F15" i="8"/>
  <c r="F23" i="8" s="1"/>
  <c r="W103" i="12"/>
  <c r="AD102" i="12"/>
  <c r="P102" i="12"/>
  <c r="Z101" i="12"/>
  <c r="AI100" i="12"/>
  <c r="X94" i="12"/>
  <c r="J159" i="12"/>
  <c r="Q127" i="12" s="1"/>
  <c r="J213" i="12"/>
  <c r="W127" i="12" s="1"/>
  <c r="J428" i="12"/>
  <c r="AA123" i="12" s="1"/>
  <c r="J367" i="12"/>
  <c r="AJ116" i="12" s="1"/>
  <c r="L77" i="12"/>
  <c r="L30" i="12"/>
  <c r="L11" i="12"/>
  <c r="L44" i="12"/>
  <c r="AG100" i="12"/>
  <c r="AD93" i="12"/>
  <c r="J58" i="12"/>
  <c r="J141" i="12"/>
  <c r="P127" i="12" s="1"/>
  <c r="AH96" i="12"/>
  <c r="Z95" i="12"/>
  <c r="AC108" i="12"/>
  <c r="J201" i="12"/>
  <c r="W112" i="12" s="1"/>
  <c r="W93" i="12"/>
  <c r="J65" i="12"/>
  <c r="AE120" i="12" s="1"/>
  <c r="AE101" i="12"/>
  <c r="L3" i="12"/>
  <c r="AH112" i="12"/>
  <c r="J330" i="12"/>
  <c r="U115" i="12" s="1"/>
  <c r="U96" i="12"/>
  <c r="P94" i="12"/>
  <c r="F12" i="8"/>
  <c r="F20" i="8" s="1"/>
  <c r="AI102" i="12"/>
  <c r="U100" i="12"/>
  <c r="J103" i="12"/>
  <c r="N122" i="12" s="1"/>
  <c r="AL122" i="12" s="1"/>
  <c r="N103" i="12"/>
  <c r="AL103" i="12" s="1"/>
  <c r="J427" i="12"/>
  <c r="AA122" i="12" s="1"/>
  <c r="J384" i="12"/>
  <c r="AB115" i="12" s="1"/>
  <c r="J316" i="12"/>
  <c r="AC119" i="12" s="1"/>
  <c r="AC100" i="12"/>
  <c r="X104" i="12"/>
  <c r="J230" i="12"/>
  <c r="X123" i="12" s="1"/>
  <c r="AF96" i="12"/>
  <c r="J42" i="12"/>
  <c r="L42" i="12" s="1"/>
  <c r="J391" i="12"/>
  <c r="AB122" i="12" s="1"/>
  <c r="AB103" i="12"/>
  <c r="J63" i="12"/>
  <c r="L63" i="12" s="1"/>
  <c r="AE99" i="12"/>
  <c r="S97" i="12"/>
  <c r="J349" i="12"/>
  <c r="S116" i="12" s="1"/>
  <c r="L7" i="12"/>
  <c r="AH116" i="12"/>
  <c r="Q97" i="12"/>
  <c r="J151" i="12"/>
  <c r="Q116" i="12" s="1"/>
  <c r="J175" i="12"/>
  <c r="R122" i="12" s="1"/>
  <c r="R103" i="12"/>
  <c r="Z96" i="12"/>
  <c r="J258" i="12"/>
  <c r="Z115" i="12" s="1"/>
  <c r="J267" i="12"/>
  <c r="Z127" i="12" s="1"/>
  <c r="Z105" i="12"/>
  <c r="J165" i="12"/>
  <c r="R112" i="12" s="1"/>
  <c r="R93" i="12"/>
  <c r="J335" i="12"/>
  <c r="U120" i="12" s="1"/>
  <c r="U101" i="12"/>
  <c r="J47" i="12"/>
  <c r="AF101" i="12"/>
  <c r="AD104" i="12"/>
  <c r="J86" i="12"/>
  <c r="AD123" i="12" s="1"/>
  <c r="J158" i="12"/>
  <c r="Q123" i="12" s="1"/>
  <c r="Q104" i="12"/>
  <c r="J39" i="12"/>
  <c r="W102" i="12"/>
  <c r="T95" i="12"/>
  <c r="R94" i="12"/>
  <c r="J166" i="12"/>
  <c r="R113" i="12" s="1"/>
  <c r="J197" i="12"/>
  <c r="V126" i="12" s="1"/>
  <c r="V107" i="12"/>
  <c r="J202" i="12"/>
  <c r="W113" i="12" s="1"/>
  <c r="W94" i="12"/>
  <c r="J234" i="12"/>
  <c r="X111" i="12" s="1"/>
  <c r="X108" i="12"/>
  <c r="Y98" i="12"/>
  <c r="J242" i="12"/>
  <c r="Y117" i="12" s="1"/>
  <c r="J293" i="12"/>
  <c r="AK114" i="12" s="1"/>
  <c r="AK95" i="12"/>
  <c r="J409" i="12"/>
  <c r="T122" i="12" s="1"/>
  <c r="T103" i="12"/>
  <c r="J317" i="12"/>
  <c r="AC120" i="12" s="1"/>
  <c r="AC101" i="12"/>
  <c r="J133" i="12"/>
  <c r="P116" i="12" s="1"/>
  <c r="P97" i="12"/>
  <c r="J274" i="12"/>
  <c r="AI113" i="12" s="1"/>
  <c r="AI94" i="12"/>
  <c r="L79" i="12"/>
  <c r="AE112" i="12"/>
  <c r="L57" i="12"/>
  <c r="AG102" i="12"/>
  <c r="R96" i="12"/>
  <c r="J168" i="12"/>
  <c r="R115" i="12" s="1"/>
  <c r="J408" i="12"/>
  <c r="T121" i="12" s="1"/>
  <c r="T102" i="12"/>
  <c r="J216" i="12"/>
  <c r="W111" i="12" s="1"/>
  <c r="W108" i="12"/>
  <c r="J245" i="12"/>
  <c r="Y120" i="12" s="1"/>
  <c r="Y101" i="12"/>
  <c r="J374" i="12"/>
  <c r="AJ123" i="12" s="1"/>
  <c r="AJ104" i="12"/>
  <c r="J27" i="12"/>
  <c r="AG99" i="12"/>
  <c r="J277" i="12"/>
  <c r="AI116" i="12" s="1"/>
  <c r="AI97" i="12"/>
  <c r="D13" i="8"/>
  <c r="D21" i="8" s="1"/>
  <c r="H13" i="8"/>
  <c r="H21" i="8" s="1"/>
  <c r="V101" i="12"/>
  <c r="X98" i="12"/>
  <c r="Y96" i="12"/>
  <c r="AJ95" i="12"/>
  <c r="AA93" i="12"/>
  <c r="J96" i="12"/>
  <c r="N115" i="12" s="1"/>
  <c r="AL115" i="12" s="1"/>
  <c r="J208" i="12"/>
  <c r="W119" i="12" s="1"/>
  <c r="W100" i="12"/>
  <c r="J251" i="12"/>
  <c r="Y126" i="12" s="1"/>
  <c r="L28" i="12"/>
  <c r="J31" i="12"/>
  <c r="L31" i="12" s="1"/>
  <c r="S102" i="12"/>
  <c r="AD101" i="12"/>
  <c r="AD116" i="12"/>
  <c r="J176" i="12"/>
  <c r="R123" i="12" s="1"/>
  <c r="J402" i="12"/>
  <c r="T115" i="12" s="1"/>
  <c r="J328" i="12"/>
  <c r="U113" i="12" s="1"/>
  <c r="J255" i="12"/>
  <c r="Z112" i="12" s="1"/>
  <c r="Z93" i="12"/>
  <c r="J382" i="12"/>
  <c r="AB113" i="12" s="1"/>
  <c r="AB94" i="12"/>
  <c r="J275" i="12"/>
  <c r="AI114" i="12" s="1"/>
  <c r="J137" i="12"/>
  <c r="P120" i="12" s="1"/>
  <c r="P101" i="12"/>
  <c r="C14" i="8"/>
  <c r="C22" i="8" s="1"/>
  <c r="J105" i="12"/>
  <c r="N127" i="12" s="1"/>
  <c r="AL127" i="12" s="1"/>
  <c r="N105" i="12"/>
  <c r="AL105" i="12" s="1"/>
  <c r="J207" i="12"/>
  <c r="W118" i="12" s="1"/>
  <c r="W99" i="12"/>
  <c r="J239" i="12"/>
  <c r="Y114" i="12" s="1"/>
  <c r="Y95" i="12"/>
  <c r="J89" i="12"/>
  <c r="AD126" i="12" s="1"/>
  <c r="AD107" i="12"/>
  <c r="J298" i="12"/>
  <c r="AK119" i="12" s="1"/>
  <c r="AK100" i="12"/>
  <c r="J85" i="12"/>
  <c r="AD103" i="12"/>
  <c r="L22" i="12"/>
  <c r="J25" i="12"/>
  <c r="L25" i="12" s="1"/>
  <c r="AG97" i="12"/>
  <c r="R95" i="12"/>
  <c r="J132" i="12"/>
  <c r="P115" i="12" s="1"/>
  <c r="E12" i="8"/>
  <c r="E20" i="8" s="1"/>
  <c r="G14" i="8"/>
  <c r="G22" i="8" s="1"/>
  <c r="X103" i="12"/>
  <c r="L9" i="12"/>
  <c r="E35" i="6"/>
  <c r="L13" i="12"/>
  <c r="L59" i="12"/>
  <c r="J66" i="12"/>
  <c r="L66" i="12" s="1"/>
  <c r="C16" i="8"/>
  <c r="C24" i="8" s="1"/>
  <c r="E14" i="8"/>
  <c r="E22" i="8" s="1"/>
  <c r="C12" i="8"/>
  <c r="C20" i="8" s="1"/>
  <c r="L76" i="12"/>
  <c r="AD113" i="12"/>
  <c r="AD119" i="12"/>
  <c r="L82" i="12"/>
  <c r="L84" i="12"/>
  <c r="AD121" i="12"/>
  <c r="G16" i="8"/>
  <c r="G24" i="8" s="1"/>
  <c r="H12" i="8"/>
  <c r="H20" i="8" s="1"/>
  <c r="L6" i="12"/>
  <c r="AH115" i="12"/>
  <c r="C18" i="8"/>
  <c r="C26" i="8" s="1"/>
  <c r="AJ99" i="12"/>
  <c r="J369" i="12"/>
  <c r="AJ118" i="12" s="1"/>
  <c r="L41" i="12"/>
  <c r="AF114" i="12"/>
  <c r="R108" i="12"/>
  <c r="J180" i="12"/>
  <c r="R111" i="12" s="1"/>
  <c r="S100" i="12"/>
  <c r="J352" i="12"/>
  <c r="S119" i="12" s="1"/>
  <c r="AA100" i="12"/>
  <c r="J424" i="12"/>
  <c r="AA119" i="12" s="1"/>
  <c r="AI99" i="12"/>
  <c r="J279" i="12"/>
  <c r="AI118" i="12" s="1"/>
  <c r="AK99" i="12"/>
  <c r="J297" i="12"/>
  <c r="AK118" i="12" s="1"/>
  <c r="J431" i="12"/>
  <c r="AA126" i="12" s="1"/>
  <c r="J393" i="12"/>
  <c r="AB127" i="12" s="1"/>
  <c r="J276" i="12"/>
  <c r="AI115" i="12" s="1"/>
  <c r="J294" i="12"/>
  <c r="AK115" i="12" s="1"/>
  <c r="AD108" i="12"/>
  <c r="J351" i="12"/>
  <c r="S118" i="12" s="1"/>
  <c r="J341" i="12"/>
  <c r="U126" i="12" s="1"/>
  <c r="J169" i="12"/>
  <c r="R116" i="12" s="1"/>
  <c r="J423" i="12"/>
  <c r="AA118" i="12" s="1"/>
  <c r="J323" i="12"/>
  <c r="AC126" i="12" s="1"/>
  <c r="J278" i="12"/>
  <c r="AI117" i="12" s="1"/>
  <c r="AA97" i="12"/>
  <c r="J125" i="12"/>
  <c r="O126" i="12" s="1"/>
  <c r="J114" i="12"/>
  <c r="O115" i="12" s="1"/>
  <c r="J170" i="12"/>
  <c r="R117" i="12" s="1"/>
  <c r="J332" i="12"/>
  <c r="U117" i="12" s="1"/>
  <c r="J206" i="12"/>
  <c r="W117" i="12" s="1"/>
  <c r="J231" i="12"/>
  <c r="X127" i="12" s="1"/>
  <c r="J269" i="12"/>
  <c r="Z126" i="12" s="1"/>
  <c r="J314" i="12"/>
  <c r="AC117" i="12" s="1"/>
  <c r="J285" i="12"/>
  <c r="AI127" i="12" s="1"/>
  <c r="J23" i="12"/>
  <c r="J10" i="12"/>
  <c r="J60" i="12"/>
  <c r="J48" i="12"/>
  <c r="S108" i="12"/>
  <c r="J360" i="12"/>
  <c r="S111" i="12" s="1"/>
  <c r="J120" i="12"/>
  <c r="O121" i="12" s="1"/>
  <c r="O102" i="12"/>
  <c r="AI107" i="12"/>
  <c r="J287" i="12"/>
  <c r="AI126" i="12" s="1"/>
  <c r="AK107" i="12"/>
  <c r="J305" i="12"/>
  <c r="AK126" i="12" s="1"/>
  <c r="Z108" i="12"/>
  <c r="J270" i="12"/>
  <c r="Z111" i="12" s="1"/>
  <c r="P103" i="12"/>
  <c r="J139" i="12"/>
  <c r="P122" i="12" s="1"/>
  <c r="J223" i="12"/>
  <c r="X116" i="12" s="1"/>
  <c r="J80" i="12"/>
  <c r="J4" i="12"/>
  <c r="N108" i="12"/>
  <c r="AL108" i="12" s="1"/>
  <c r="J179" i="12"/>
  <c r="R126" i="12" s="1"/>
  <c r="J357" i="12"/>
  <c r="S127" i="12" s="1"/>
  <c r="J331" i="12"/>
  <c r="U116" i="12" s="1"/>
  <c r="J205" i="12"/>
  <c r="W116" i="12" s="1"/>
  <c r="J225" i="12"/>
  <c r="X118" i="12" s="1"/>
  <c r="J313" i="12"/>
  <c r="AC116" i="12" s="1"/>
  <c r="J284" i="12"/>
  <c r="AI123" i="12" s="1"/>
  <c r="J296" i="12"/>
  <c r="AK117" i="12" s="1"/>
  <c r="J302" i="12"/>
  <c r="AK123" i="12" s="1"/>
  <c r="N101" i="12"/>
  <c r="AL101" i="12" s="1"/>
  <c r="AD100" i="12"/>
  <c r="N100" i="12"/>
  <c r="AL100" i="12" s="1"/>
  <c r="U108" i="12"/>
  <c r="J171" i="12"/>
  <c r="R118" i="12" s="1"/>
  <c r="J413" i="12"/>
  <c r="T126" i="12" s="1"/>
  <c r="J403" i="12"/>
  <c r="T116" i="12" s="1"/>
  <c r="J333" i="12"/>
  <c r="U118" i="12" s="1"/>
  <c r="J339" i="12"/>
  <c r="U127" i="12" s="1"/>
  <c r="J395" i="12"/>
  <c r="AB126" i="12" s="1"/>
  <c r="J315" i="12"/>
  <c r="AC118" i="12" s="1"/>
  <c r="J321" i="12"/>
  <c r="AC127" i="12" s="1"/>
  <c r="J12" i="12"/>
  <c r="J140" i="12"/>
  <c r="P123" i="12" s="1"/>
  <c r="L83" i="12"/>
  <c r="AD120" i="12"/>
  <c r="AB100" i="12"/>
  <c r="J388" i="12"/>
  <c r="AB119" i="12" s="1"/>
  <c r="AH108" i="12"/>
  <c r="J18" i="12"/>
  <c r="AH111" i="12" s="1"/>
  <c r="AA108" i="12"/>
  <c r="J432" i="12"/>
  <c r="AA111" i="12" s="1"/>
  <c r="J156" i="12"/>
  <c r="Q121" i="12" s="1"/>
  <c r="Q102" i="12"/>
  <c r="R100" i="12"/>
  <c r="J172" i="12"/>
  <c r="R119" i="12" s="1"/>
  <c r="T108" i="12"/>
  <c r="J414" i="12"/>
  <c r="T111" i="12" s="1"/>
  <c r="AB108" i="12"/>
  <c r="J396" i="12"/>
  <c r="AB111" i="12" s="1"/>
  <c r="AJ107" i="12"/>
  <c r="J377" i="12"/>
  <c r="AJ126" i="12" s="1"/>
  <c r="L81" i="12"/>
  <c r="AD118" i="12"/>
  <c r="J69" i="12"/>
  <c r="AE127" i="12" s="1"/>
  <c r="AE105" i="12"/>
  <c r="J61" i="12"/>
  <c r="AE97" i="12"/>
  <c r="H16" i="8"/>
  <c r="H24" i="8" s="1"/>
  <c r="J350" i="12"/>
  <c r="S117" i="12" s="1"/>
  <c r="J195" i="12"/>
  <c r="V127" i="12" s="1"/>
  <c r="J243" i="12"/>
  <c r="Y118" i="12" s="1"/>
  <c r="AF118" i="12"/>
  <c r="V99" i="12"/>
  <c r="J8" i="12"/>
  <c r="V108" i="12"/>
  <c r="AE107" i="12"/>
  <c r="J122" i="12"/>
  <c r="O123" i="12" s="1"/>
  <c r="J68" i="12"/>
  <c r="AE123" i="12" s="1"/>
  <c r="J136" i="12"/>
  <c r="P119" i="12" s="1"/>
  <c r="T100" i="12"/>
  <c r="J406" i="12"/>
  <c r="T119" i="12" s="1"/>
  <c r="Z100" i="12"/>
  <c r="J262" i="12"/>
  <c r="Z119" i="12" s="1"/>
  <c r="L75" i="12"/>
  <c r="AD112" i="12"/>
  <c r="J112" i="12"/>
  <c r="O113" i="12" s="1"/>
  <c r="O94" i="12"/>
  <c r="J244" i="12"/>
  <c r="Y119" i="12" s="1"/>
  <c r="Y100" i="12"/>
  <c r="J148" i="12"/>
  <c r="Q113" i="12" s="1"/>
  <c r="Q94" i="12"/>
  <c r="AF122" i="12"/>
  <c r="L49" i="12"/>
  <c r="J252" i="12"/>
  <c r="Y111" i="12" s="1"/>
  <c r="Y108" i="12"/>
  <c r="P95" i="12"/>
  <c r="J131" i="12"/>
  <c r="P114" i="12" s="1"/>
  <c r="AF99" i="12"/>
  <c r="J99" i="12"/>
  <c r="N118" i="12" s="1"/>
  <c r="AL118" i="12" s="1"/>
  <c r="J422" i="12"/>
  <c r="AA117" i="12" s="1"/>
  <c r="J295" i="12"/>
  <c r="AK116" i="12" s="1"/>
  <c r="J50" i="12"/>
  <c r="AF123" i="12" s="1"/>
  <c r="J303" i="12"/>
  <c r="AK127" i="12" s="1"/>
  <c r="J21" i="12"/>
  <c r="AF107" i="12"/>
  <c r="P107" i="12"/>
  <c r="J149" i="12"/>
  <c r="Q114" i="12" s="1"/>
  <c r="J359" i="12"/>
  <c r="S126" i="12" s="1"/>
  <c r="J405" i="12"/>
  <c r="T118" i="12" s="1"/>
  <c r="J187" i="12"/>
  <c r="V116" i="12" s="1"/>
  <c r="J261" i="12"/>
  <c r="Z118" i="12" s="1"/>
  <c r="J386" i="12"/>
  <c r="AB117" i="12" s="1"/>
  <c r="J87" i="12"/>
  <c r="AD127" i="12" s="1"/>
  <c r="J368" i="12"/>
  <c r="AJ117" i="12" s="1"/>
  <c r="J78" i="12"/>
  <c r="J29" i="12"/>
  <c r="H18" i="8" l="1"/>
  <c r="H26" i="8" s="1"/>
  <c r="G13" i="8"/>
  <c r="G21" i="8" s="1"/>
  <c r="E18" i="8"/>
  <c r="E26" i="8" s="1"/>
  <c r="F17" i="8"/>
  <c r="F25" i="8" s="1"/>
  <c r="D16" i="8"/>
  <c r="D24" i="8" s="1"/>
  <c r="AF113" i="12"/>
  <c r="E16" i="8"/>
  <c r="E24" i="8" s="1"/>
  <c r="AF115" i="12"/>
  <c r="AF116" i="12"/>
  <c r="E17" i="8"/>
  <c r="E25" i="8" s="1"/>
  <c r="E15" i="8"/>
  <c r="E23" i="8" s="1"/>
  <c r="AE113" i="12"/>
  <c r="L58" i="12"/>
  <c r="G12" i="8"/>
  <c r="G20" i="8" s="1"/>
  <c r="G18" i="8"/>
  <c r="G26" i="8" s="1"/>
  <c r="AE118" i="12"/>
  <c r="L65" i="12"/>
  <c r="C15" i="8"/>
  <c r="C23" i="8" s="1"/>
  <c r="G15" i="8"/>
  <c r="G23" i="8" s="1"/>
  <c r="C13" i="8"/>
  <c r="C21" i="8" s="1"/>
  <c r="AG122" i="12"/>
  <c r="AG116" i="12"/>
  <c r="AE121" i="12"/>
  <c r="AF120" i="12"/>
  <c r="L47" i="12"/>
  <c r="L85" i="12"/>
  <c r="AD122" i="12"/>
  <c r="AF112" i="12"/>
  <c r="L39" i="12"/>
  <c r="F14" i="8"/>
  <c r="F22" i="8" s="1"/>
  <c r="L27" i="12"/>
  <c r="AG118" i="12"/>
  <c r="E13" i="8"/>
  <c r="E21" i="8" s="1"/>
  <c r="D15" i="8"/>
  <c r="D23" i="8" s="1"/>
  <c r="H14" i="8"/>
  <c r="H22" i="8" s="1"/>
  <c r="D12" i="8"/>
  <c r="D20" i="8" s="1"/>
  <c r="H15" i="8"/>
  <c r="H23" i="8" s="1"/>
  <c r="L23" i="12"/>
  <c r="AG114" i="12"/>
  <c r="F16" i="8"/>
  <c r="F24" i="8" s="1"/>
  <c r="L10" i="12"/>
  <c r="AH119" i="12"/>
  <c r="H17" i="8"/>
  <c r="H25" i="8" s="1"/>
  <c r="L78" i="12"/>
  <c r="AD115" i="12"/>
  <c r="AG120" i="12"/>
  <c r="L29" i="12"/>
  <c r="L8" i="12"/>
  <c r="AH117" i="12"/>
  <c r="AD117" i="12"/>
  <c r="L80" i="12"/>
  <c r="AE115" i="12"/>
  <c r="L60" i="12"/>
  <c r="AG112" i="12"/>
  <c r="L21" i="12"/>
  <c r="AH121" i="12"/>
  <c r="L12" i="12"/>
  <c r="L61" i="12"/>
  <c r="AE116" i="12"/>
  <c r="AH113" i="12"/>
  <c r="L4" i="12"/>
  <c r="L48" i="12"/>
  <c r="AF121" i="12"/>
</calcChain>
</file>

<file path=xl/sharedStrings.xml><?xml version="1.0" encoding="utf-8"?>
<sst xmlns="http://schemas.openxmlformats.org/spreadsheetml/2006/main" count="1359" uniqueCount="143">
  <si>
    <t>月</t>
  </si>
  <si>
    <t>ST NO</t>
  </si>
  <si>
    <t>年</t>
  </si>
  <si>
    <t>データ数</t>
  </si>
  <si>
    <t>平年値</t>
  </si>
  <si>
    <t>最大値</t>
  </si>
  <si>
    <t>最小値</t>
  </si>
  <si>
    <t>平年差</t>
  </si>
  <si>
    <t>標準偏差</t>
  </si>
  <si>
    <t>全測点平均</t>
  </si>
  <si>
    <t xml:space="preserve">    月</t>
  </si>
  <si>
    <t xml:space="preserve">  ST NO</t>
  </si>
  <si>
    <t xml:space="preserve">      年</t>
  </si>
  <si>
    <t xml:space="preserve">    日</t>
  </si>
  <si>
    <t>　　流向</t>
  </si>
  <si>
    <t>　　流速</t>
  </si>
  <si>
    <t>流向</t>
  </si>
  <si>
    <t>流速</t>
  </si>
  <si>
    <t>年</t>
    <rPh sb="0" eb="1">
      <t>ネン</t>
    </rPh>
    <phoneticPr fontId="3"/>
  </si>
  <si>
    <t>月</t>
    <rPh sb="0" eb="1">
      <t>ツキ</t>
    </rPh>
    <phoneticPr fontId="3"/>
  </si>
  <si>
    <t>日</t>
    <rPh sb="0" eb="1">
      <t>ヒ</t>
    </rPh>
    <phoneticPr fontId="3"/>
  </si>
  <si>
    <t>観測時刻</t>
    <rPh sb="0" eb="2">
      <t>カンソク</t>
    </rPh>
    <rPh sb="2" eb="4">
      <t>ジコク</t>
    </rPh>
    <phoneticPr fontId="3"/>
  </si>
  <si>
    <t>水温</t>
    <rPh sb="0" eb="2">
      <t>スイオン</t>
    </rPh>
    <phoneticPr fontId="3"/>
  </si>
  <si>
    <t>流向</t>
    <rPh sb="0" eb="1">
      <t>リュウ</t>
    </rPh>
    <rPh sb="1" eb="2">
      <t>コウ</t>
    </rPh>
    <phoneticPr fontId="3"/>
  </si>
  <si>
    <t>流速</t>
    <rPh sb="0" eb="2">
      <t>リュウソク</t>
    </rPh>
    <phoneticPr fontId="3"/>
  </si>
  <si>
    <t>潮流</t>
    <rPh sb="0" eb="2">
      <t>チョウリュウ</t>
    </rPh>
    <phoneticPr fontId="3"/>
  </si>
  <si>
    <t>最新ﾃﾞｰﾀ</t>
    <rPh sb="0" eb="2">
      <t>サイシン</t>
    </rPh>
    <phoneticPr fontId="3"/>
  </si>
  <si>
    <t>西側観測</t>
    <rPh sb="0" eb="2">
      <t>ニシガワ</t>
    </rPh>
    <rPh sb="2" eb="4">
      <t>カンソク</t>
    </rPh>
    <phoneticPr fontId="3"/>
  </si>
  <si>
    <t>南側観測</t>
    <rPh sb="0" eb="2">
      <t>ミナミガワ</t>
    </rPh>
    <rPh sb="2" eb="4">
      <t>カンソク</t>
    </rPh>
    <phoneticPr fontId="3"/>
  </si>
  <si>
    <t>その他</t>
    <rPh sb="2" eb="3">
      <t>タ</t>
    </rPh>
    <phoneticPr fontId="3"/>
  </si>
  <si>
    <t>Sｔ.32</t>
  </si>
  <si>
    <t>Sｔ.33</t>
  </si>
  <si>
    <t>Sｔ.34</t>
  </si>
  <si>
    <t>Sｔ.35</t>
  </si>
  <si>
    <t>Sｔ.36</t>
  </si>
  <si>
    <t>Sｔ.37</t>
  </si>
  <si>
    <t>Sｔ.38</t>
  </si>
  <si>
    <t>Sｔ.39</t>
  </si>
  <si>
    <t>Sｔ.40</t>
  </si>
  <si>
    <t>観測月日</t>
    <rPh sb="0" eb="2">
      <t>カンソク</t>
    </rPh>
    <rPh sb="2" eb="4">
      <t>ガッピ</t>
    </rPh>
    <phoneticPr fontId="3"/>
  </si>
  <si>
    <t>水温　　℃</t>
    <rPh sb="0" eb="2">
      <t>スイオン</t>
    </rPh>
    <phoneticPr fontId="3"/>
  </si>
  <si>
    <t>北  緯</t>
    <rPh sb="0" eb="1">
      <t>キタ</t>
    </rPh>
    <rPh sb="3" eb="4">
      <t>イ</t>
    </rPh>
    <phoneticPr fontId="3"/>
  </si>
  <si>
    <t>東  経</t>
    <rPh sb="0" eb="1">
      <t>ヒガシ</t>
    </rPh>
    <rPh sb="3" eb="4">
      <t>キョウ</t>
    </rPh>
    <phoneticPr fontId="3"/>
  </si>
  <si>
    <t>観 測 点</t>
    <rPh sb="0" eb="1">
      <t>カン</t>
    </rPh>
    <rPh sb="2" eb="3">
      <t>ハカリ</t>
    </rPh>
    <rPh sb="4" eb="5">
      <t>テン</t>
    </rPh>
    <phoneticPr fontId="3"/>
  </si>
  <si>
    <t>年月日</t>
    <rPh sb="0" eb="3">
      <t>ネンガッピ</t>
    </rPh>
    <phoneticPr fontId="3"/>
  </si>
  <si>
    <t xml:space="preserve">   流向　°</t>
    <rPh sb="3" eb="4">
      <t>リュウ</t>
    </rPh>
    <rPh sb="4" eb="5">
      <t>コウ</t>
    </rPh>
    <phoneticPr fontId="3"/>
  </si>
  <si>
    <t xml:space="preserve">   流速　kt</t>
    <rPh sb="3" eb="5">
      <t>リュウソク</t>
    </rPh>
    <phoneticPr fontId="3"/>
  </si>
  <si>
    <t>Sｔ.31</t>
    <phoneticPr fontId="3"/>
  </si>
  <si>
    <t>0ｍ</t>
    <phoneticPr fontId="3"/>
  </si>
  <si>
    <t>100ｍ</t>
    <phoneticPr fontId="3"/>
  </si>
  <si>
    <t>200ｍ</t>
    <phoneticPr fontId="3"/>
  </si>
  <si>
    <t>300ｍ</t>
    <phoneticPr fontId="3"/>
  </si>
  <si>
    <t>400ｍ</t>
    <phoneticPr fontId="3"/>
  </si>
  <si>
    <t>500ｍ</t>
    <phoneticPr fontId="3"/>
  </si>
  <si>
    <t>33゜10’</t>
  </si>
  <si>
    <t>138゜55’</t>
  </si>
  <si>
    <t>139゜07’</t>
  </si>
  <si>
    <t>139゜19’</t>
  </si>
  <si>
    <t>139゜31’</t>
  </si>
  <si>
    <t>139゜43’</t>
  </si>
  <si>
    <t>139゜55’</t>
  </si>
  <si>
    <t>140゜07’</t>
  </si>
  <si>
    <t>140゜19’</t>
  </si>
  <si>
    <t>33゜10’</t>
    <phoneticPr fontId="3"/>
  </si>
  <si>
    <t>表1　八丈島沿岸定点観測結果</t>
    <phoneticPr fontId="3"/>
  </si>
  <si>
    <t>平年/ＳＤ</t>
    <rPh sb="0" eb="2">
      <t>ヘイネン</t>
    </rPh>
    <phoneticPr fontId="2"/>
  </si>
  <si>
    <t>ST No</t>
    <phoneticPr fontId="3"/>
  </si>
  <si>
    <t>青ヶ島</t>
    <rPh sb="0" eb="3">
      <t>アオガシマ</t>
    </rPh>
    <phoneticPr fontId="3"/>
  </si>
  <si>
    <t>平均値</t>
    <rPh sb="0" eb="3">
      <t>ヘイキンチ</t>
    </rPh>
    <phoneticPr fontId="3"/>
  </si>
  <si>
    <t>　</t>
    <phoneticPr fontId="3"/>
  </si>
  <si>
    <t>海域</t>
    <rPh sb="0" eb="2">
      <t>カイイキ</t>
    </rPh>
    <phoneticPr fontId="2"/>
  </si>
  <si>
    <t>水深</t>
    <rPh sb="0" eb="2">
      <t>スイシン</t>
    </rPh>
    <phoneticPr fontId="2"/>
  </si>
  <si>
    <t>伊豆諸島</t>
    <rPh sb="0" eb="2">
      <t>イズ</t>
    </rPh>
    <rPh sb="2" eb="4">
      <t>ショトウ</t>
    </rPh>
    <phoneticPr fontId="2"/>
  </si>
  <si>
    <t>観測日</t>
    <rPh sb="0" eb="3">
      <t>カンソクビ</t>
    </rPh>
    <phoneticPr fontId="2"/>
  </si>
  <si>
    <t>（南部）</t>
    <rPh sb="1" eb="3">
      <t>ナンブ</t>
    </rPh>
    <phoneticPr fontId="2"/>
  </si>
  <si>
    <t>0ｍ</t>
    <phoneticPr fontId="2"/>
  </si>
  <si>
    <t>50ｍ</t>
    <phoneticPr fontId="2"/>
  </si>
  <si>
    <t>100ｍ</t>
    <phoneticPr fontId="2"/>
  </si>
  <si>
    <t>200ｍ</t>
    <phoneticPr fontId="2"/>
  </si>
  <si>
    <t>　</t>
    <phoneticPr fontId="3"/>
  </si>
  <si>
    <t>上旬平均</t>
    <rPh sb="0" eb="2">
      <t>ジョウジュン</t>
    </rPh>
    <rPh sb="2" eb="4">
      <t>ヘイキン</t>
    </rPh>
    <phoneticPr fontId="3"/>
  </si>
  <si>
    <t>中旬平均</t>
    <rPh sb="0" eb="2">
      <t>チュウジュン</t>
    </rPh>
    <rPh sb="2" eb="4">
      <t>ヘイキン</t>
    </rPh>
    <phoneticPr fontId="3"/>
  </si>
  <si>
    <t>下旬平均</t>
    <rPh sb="0" eb="2">
      <t>ゲジュン</t>
    </rPh>
    <rPh sb="2" eb="4">
      <t>ヘイキン</t>
    </rPh>
    <phoneticPr fontId="3"/>
  </si>
  <si>
    <t>全合計</t>
  </si>
  <si>
    <t>当年値</t>
  </si>
  <si>
    <t>ST No</t>
    <phoneticPr fontId="3"/>
  </si>
  <si>
    <t>４月全測点</t>
  </si>
  <si>
    <t>140゜31’</t>
    <phoneticPr fontId="3"/>
  </si>
  <si>
    <t>140゜43’</t>
    <phoneticPr fontId="3"/>
  </si>
  <si>
    <t>300ｍ</t>
    <phoneticPr fontId="3"/>
  </si>
  <si>
    <t>400ｍ</t>
  </si>
  <si>
    <t>500ｍ</t>
  </si>
  <si>
    <t>東側観測</t>
    <rPh sb="0" eb="2">
      <t>ヒガシガワ</t>
    </rPh>
    <rPh sb="2" eb="4">
      <t>カンソク</t>
    </rPh>
    <phoneticPr fontId="3"/>
  </si>
  <si>
    <t>11.328/2</t>
  </si>
  <si>
    <r>
      <t>※</t>
    </r>
    <r>
      <rPr>
        <b/>
        <sz val="10"/>
        <color indexed="10"/>
        <rFont val="ＤＦ平成ゴシック体W5"/>
        <family val="3"/>
        <charset val="128"/>
      </rPr>
      <t>赤字</t>
    </r>
    <r>
      <rPr>
        <b/>
        <sz val="10"/>
        <rFont val="ＤＦ平成ゴシック体W5"/>
        <family val="3"/>
        <charset val="128"/>
      </rPr>
      <t>は平年より高め(+1.5℃～)、</t>
    </r>
    <r>
      <rPr>
        <b/>
        <sz val="10"/>
        <color indexed="48"/>
        <rFont val="ＤＦ平成ゴシック体W5"/>
        <family val="3"/>
        <charset val="128"/>
      </rPr>
      <t>青字</t>
    </r>
    <r>
      <rPr>
        <b/>
        <sz val="10"/>
        <rFont val="ＤＦ平成ゴシック体W5"/>
        <family val="3"/>
        <charset val="128"/>
      </rPr>
      <t>は平年より低め(～-1.5℃)</t>
    </r>
    <phoneticPr fontId="3"/>
  </si>
  <si>
    <t>+-～++</t>
    <phoneticPr fontId="2"/>
  </si>
  <si>
    <t>+-～+++</t>
    <phoneticPr fontId="2"/>
  </si>
  <si>
    <t>+～+++</t>
    <phoneticPr fontId="2"/>
  </si>
  <si>
    <t>-+～+++</t>
    <phoneticPr fontId="2"/>
  </si>
  <si>
    <t>--～+++</t>
    <phoneticPr fontId="2"/>
  </si>
  <si>
    <t>16,17,18日</t>
    <rPh sb="8" eb="9">
      <t>ニチ</t>
    </rPh>
    <phoneticPr fontId="3"/>
  </si>
  <si>
    <t>-</t>
    <phoneticPr fontId="3"/>
  </si>
  <si>
    <t>　　　やや低め-0.5～-1.5　低め-1.5～-2.5　きわめて低め-2.5～</t>
    <rPh sb="5" eb="6">
      <t>ヒク</t>
    </rPh>
    <rPh sb="17" eb="18">
      <t>ヒク</t>
    </rPh>
    <rPh sb="33" eb="34">
      <t>ヒク</t>
    </rPh>
    <phoneticPr fontId="3"/>
  </si>
  <si>
    <t>調査指導船「たくなん」による八丈島沿岸定点観測結果と八丈島神湊港における定地水温観測結果についてお知らせします。</t>
    <rPh sb="0" eb="2">
      <t>チョウサ</t>
    </rPh>
    <rPh sb="2" eb="4">
      <t>シドウ</t>
    </rPh>
    <rPh sb="4" eb="5">
      <t>セン</t>
    </rPh>
    <rPh sb="14" eb="17">
      <t>ハチジョウジマ</t>
    </rPh>
    <rPh sb="17" eb="19">
      <t>エンガン</t>
    </rPh>
    <rPh sb="19" eb="21">
      <t>テイテン</t>
    </rPh>
    <rPh sb="21" eb="23">
      <t>カンソク</t>
    </rPh>
    <rPh sb="23" eb="25">
      <t>ケッカ</t>
    </rPh>
    <rPh sb="26" eb="29">
      <t>ハチジョウジマ</t>
    </rPh>
    <rPh sb="29" eb="30">
      <t>カミ</t>
    </rPh>
    <rPh sb="30" eb="31">
      <t>ミナト</t>
    </rPh>
    <rPh sb="31" eb="32">
      <t>コウ</t>
    </rPh>
    <rPh sb="36" eb="37">
      <t>テイ</t>
    </rPh>
    <rPh sb="37" eb="38">
      <t>チ</t>
    </rPh>
    <rPh sb="38" eb="40">
      <t>スイオン</t>
    </rPh>
    <rPh sb="40" eb="42">
      <t>カンソク</t>
    </rPh>
    <rPh sb="42" eb="44">
      <t>ケッカ</t>
    </rPh>
    <rPh sb="49" eb="50">
      <t>シ</t>
    </rPh>
    <phoneticPr fontId="3"/>
  </si>
  <si>
    <t>図1　八丈島沿岸定点観測位置</t>
    <rPh sb="10" eb="12">
      <t>カンソク</t>
    </rPh>
    <phoneticPr fontId="3"/>
  </si>
  <si>
    <r>
      <t>　　※平年並み-0.5～+0.5</t>
    </r>
    <r>
      <rPr>
        <sz val="10"/>
        <color indexed="10"/>
        <rFont val="ＭＳ 明朝"/>
        <family val="1"/>
        <charset val="128"/>
      </rPr>
      <t>　やや高め+0.5～+1.5　高め+1.5～+2.5　きわめて高め+2.5～</t>
    </r>
    <rPh sb="3" eb="5">
      <t>ヘイネン</t>
    </rPh>
    <rPh sb="5" eb="6">
      <t>ナ</t>
    </rPh>
    <rPh sb="19" eb="20">
      <t>タカ</t>
    </rPh>
    <rPh sb="31" eb="32">
      <t>タカ</t>
    </rPh>
    <rPh sb="47" eb="48">
      <t>タカ</t>
    </rPh>
    <phoneticPr fontId="3"/>
  </si>
  <si>
    <t xml:space="preserve">　　図2　沿岸定点観測時の黒潮流路 </t>
    <rPh sb="7" eb="9">
      <t>テイテン</t>
    </rPh>
    <phoneticPr fontId="3"/>
  </si>
  <si>
    <t>　</t>
    <phoneticPr fontId="3"/>
  </si>
  <si>
    <t>・ 黒潮概況</t>
    <rPh sb="2" eb="4">
      <t>クロシオ</t>
    </rPh>
    <rPh sb="4" eb="6">
      <t>ガイキョウ</t>
    </rPh>
    <phoneticPr fontId="3"/>
  </si>
  <si>
    <t>　　　八丈海洋観測報告</t>
    <phoneticPr fontId="3"/>
  </si>
  <si>
    <t>-</t>
    <phoneticPr fontId="3"/>
  </si>
  <si>
    <t>-</t>
    <phoneticPr fontId="3"/>
  </si>
  <si>
    <t>-</t>
    <phoneticPr fontId="3"/>
  </si>
  <si>
    <t>No.2018-4</t>
    <phoneticPr fontId="3"/>
  </si>
  <si>
    <t>観測値</t>
    <rPh sb="0" eb="3">
      <t>カンソクチ</t>
    </rPh>
    <phoneticPr fontId="3"/>
  </si>
  <si>
    <t>平年値</t>
    <rPh sb="0" eb="3">
      <t>ヘイネンチ</t>
    </rPh>
    <phoneticPr fontId="3"/>
  </si>
  <si>
    <t xml:space="preserve">・ 神湊港定地水温観測：2018年4月1～30日、午前9時に神湊港内にて観測 </t>
    <rPh sb="7" eb="9">
      <t>スイオン</t>
    </rPh>
    <phoneticPr fontId="3"/>
  </si>
  <si>
    <t xml:space="preserve">　　八丈海洋ニュース№30-60、61(4/2,4/3号)より </t>
    <phoneticPr fontId="3"/>
  </si>
  <si>
    <t>東に流去。</t>
    <rPh sb="0" eb="1">
      <t>ヒガシ</t>
    </rPh>
    <rPh sb="2" eb="3">
      <t>リュウ</t>
    </rPh>
    <rPh sb="3" eb="4">
      <t>キョ</t>
    </rPh>
    <phoneticPr fontId="3"/>
  </si>
  <si>
    <t>・ 黒潮概況： 上旬：遠州灘沖30°40′N付近から伊豆諸島の西沖を北上し、三宅島・御蔵島付近を通過した後、北</t>
    <rPh sb="2" eb="4">
      <t>クロシオ</t>
    </rPh>
    <rPh sb="4" eb="6">
      <t>ガイキョウ</t>
    </rPh>
    <rPh sb="11" eb="13">
      <t>エンシュウ</t>
    </rPh>
    <rPh sb="13" eb="14">
      <t>ナダ</t>
    </rPh>
    <rPh sb="26" eb="28">
      <t>イズ</t>
    </rPh>
    <rPh sb="28" eb="30">
      <t>ショトウ</t>
    </rPh>
    <rPh sb="31" eb="33">
      <t>ニシオキ</t>
    </rPh>
    <rPh sb="34" eb="36">
      <t>ホクジョウ</t>
    </rPh>
    <rPh sb="38" eb="41">
      <t>ミヤケジマ</t>
    </rPh>
    <rPh sb="42" eb="45">
      <t>ミクラジマ</t>
    </rPh>
    <rPh sb="45" eb="47">
      <t>フキン</t>
    </rPh>
    <rPh sb="48" eb="50">
      <t>ツウカ</t>
    </rPh>
    <rPh sb="52" eb="53">
      <t>アト</t>
    </rPh>
    <rPh sb="54" eb="55">
      <t>キタ</t>
    </rPh>
    <phoneticPr fontId="3"/>
  </si>
  <si>
    <t>・ 沿岸定点観測：2018年4月2日、3日に八丈島の東西9点で観測</t>
    <rPh sb="2" eb="4">
      <t>エンガン</t>
    </rPh>
    <rPh sb="4" eb="6">
      <t>テイテン</t>
    </rPh>
    <rPh sb="6" eb="8">
      <t>カンソク</t>
    </rPh>
    <rPh sb="13" eb="14">
      <t>ネン</t>
    </rPh>
    <rPh sb="15" eb="16">
      <t>ガツ</t>
    </rPh>
    <rPh sb="17" eb="18">
      <t>ニチ</t>
    </rPh>
    <rPh sb="20" eb="21">
      <t>ニチ</t>
    </rPh>
    <rPh sb="22" eb="25">
      <t>ハチジョウジマ</t>
    </rPh>
    <rPh sb="26" eb="27">
      <t>ヒガシ</t>
    </rPh>
    <rPh sb="27" eb="28">
      <t>ニシ</t>
    </rPh>
    <rPh sb="29" eb="30">
      <t>テン</t>
    </rPh>
    <rPh sb="31" eb="33">
      <t>カンソク</t>
    </rPh>
    <phoneticPr fontId="3"/>
  </si>
  <si>
    <t>図3　八丈島（神湊港）における4月の定地水温観測結果</t>
    <phoneticPr fontId="3"/>
  </si>
  <si>
    <t xml:space="preserve">   下旬：遠州灘沖30°30′N付近から北上して八丈島西沖～御蔵島付近を通過した後、北東に流去</t>
    <rPh sb="6" eb="9">
      <t>エンシュウナダ</t>
    </rPh>
    <rPh sb="9" eb="10">
      <t>オキ</t>
    </rPh>
    <rPh sb="17" eb="19">
      <t>フキン</t>
    </rPh>
    <rPh sb="21" eb="23">
      <t>ホクジョウ</t>
    </rPh>
    <rPh sb="25" eb="28">
      <t>ハチジョウジマ</t>
    </rPh>
    <rPh sb="28" eb="30">
      <t>ニシオキ</t>
    </rPh>
    <rPh sb="31" eb="36">
      <t>ミクラジマフキン</t>
    </rPh>
    <rPh sb="37" eb="39">
      <t>ツウカ</t>
    </rPh>
    <rPh sb="41" eb="42">
      <t>アト</t>
    </rPh>
    <rPh sb="43" eb="45">
      <t>ホクトウ</t>
    </rPh>
    <rPh sb="46" eb="47">
      <t>リュウ</t>
    </rPh>
    <rPh sb="47" eb="48">
      <t>キョ</t>
    </rPh>
    <phoneticPr fontId="3"/>
  </si>
  <si>
    <t xml:space="preserve">   中旬：石廊崎沖30°30′N付近から北上して八丈島～御蔵島付近を通過した後、北東に流去。</t>
    <rPh sb="3" eb="4">
      <t>チュウ</t>
    </rPh>
    <rPh sb="6" eb="9">
      <t>イロウザキ</t>
    </rPh>
    <rPh sb="9" eb="10">
      <t>オキ</t>
    </rPh>
    <rPh sb="17" eb="19">
      <t>フキン</t>
    </rPh>
    <rPh sb="21" eb="23">
      <t>ホクジョウ</t>
    </rPh>
    <rPh sb="25" eb="27">
      <t>ハチジョウ</t>
    </rPh>
    <rPh sb="27" eb="28">
      <t>シマ</t>
    </rPh>
    <rPh sb="29" eb="32">
      <t>ミクラジマ</t>
    </rPh>
    <rPh sb="32" eb="34">
      <t>フキン</t>
    </rPh>
    <rPh sb="35" eb="37">
      <t>ツウカ</t>
    </rPh>
    <rPh sb="39" eb="40">
      <t>アト</t>
    </rPh>
    <rPh sb="41" eb="43">
      <t>ホクトウ</t>
    </rPh>
    <rPh sb="44" eb="45">
      <t>リュウ</t>
    </rPh>
    <rPh sb="45" eb="46">
      <t>キョ</t>
    </rPh>
    <phoneticPr fontId="3"/>
  </si>
  <si>
    <t>　　　　　　　表層は東側で「やや低め」～「高め」、西側で「平年並み」～「高め」、300ｍ以深ではSt.31で「</t>
    <rPh sb="7" eb="9">
      <t>ヒョウソウ</t>
    </rPh>
    <rPh sb="10" eb="12">
      <t>ヒガシガワ</t>
    </rPh>
    <rPh sb="16" eb="17">
      <t>ヒク</t>
    </rPh>
    <rPh sb="21" eb="22">
      <t>タカ</t>
    </rPh>
    <rPh sb="25" eb="27">
      <t>ニシガワ</t>
    </rPh>
    <rPh sb="29" eb="32">
      <t>ヘイネンナ</t>
    </rPh>
    <rPh sb="36" eb="37">
      <t>タカ</t>
    </rPh>
    <phoneticPr fontId="3"/>
  </si>
  <si>
    <t>きわめて低め」、St.33～35で「やや高め」～「きわめて高め」、St.36以東で「きわめて高め」</t>
    <rPh sb="20" eb="21">
      <t>タカ</t>
    </rPh>
    <rPh sb="29" eb="30">
      <t>タカ</t>
    </rPh>
    <rPh sb="38" eb="40">
      <t>イトウ</t>
    </rPh>
    <rPh sb="46" eb="47">
      <t>タカ</t>
    </rPh>
    <phoneticPr fontId="3"/>
  </si>
  <si>
    <t>平成30年  5月30日　</t>
    <rPh sb="0" eb="2">
      <t>ヘイセイ</t>
    </rPh>
    <rPh sb="4" eb="5">
      <t>ネン</t>
    </rPh>
    <rPh sb="8" eb="9">
      <t>ガツ</t>
    </rPh>
    <rPh sb="11" eb="12">
      <t>ニチ</t>
    </rPh>
    <phoneticPr fontId="3"/>
  </si>
  <si>
    <t>　　　　　　　　　上旬～中旬「高め」、下旬「やや高め」で推移。</t>
    <rPh sb="9" eb="11">
      <t>ジョウジュン</t>
    </rPh>
    <rPh sb="12" eb="14">
      <t>チュウジュン</t>
    </rPh>
    <rPh sb="15" eb="16">
      <t>タカ</t>
    </rPh>
    <rPh sb="19" eb="21">
      <t>ゲジュン</t>
    </rPh>
    <rPh sb="24" eb="25">
      <t>タカ</t>
    </rPh>
    <phoneticPr fontId="3"/>
  </si>
  <si>
    <t>-</t>
    <phoneticPr fontId="3"/>
  </si>
  <si>
    <t>-</t>
    <phoneticPr fontId="3"/>
  </si>
  <si>
    <t>-</t>
  </si>
  <si>
    <t xml:space="preserve">　　八丈海洋ニュース№30-62、64(4/4,4/8号)より </t>
    <phoneticPr fontId="3"/>
  </si>
  <si>
    <t>:上旬：大王崎沖29°30′N付近から伊豆諸島の西沖をＳ字状に北上し、御蔵島付近を通過した後、</t>
    <rPh sb="4" eb="6">
      <t>ダイオウ</t>
    </rPh>
    <rPh sb="6" eb="7">
      <t>ザキ</t>
    </rPh>
    <rPh sb="28" eb="30">
      <t>ジジョウ</t>
    </rPh>
    <phoneticPr fontId="3"/>
  </si>
  <si>
    <r>
      <rPr>
        <sz val="10"/>
        <color theme="0"/>
        <rFont val="ＭＳ 明朝"/>
        <family val="1"/>
        <charset val="128"/>
      </rPr>
      <t>:</t>
    </r>
    <r>
      <rPr>
        <sz val="10"/>
        <rFont val="ＭＳ 明朝"/>
        <family val="1"/>
        <charset val="128"/>
      </rPr>
      <t>中旬：大王崎沖29°40′N付近から北上して御蔵島付近を通過した後、北東に流去。</t>
    </r>
    <rPh sb="1" eb="2">
      <t>チュウ</t>
    </rPh>
    <rPh sb="4" eb="6">
      <t>ダイオウ</t>
    </rPh>
    <rPh sb="6" eb="7">
      <t>ザキ</t>
    </rPh>
    <phoneticPr fontId="3"/>
  </si>
  <si>
    <r>
      <rPr>
        <sz val="10"/>
        <color theme="0"/>
        <rFont val="ＭＳ 明朝"/>
        <family val="1"/>
        <charset val="128"/>
      </rPr>
      <t>:</t>
    </r>
    <r>
      <rPr>
        <sz val="10"/>
        <rFont val="ＭＳ 明朝"/>
        <family val="1"/>
        <charset val="128"/>
      </rPr>
      <t>下旬：大王崎沖30°N付近から北上して御蔵島付近を通過した後、北東に流去。</t>
    </r>
    <rPh sb="4" eb="6">
      <t>ダイオウ</t>
    </rPh>
    <rPh sb="6" eb="7">
      <t>ザキ</t>
    </rPh>
    <phoneticPr fontId="3"/>
  </si>
  <si>
    <t>・ 沿岸定点観測：2019年4月4日、8日に八丈島の東西8点で観測</t>
    <rPh sb="2" eb="4">
      <t>エンガン</t>
    </rPh>
    <rPh sb="4" eb="6">
      <t>テイテン</t>
    </rPh>
    <rPh sb="6" eb="8">
      <t>カンソク</t>
    </rPh>
    <rPh sb="13" eb="14">
      <t>ネン</t>
    </rPh>
    <rPh sb="15" eb="16">
      <t>ガツ</t>
    </rPh>
    <rPh sb="17" eb="18">
      <t>ニチ</t>
    </rPh>
    <rPh sb="20" eb="21">
      <t>ニチ</t>
    </rPh>
    <rPh sb="22" eb="25">
      <t>ハチジョウジマ</t>
    </rPh>
    <rPh sb="26" eb="27">
      <t>ヒガシ</t>
    </rPh>
    <rPh sb="27" eb="28">
      <t>ニシ</t>
    </rPh>
    <rPh sb="29" eb="30">
      <t>テン</t>
    </rPh>
    <rPh sb="31" eb="33">
      <t>カンソク</t>
    </rPh>
    <phoneticPr fontId="3"/>
  </si>
  <si>
    <t xml:space="preserve">・ 神湊港定地水温観測：2019年4月1～30日、午前9時に神湊港内にて観測 </t>
    <rPh sb="7" eb="9">
      <t>スイオン</t>
    </rPh>
    <phoneticPr fontId="3"/>
  </si>
  <si>
    <t>令和元年  5月31日</t>
    <rPh sb="0" eb="2">
      <t>レイワ</t>
    </rPh>
    <rPh sb="2" eb="4">
      <t>ガンネン</t>
    </rPh>
    <rPh sb="3" eb="4">
      <t>ネン</t>
    </rPh>
    <phoneticPr fontId="3"/>
  </si>
  <si>
    <t>No.2019-4</t>
    <phoneticPr fontId="3"/>
  </si>
  <si>
    <t>　　　 北東に流去。</t>
    <rPh sb="4" eb="6">
      <t>ホクトウ</t>
    </rPh>
    <phoneticPr fontId="3"/>
  </si>
  <si>
    <t>　　　　　　　　 表層は東側で「平年並み」～「やや高め」、西側で「やや高め」～「高め」、300ｍ以深では東側で</t>
    <rPh sb="52" eb="53">
      <t>ヒガシ</t>
    </rPh>
    <rPh sb="53" eb="54">
      <t>ガワ</t>
    </rPh>
    <phoneticPr fontId="3"/>
  </si>
  <si>
    <t>　　　　　　　　「高め」～「きわめて高め」、西側で「やや低め」～「きわめて高め」であった。</t>
    <rPh sb="9" eb="10">
      <t>タカ</t>
    </rPh>
    <rPh sb="18" eb="19">
      <t>タカ</t>
    </rPh>
    <rPh sb="22" eb="24">
      <t>ニシガワ</t>
    </rPh>
    <rPh sb="28" eb="29">
      <t>ヒク</t>
    </rPh>
    <phoneticPr fontId="3"/>
  </si>
  <si>
    <t>　　　　　　　　　　　 上旬「やや低め」、中旬～下旬「平年並み」で推移。</t>
    <rPh sb="17" eb="18">
      <t>ヒク</t>
    </rPh>
    <rPh sb="21" eb="23">
      <t>チュウジュン</t>
    </rPh>
    <rPh sb="27" eb="29">
      <t>ヘイネン</t>
    </rPh>
    <rPh sb="29" eb="30">
      <t>ナ</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</si>
</sst>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00_ "/>
    <numFmt numFmtId="177" formatCode="yyyy/m/d;@"/>
    <numFmt numFmtId="178" formatCode="h:mm;@"/>
    <numFmt numFmtId="179" formatCode="yyyy"/>
    <numFmt numFmtId="180" formatCode="m"/>
    <numFmt numFmtId="181" formatCode="d"/>
    <numFmt numFmtId="182" formatCode="m/d;@"/>
    <numFmt numFmtId="183" formatCode="0.0_ "/>
    <numFmt numFmtId="184" formatCode="0.0;_ࠀ"/>
    <numFmt numFmtId="185" formatCode="0.00_);[Red]\(0.00\)"/>
  </numFmts>
  <fonts count="36">
    <font>
      <sz val="12"/>
      <name val="System"/>
      <charset val="128"/>
    </font>
    <font>
      <sz val="12"/>
      <name val="標準ゴシック"/>
      <family val="3"/>
      <charset val="128"/>
    </font>
    <font>
      <sz val="6"/>
      <name val="ＭＳ Ｐゴシック"/>
      <family val="3"/>
      <charset val="128"/>
    </font>
    <font>
      <sz val="6"/>
      <name val="System"/>
      <charset val="128"/>
    </font>
    <font>
      <b/>
      <sz val="28"/>
      <name val="HGPｺﾞｼｯｸE"/>
      <family val="3"/>
      <charset val="128"/>
    </font>
    <font>
      <b/>
      <sz val="10"/>
      <name val="HGS創英角ﾎﾟｯﾌﾟ体"/>
      <family val="3"/>
      <charset val="128"/>
    </font>
    <font>
      <b/>
      <sz val="10"/>
      <name val="ＤＦ平成ゴシック体W5"/>
      <family val="3"/>
      <charset val="128"/>
    </font>
    <font>
      <b/>
      <sz val="12"/>
      <name val="ＤＦ平成ゴシック体W5"/>
      <family val="3"/>
      <charset val="128"/>
    </font>
    <font>
      <b/>
      <sz val="9"/>
      <name val="ＤＦ平成ゴシック体W5"/>
      <family val="3"/>
      <charset val="128"/>
    </font>
    <font>
      <sz val="14"/>
      <name val="HGPｺﾞｼｯｸE"/>
      <family val="3"/>
      <charset val="128"/>
    </font>
    <font>
      <sz val="14"/>
      <name val="System"/>
      <charset val="128"/>
    </font>
    <font>
      <sz val="5"/>
      <color indexed="8"/>
      <name val="HG丸ｺﾞｼｯｸM-PRO"/>
      <family val="3"/>
      <charset val="128"/>
    </font>
    <font>
      <sz val="3.95"/>
      <color indexed="8"/>
      <name val="HG丸ｺﾞｼｯｸM-PRO"/>
      <family val="3"/>
      <charset val="128"/>
    </font>
    <font>
      <b/>
      <sz val="20"/>
      <name val="標準ゴシック"/>
      <family val="3"/>
      <charset val="128"/>
    </font>
    <font>
      <sz val="12"/>
      <color indexed="12"/>
      <name val="標準ゴシック"/>
      <family val="3"/>
      <charset val="128"/>
    </font>
    <font>
      <b/>
      <sz val="12"/>
      <color indexed="12"/>
      <name val="標準ゴシック"/>
      <family val="3"/>
      <charset val="128"/>
    </font>
    <font>
      <b/>
      <sz val="10"/>
      <color indexed="10"/>
      <name val="ＤＦ平成ゴシック体W5"/>
      <family val="3"/>
      <charset val="128"/>
    </font>
    <font>
      <b/>
      <sz val="10"/>
      <color indexed="48"/>
      <name val="ＤＦ平成ゴシック体W5"/>
      <family val="3"/>
      <charset val="128"/>
    </font>
    <font>
      <sz val="12"/>
      <name val="System"/>
      <charset val="128"/>
    </font>
    <font>
      <b/>
      <sz val="10"/>
      <color rgb="FF0070C0"/>
      <name val="ＤＦ平成ゴシック体W5"/>
      <family val="3"/>
      <charset val="128"/>
    </font>
    <font>
      <sz val="10"/>
      <name val="ＭＳ Ｐゴシック"/>
      <family val="3"/>
      <charset val="128"/>
      <scheme val="minor"/>
    </font>
    <font>
      <sz val="12"/>
      <name val="ＭＳ 明朝"/>
      <family val="1"/>
      <charset val="128"/>
    </font>
    <font>
      <sz val="11"/>
      <color indexed="30"/>
      <name val="ＭＳ 明朝"/>
      <family val="1"/>
      <charset val="128"/>
    </font>
    <font>
      <sz val="10"/>
      <name val="ＭＳ 明朝"/>
      <family val="1"/>
      <charset val="128"/>
    </font>
    <font>
      <sz val="10"/>
      <color rgb="FF000000"/>
      <name val="ＭＳ 明朝"/>
      <family val="1"/>
      <charset val="128"/>
    </font>
    <font>
      <sz val="10"/>
      <color indexed="10"/>
      <name val="ＭＳ 明朝"/>
      <family val="1"/>
      <charset val="128"/>
    </font>
    <font>
      <sz val="10"/>
      <color indexed="30"/>
      <name val="ＭＳ 明朝"/>
      <family val="1"/>
      <charset val="128"/>
    </font>
    <font>
      <sz val="5"/>
      <color indexed="8"/>
      <name val="ＭＳ 明朝"/>
      <family val="1"/>
      <charset val="128"/>
    </font>
    <font>
      <b/>
      <sz val="36"/>
      <color rgb="FF000000"/>
      <name val="HG正楷書体-PRO"/>
      <family val="4"/>
      <charset val="128"/>
    </font>
    <font>
      <sz val="12"/>
      <name val="ＭＳ Ｐゴシック"/>
      <family val="3"/>
      <charset val="128"/>
      <scheme val="minor"/>
    </font>
    <font>
      <sz val="5"/>
      <color indexed="8"/>
      <name val="ＭＳ Ｐゴシック"/>
      <family val="3"/>
      <charset val="128"/>
      <scheme val="minor"/>
    </font>
    <font>
      <b/>
      <sz val="10"/>
      <color rgb="FF000000"/>
      <name val="HG正楷書体-PRO"/>
      <family val="4"/>
      <charset val="128"/>
    </font>
    <font>
      <b/>
      <sz val="11"/>
      <color rgb="FF000000"/>
      <name val="HG正楷書体-PRO"/>
      <family val="4"/>
      <charset val="128"/>
    </font>
    <font>
      <sz val="10"/>
      <color theme="0"/>
      <name val="ＭＳ 明朝"/>
      <family val="1"/>
      <charset val="128"/>
    </font>
    <font>
      <b/>
      <sz val="10"/>
      <color rgb="FFFF0000"/>
      <name val="ＤＦ平成ゴシック体W5"/>
      <family val="3"/>
      <charset val="128"/>
    </font>
    <font>
      <b/>
      <sz val="10"/>
      <color theme="1"/>
      <name val="ＤＦ平成ゴシック体W5"/>
      <family val="3"/>
      <charset val="128"/>
    </font>
  </fonts>
  <fills count="12">
    <fill>
      <patternFill patternType="none"/>
    </fill>
    <fill>
      <patternFill patternType="gray125"/>
    </fill>
    <fill>
      <patternFill patternType="solid">
        <fgColor indexed="22"/>
        <bgColor indexed="64"/>
      </patternFill>
    </fill>
    <fill>
      <patternFill patternType="solid">
        <fgColor indexed="10"/>
        <bgColor indexed="64"/>
      </patternFill>
    </fill>
    <fill>
      <patternFill patternType="solid">
        <fgColor indexed="11"/>
        <bgColor indexed="64"/>
      </patternFill>
    </fill>
    <fill>
      <patternFill patternType="solid">
        <fgColor indexed="47"/>
        <bgColor indexed="64"/>
      </patternFill>
    </fill>
    <fill>
      <patternFill patternType="solid">
        <fgColor indexed="41"/>
        <bgColor indexed="64"/>
      </patternFill>
    </fill>
    <fill>
      <patternFill patternType="solid">
        <fgColor indexed="40"/>
        <bgColor indexed="64"/>
      </patternFill>
    </fill>
    <fill>
      <patternFill patternType="solid">
        <fgColor theme="0" tint="-0.14999847407452621"/>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0" tint="-0.249977111117893"/>
        <bgColor indexed="64"/>
      </patternFill>
    </fill>
  </fills>
  <borders count="5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dashed">
        <color indexed="64"/>
      </top>
      <bottom/>
      <diagonal/>
    </border>
    <border>
      <left style="thin">
        <color indexed="64"/>
      </left>
      <right style="thin">
        <color indexed="64"/>
      </right>
      <top style="thin">
        <color indexed="64"/>
      </top>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bottom/>
      <diagonal/>
    </border>
    <border>
      <left/>
      <right/>
      <top/>
      <bottom style="dotted">
        <color indexed="64"/>
      </bottom>
      <diagonal/>
    </border>
    <border>
      <left/>
      <right style="medium">
        <color indexed="64"/>
      </right>
      <top/>
      <bottom style="dotted">
        <color indexed="64"/>
      </bottom>
      <diagonal/>
    </border>
    <border>
      <left/>
      <right/>
      <top style="medium">
        <color indexed="64"/>
      </top>
      <bottom style="dotted">
        <color indexed="64"/>
      </bottom>
      <diagonal/>
    </border>
    <border>
      <left style="dotted">
        <color indexed="64"/>
      </left>
      <right/>
      <top style="medium">
        <color indexed="64"/>
      </top>
      <bottom style="medium">
        <color indexed="64"/>
      </bottom>
      <diagonal/>
    </border>
    <border>
      <left style="dotted">
        <color indexed="64"/>
      </left>
      <right/>
      <top style="medium">
        <color indexed="64"/>
      </top>
      <bottom style="dotted">
        <color indexed="64"/>
      </bottom>
      <diagonal/>
    </border>
    <border>
      <left style="dotted">
        <color indexed="64"/>
      </left>
      <right/>
      <top/>
      <bottom/>
      <diagonal/>
    </border>
    <border>
      <left style="dotted">
        <color indexed="64"/>
      </left>
      <right/>
      <top style="dashed">
        <color indexed="64"/>
      </top>
      <bottom/>
      <diagonal/>
    </border>
    <border>
      <left style="dotted">
        <color indexed="64"/>
      </left>
      <right/>
      <top/>
      <bottom style="dotted">
        <color indexed="64"/>
      </bottom>
      <diagonal/>
    </border>
    <border>
      <left style="dotted">
        <color indexed="64"/>
      </left>
      <right/>
      <top/>
      <bottom style="medium">
        <color indexed="64"/>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top/>
      <bottom/>
      <diagonal/>
    </border>
    <border>
      <left style="dashed">
        <color indexed="64"/>
      </left>
      <right/>
      <top style="hair">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style="hair">
        <color indexed="64"/>
      </right>
      <top/>
      <bottom/>
      <diagonal/>
    </border>
    <border>
      <left style="hair">
        <color indexed="64"/>
      </left>
      <right style="hair">
        <color indexed="64"/>
      </right>
      <top/>
      <bottom/>
      <diagonal/>
    </border>
    <border>
      <left style="thin">
        <color indexed="64"/>
      </left>
      <right style="thin">
        <color indexed="64"/>
      </right>
      <top style="dashed">
        <color indexed="64"/>
      </top>
      <bottom style="dashed">
        <color indexed="64"/>
      </bottom>
      <diagonal/>
    </border>
    <border>
      <left/>
      <right style="thin">
        <color indexed="64"/>
      </right>
      <top style="thin">
        <color indexed="64"/>
      </top>
      <bottom style="thin">
        <color indexed="64"/>
      </bottom>
      <diagonal/>
    </border>
    <border>
      <left style="medium">
        <color indexed="64"/>
      </left>
      <right/>
      <top/>
      <bottom style="dotted">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dotted">
        <color indexed="64"/>
      </bottom>
      <diagonal/>
    </border>
    <border>
      <left/>
      <right style="medium">
        <color indexed="64"/>
      </right>
      <top style="dotted">
        <color indexed="64"/>
      </top>
      <bottom/>
      <diagonal/>
    </border>
  </borders>
  <cellStyleXfs count="1">
    <xf numFmtId="0" fontId="0" fillId="0" borderId="0"/>
  </cellStyleXfs>
  <cellXfs count="307">
    <xf numFmtId="0" fontId="0" fillId="0" borderId="0" xfId="0"/>
    <xf numFmtId="0" fontId="0" fillId="0" borderId="0" xfId="0" applyProtection="1">
      <protection locked="0"/>
    </xf>
    <xf numFmtId="0" fontId="0" fillId="0" borderId="0" xfId="0" applyBorder="1" applyProtection="1">
      <protection locked="0"/>
    </xf>
    <xf numFmtId="0" fontId="1" fillId="0" borderId="0" xfId="0" applyFont="1" applyProtection="1">
      <protection locked="0"/>
    </xf>
    <xf numFmtId="0" fontId="1" fillId="0" borderId="0" xfId="0" applyFont="1"/>
    <xf numFmtId="176" fontId="0" fillId="0" borderId="0" xfId="0" applyNumberFormat="1" applyProtection="1">
      <protection locked="0"/>
    </xf>
    <xf numFmtId="176" fontId="0" fillId="0" borderId="0" xfId="0" applyNumberFormat="1"/>
    <xf numFmtId="0" fontId="0" fillId="0" borderId="1" xfId="0" applyBorder="1" applyProtection="1">
      <protection locked="0"/>
    </xf>
    <xf numFmtId="0" fontId="0" fillId="0" borderId="0" xfId="0" applyAlignment="1">
      <alignment horizontal="center"/>
    </xf>
    <xf numFmtId="0" fontId="0" fillId="0" borderId="2" xfId="0" applyBorder="1"/>
    <xf numFmtId="0" fontId="0" fillId="0" borderId="2" xfId="0" applyBorder="1" applyAlignment="1">
      <alignment horizontal="right"/>
    </xf>
    <xf numFmtId="0" fontId="0" fillId="2" borderId="0" xfId="0" applyFill="1" applyAlignment="1">
      <alignment horizontal="center"/>
    </xf>
    <xf numFmtId="0" fontId="0" fillId="0" borderId="2" xfId="0" applyBorder="1" applyAlignment="1">
      <alignment horizontal="center"/>
    </xf>
    <xf numFmtId="0" fontId="0" fillId="0" borderId="3" xfId="0" applyBorder="1" applyAlignment="1">
      <alignment horizontal="right"/>
    </xf>
    <xf numFmtId="0" fontId="0" fillId="0" borderId="3" xfId="0" applyBorder="1" applyAlignment="1">
      <alignment horizontal="center"/>
    </xf>
    <xf numFmtId="0" fontId="0" fillId="2" borderId="0" xfId="0" applyFill="1" applyBorder="1"/>
    <xf numFmtId="0" fontId="0" fillId="2" borderId="0" xfId="0" applyFill="1" applyBorder="1" applyAlignment="1">
      <alignment horizontal="center"/>
    </xf>
    <xf numFmtId="0" fontId="0" fillId="2" borderId="4" xfId="0" applyFill="1" applyBorder="1" applyAlignment="1">
      <alignment horizontal="center"/>
    </xf>
    <xf numFmtId="0" fontId="0" fillId="3" borderId="0" xfId="0" applyFill="1"/>
    <xf numFmtId="0" fontId="0" fillId="0" borderId="0" xfId="0" applyFill="1"/>
    <xf numFmtId="0" fontId="0" fillId="2" borderId="0" xfId="0" applyFill="1"/>
    <xf numFmtId="0" fontId="0" fillId="2" borderId="5" xfId="0" applyFill="1" applyBorder="1"/>
    <xf numFmtId="0" fontId="0" fillId="2" borderId="6" xfId="0" applyFill="1" applyBorder="1"/>
    <xf numFmtId="0" fontId="0" fillId="2" borderId="7" xfId="0" applyFill="1" applyBorder="1"/>
    <xf numFmtId="177" fontId="0" fillId="0" borderId="2" xfId="0" applyNumberFormat="1" applyBorder="1" applyAlignment="1">
      <alignment horizontal="center"/>
    </xf>
    <xf numFmtId="177" fontId="0" fillId="2" borderId="0" xfId="0" applyNumberFormat="1" applyFill="1" applyAlignment="1">
      <alignment horizontal="center"/>
    </xf>
    <xf numFmtId="177" fontId="0" fillId="2" borderId="4" xfId="0" applyNumberFormat="1" applyFill="1" applyBorder="1" applyAlignment="1">
      <alignment horizontal="center"/>
    </xf>
    <xf numFmtId="178" fontId="0" fillId="0" borderId="2" xfId="0" applyNumberFormat="1" applyBorder="1" applyAlignment="1">
      <alignment horizontal="center"/>
    </xf>
    <xf numFmtId="178" fontId="0" fillId="2" borderId="0" xfId="0" applyNumberFormat="1" applyFill="1" applyAlignment="1">
      <alignment horizontal="center"/>
    </xf>
    <xf numFmtId="178" fontId="0" fillId="2" borderId="4" xfId="0" applyNumberFormat="1" applyFill="1" applyBorder="1" applyAlignment="1">
      <alignment horizontal="center"/>
    </xf>
    <xf numFmtId="0" fontId="0" fillId="0" borderId="0" xfId="0" applyAlignment="1">
      <alignment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0" fillId="0" borderId="0" xfId="0" applyBorder="1"/>
    <xf numFmtId="176" fontId="0" fillId="2" borderId="10" xfId="0" applyNumberFormat="1" applyFill="1" applyBorder="1"/>
    <xf numFmtId="176" fontId="0" fillId="2" borderId="11" xfId="0" applyNumberFormat="1" applyFill="1" applyBorder="1"/>
    <xf numFmtId="176" fontId="0" fillId="2" borderId="0" xfId="0" applyNumberFormat="1" applyFill="1" applyBorder="1"/>
    <xf numFmtId="176" fontId="0" fillId="2" borderId="12" xfId="0" applyNumberFormat="1" applyFill="1" applyBorder="1"/>
    <xf numFmtId="176" fontId="0" fillId="2" borderId="13" xfId="0" applyNumberFormat="1" applyFill="1" applyBorder="1"/>
    <xf numFmtId="176" fontId="0" fillId="2" borderId="14" xfId="0" applyNumberFormat="1" applyFill="1" applyBorder="1"/>
    <xf numFmtId="176" fontId="0" fillId="2" borderId="0" xfId="0" applyNumberFormat="1" applyFill="1"/>
    <xf numFmtId="176" fontId="0" fillId="3" borderId="0" xfId="0" applyNumberFormat="1" applyFill="1"/>
    <xf numFmtId="56" fontId="0" fillId="0" borderId="0" xfId="0" applyNumberFormat="1"/>
    <xf numFmtId="0" fontId="0" fillId="0" borderId="6" xfId="0" applyBorder="1"/>
    <xf numFmtId="0" fontId="0" fillId="0" borderId="12" xfId="0" applyBorder="1"/>
    <xf numFmtId="0" fontId="0" fillId="0" borderId="7" xfId="0" applyBorder="1"/>
    <xf numFmtId="0" fontId="0" fillId="0" borderId="13" xfId="0" applyBorder="1"/>
    <xf numFmtId="0" fontId="0" fillId="0" borderId="14" xfId="0" applyBorder="1"/>
    <xf numFmtId="0" fontId="8" fillId="0" borderId="0" xfId="0" applyFont="1" applyBorder="1" applyAlignment="1">
      <alignment horizontal="center"/>
    </xf>
    <xf numFmtId="0" fontId="6" fillId="6" borderId="0" xfId="0" applyFont="1" applyFill="1" applyBorder="1" applyAlignment="1">
      <alignment horizontal="right"/>
    </xf>
    <xf numFmtId="0" fontId="6" fillId="0" borderId="0" xfId="0" applyFont="1" applyBorder="1" applyAlignment="1">
      <alignment horizontal="center"/>
    </xf>
    <xf numFmtId="0" fontId="6" fillId="5" borderId="0" xfId="0" applyFont="1" applyFill="1" applyBorder="1" applyAlignment="1">
      <alignment horizontal="center"/>
    </xf>
    <xf numFmtId="183" fontId="6" fillId="0" borderId="13" xfId="0" applyNumberFormat="1" applyFont="1" applyBorder="1" applyAlignment="1">
      <alignment horizontal="center"/>
    </xf>
    <xf numFmtId="183" fontId="6" fillId="5" borderId="13" xfId="0" applyNumberFormat="1" applyFont="1" applyFill="1" applyBorder="1" applyAlignment="1">
      <alignment horizontal="center"/>
    </xf>
    <xf numFmtId="0" fontId="0" fillId="7" borderId="5" xfId="0" applyFill="1" applyBorder="1"/>
    <xf numFmtId="0" fontId="0" fillId="7" borderId="10" xfId="0" applyFill="1" applyBorder="1"/>
    <xf numFmtId="0" fontId="0" fillId="7" borderId="11" xfId="0" applyFill="1" applyBorder="1"/>
    <xf numFmtId="0" fontId="0" fillId="7" borderId="6" xfId="0" applyFill="1" applyBorder="1"/>
    <xf numFmtId="0" fontId="9" fillId="7" borderId="0" xfId="0" applyFont="1" applyFill="1" applyBorder="1"/>
    <xf numFmtId="0" fontId="10" fillId="7" borderId="0" xfId="0" applyFont="1" applyFill="1" applyBorder="1"/>
    <xf numFmtId="0" fontId="0" fillId="7" borderId="0" xfId="0" applyFill="1" applyBorder="1"/>
    <xf numFmtId="0" fontId="10" fillId="7" borderId="12" xfId="0" applyFont="1" applyFill="1" applyBorder="1"/>
    <xf numFmtId="0" fontId="0" fillId="7" borderId="12" xfId="0" applyFill="1" applyBorder="1"/>
    <xf numFmtId="0" fontId="11" fillId="0" borderId="0" xfId="0" applyFont="1" applyAlignment="1">
      <alignment horizontal="justify"/>
    </xf>
    <xf numFmtId="0" fontId="6" fillId="0" borderId="6" xfId="0" applyFont="1" applyFill="1" applyBorder="1" applyAlignment="1">
      <alignment horizontal="left"/>
    </xf>
    <xf numFmtId="0" fontId="6" fillId="0" borderId="0" xfId="0" applyFont="1" applyFill="1" applyBorder="1" applyAlignment="1">
      <alignment horizontal="left"/>
    </xf>
    <xf numFmtId="183" fontId="6" fillId="0" borderId="0" xfId="0" applyNumberFormat="1" applyFont="1" applyFill="1" applyBorder="1" applyAlignment="1">
      <alignment horizontal="center"/>
    </xf>
    <xf numFmtId="183" fontId="6" fillId="0" borderId="12" xfId="0" applyNumberFormat="1" applyFont="1" applyFill="1" applyBorder="1" applyAlignment="1">
      <alignment horizontal="center"/>
    </xf>
    <xf numFmtId="0" fontId="12" fillId="0" borderId="0" xfId="0" applyFont="1" applyAlignment="1">
      <alignment horizontal="justify"/>
    </xf>
    <xf numFmtId="0" fontId="0" fillId="0" borderId="16" xfId="0" applyBorder="1"/>
    <xf numFmtId="0" fontId="0" fillId="0" borderId="17" xfId="0" applyBorder="1"/>
    <xf numFmtId="0" fontId="0" fillId="0" borderId="4" xfId="0" applyBorder="1"/>
    <xf numFmtId="0" fontId="0" fillId="0" borderId="18" xfId="0" applyBorder="1"/>
    <xf numFmtId="0" fontId="0" fillId="0" borderId="19" xfId="0" applyBorder="1" applyAlignment="1">
      <alignment horizontal="right"/>
    </xf>
    <xf numFmtId="0" fontId="0" fillId="0" borderId="3" xfId="0" applyBorder="1"/>
    <xf numFmtId="55" fontId="0" fillId="0" borderId="17" xfId="0" applyNumberFormat="1" applyBorder="1"/>
    <xf numFmtId="49" fontId="0" fillId="0" borderId="4" xfId="0" applyNumberFormat="1" applyBorder="1" applyAlignment="1">
      <alignment horizontal="center"/>
    </xf>
    <xf numFmtId="0" fontId="0" fillId="5" borderId="0" xfId="0" applyFill="1"/>
    <xf numFmtId="0" fontId="0" fillId="5" borderId="0" xfId="0" applyFill="1" applyProtection="1">
      <protection locked="0"/>
    </xf>
    <xf numFmtId="179" fontId="0" fillId="0" borderId="0" xfId="0" applyNumberFormat="1"/>
    <xf numFmtId="180" fontId="0" fillId="0" borderId="0" xfId="0" applyNumberFormat="1"/>
    <xf numFmtId="181" fontId="0" fillId="0" borderId="0" xfId="0" applyNumberFormat="1"/>
    <xf numFmtId="0" fontId="13" fillId="0" borderId="2" xfId="0" applyFont="1" applyBorder="1" applyAlignment="1">
      <alignment horizontal="center"/>
    </xf>
    <xf numFmtId="0" fontId="14" fillId="0" borderId="2" xfId="0" applyFont="1" applyBorder="1" applyAlignment="1" applyProtection="1">
      <alignment horizontal="center"/>
      <protection locked="0"/>
    </xf>
    <xf numFmtId="0" fontId="14" fillId="0" borderId="2" xfId="0" applyFont="1" applyBorder="1" applyAlignment="1">
      <alignment horizontal="center"/>
    </xf>
    <xf numFmtId="0" fontId="15" fillId="0" borderId="2" xfId="0" applyFont="1" applyBorder="1" applyAlignment="1">
      <alignment horizontal="center"/>
    </xf>
    <xf numFmtId="178" fontId="0" fillId="0" borderId="0" xfId="0" applyNumberFormat="1"/>
    <xf numFmtId="0" fontId="6" fillId="6" borderId="20" xfId="0" applyFont="1" applyFill="1" applyBorder="1" applyAlignment="1">
      <alignment horizontal="right"/>
    </xf>
    <xf numFmtId="183" fontId="6" fillId="0" borderId="20" xfId="0" applyNumberFormat="1" applyFont="1" applyBorder="1" applyAlignment="1">
      <alignment horizontal="center"/>
    </xf>
    <xf numFmtId="183" fontId="6" fillId="5" borderId="20" xfId="0" applyNumberFormat="1" applyFont="1" applyFill="1" applyBorder="1" applyAlignment="1">
      <alignment horizontal="center"/>
    </xf>
    <xf numFmtId="182" fontId="7" fillId="0" borderId="22" xfId="0" applyNumberFormat="1" applyFont="1" applyBorder="1" applyAlignment="1">
      <alignment horizontal="center" vertical="center"/>
    </xf>
    <xf numFmtId="182" fontId="7" fillId="5" borderId="22" xfId="0" applyNumberFormat="1" applyFont="1" applyFill="1" applyBorder="1" applyAlignment="1">
      <alignment horizontal="center" vertical="center"/>
    </xf>
    <xf numFmtId="0" fontId="5" fillId="4" borderId="23" xfId="0" applyFont="1" applyFill="1" applyBorder="1" applyAlignment="1">
      <alignment horizontal="center" vertical="center"/>
    </xf>
    <xf numFmtId="182" fontId="7" fillId="0" borderId="24" xfId="0" applyNumberFormat="1" applyFont="1" applyBorder="1" applyAlignment="1">
      <alignment horizontal="center" vertical="center"/>
    </xf>
    <xf numFmtId="0" fontId="8" fillId="0" borderId="25" xfId="0" applyFont="1" applyBorder="1" applyAlignment="1">
      <alignment horizontal="center"/>
    </xf>
    <xf numFmtId="0" fontId="6" fillId="0" borderId="25" xfId="0" applyFont="1" applyBorder="1" applyAlignment="1">
      <alignment horizontal="center"/>
    </xf>
    <xf numFmtId="183" fontId="6" fillId="0" borderId="28" xfId="0" applyNumberFormat="1" applyFont="1" applyBorder="1" applyAlignment="1">
      <alignment horizontal="center"/>
    </xf>
    <xf numFmtId="184" fontId="0" fillId="0" borderId="0" xfId="0" applyNumberFormat="1"/>
    <xf numFmtId="183" fontId="0" fillId="0" borderId="0" xfId="0" applyNumberFormat="1"/>
    <xf numFmtId="0" fontId="0" fillId="0" borderId="0" xfId="0" applyNumberFormat="1" applyProtection="1">
      <protection locked="0"/>
    </xf>
    <xf numFmtId="0" fontId="0" fillId="0" borderId="0" xfId="0" applyNumberFormat="1" applyBorder="1" applyProtection="1">
      <protection locked="0"/>
    </xf>
    <xf numFmtId="0" fontId="0" fillId="0" borderId="29" xfId="0" applyNumberFormat="1" applyBorder="1" applyProtection="1">
      <protection locked="0"/>
    </xf>
    <xf numFmtId="0" fontId="0" fillId="0" borderId="30" xfId="0" applyNumberFormat="1" applyBorder="1" applyProtection="1">
      <protection locked="0"/>
    </xf>
    <xf numFmtId="0" fontId="0" fillId="0" borderId="31" xfId="0" applyNumberFormat="1" applyBorder="1" applyProtection="1">
      <protection locked="0"/>
    </xf>
    <xf numFmtId="0" fontId="0" fillId="0" borderId="1" xfId="0" applyNumberFormat="1" applyBorder="1" applyProtection="1">
      <protection locked="0"/>
    </xf>
    <xf numFmtId="176" fontId="0" fillId="0" borderId="1" xfId="0" applyNumberFormat="1" applyBorder="1"/>
    <xf numFmtId="0" fontId="0" fillId="0" borderId="1" xfId="0" applyBorder="1"/>
    <xf numFmtId="0" fontId="0" fillId="0" borderId="32" xfId="0" applyNumberFormat="1" applyBorder="1" applyProtection="1">
      <protection locked="0"/>
    </xf>
    <xf numFmtId="20" fontId="0" fillId="0" borderId="0" xfId="0" applyNumberFormat="1"/>
    <xf numFmtId="0" fontId="0" fillId="0" borderId="33" xfId="0" applyNumberFormat="1" applyBorder="1" applyProtection="1">
      <protection locked="0"/>
    </xf>
    <xf numFmtId="0" fontId="0" fillId="0" borderId="32" xfId="0" applyBorder="1" applyProtection="1">
      <protection locked="0"/>
    </xf>
    <xf numFmtId="185" fontId="0" fillId="0" borderId="32" xfId="0" applyNumberFormat="1" applyBorder="1" applyProtection="1">
      <protection locked="0"/>
    </xf>
    <xf numFmtId="2" fontId="0" fillId="0" borderId="32" xfId="0" applyNumberFormat="1" applyBorder="1" applyProtection="1">
      <protection locked="0"/>
    </xf>
    <xf numFmtId="176" fontId="0" fillId="0" borderId="32" xfId="0" applyNumberFormat="1" applyBorder="1"/>
    <xf numFmtId="0" fontId="0" fillId="0" borderId="32" xfId="0" applyBorder="1"/>
    <xf numFmtId="0" fontId="0" fillId="0" borderId="32" xfId="0" applyNumberFormat="1" applyFill="1" applyBorder="1" applyProtection="1">
      <protection locked="0"/>
    </xf>
    <xf numFmtId="185" fontId="0" fillId="0" borderId="0" xfId="0" applyNumberFormat="1" applyProtection="1">
      <protection locked="0"/>
    </xf>
    <xf numFmtId="2" fontId="0" fillId="0" borderId="0" xfId="0" applyNumberFormat="1"/>
    <xf numFmtId="2" fontId="0" fillId="0" borderId="0" xfId="0" applyNumberFormat="1" applyProtection="1">
      <protection locked="0"/>
    </xf>
    <xf numFmtId="0" fontId="0" fillId="0" borderId="0" xfId="0" applyFill="1" applyBorder="1"/>
    <xf numFmtId="0" fontId="0" fillId="0" borderId="34" xfId="0" applyNumberFormat="1" applyFill="1" applyBorder="1" applyProtection="1">
      <protection locked="0"/>
    </xf>
    <xf numFmtId="0" fontId="0" fillId="0" borderId="35" xfId="0" applyNumberFormat="1" applyFill="1" applyBorder="1" applyProtection="1">
      <protection locked="0"/>
    </xf>
    <xf numFmtId="0" fontId="0" fillId="0" borderId="32" xfId="0" applyFill="1" applyBorder="1"/>
    <xf numFmtId="0" fontId="0" fillId="0" borderId="36" xfId="0" applyNumberFormat="1" applyBorder="1" applyProtection="1">
      <protection locked="0"/>
    </xf>
    <xf numFmtId="0" fontId="0" fillId="0" borderId="37" xfId="0" applyNumberFormat="1" applyBorder="1" applyProtection="1">
      <protection locked="0"/>
    </xf>
    <xf numFmtId="0" fontId="0" fillId="0" borderId="37" xfId="0" applyBorder="1"/>
    <xf numFmtId="185" fontId="0" fillId="0" borderId="37" xfId="0" applyNumberFormat="1" applyBorder="1" applyProtection="1">
      <protection locked="0"/>
    </xf>
    <xf numFmtId="2" fontId="0" fillId="0" borderId="38" xfId="0" applyNumberFormat="1" applyBorder="1"/>
    <xf numFmtId="0" fontId="0" fillId="0" borderId="39" xfId="0" applyNumberFormat="1" applyBorder="1" applyProtection="1">
      <protection locked="0"/>
    </xf>
    <xf numFmtId="0" fontId="0" fillId="0" borderId="40" xfId="0" applyNumberFormat="1" applyBorder="1" applyProtection="1">
      <protection locked="0"/>
    </xf>
    <xf numFmtId="0" fontId="0" fillId="0" borderId="40" xfId="0" applyBorder="1"/>
    <xf numFmtId="2" fontId="0" fillId="0" borderId="41" xfId="0" applyNumberFormat="1" applyBorder="1"/>
    <xf numFmtId="0" fontId="0" fillId="0" borderId="42" xfId="0" applyNumberFormat="1" applyBorder="1" applyProtection="1">
      <protection locked="0"/>
    </xf>
    <xf numFmtId="0" fontId="0" fillId="0" borderId="43" xfId="0" applyNumberFormat="1" applyBorder="1" applyProtection="1">
      <protection locked="0"/>
    </xf>
    <xf numFmtId="0" fontId="0" fillId="0" borderId="43" xfId="0" applyBorder="1"/>
    <xf numFmtId="2" fontId="0" fillId="0" borderId="44" xfId="0" applyNumberFormat="1" applyBorder="1"/>
    <xf numFmtId="0" fontId="0" fillId="0" borderId="43" xfId="0" applyBorder="1" applyProtection="1">
      <protection locked="0"/>
    </xf>
    <xf numFmtId="185" fontId="0" fillId="0" borderId="1" xfId="0" applyNumberFormat="1" applyBorder="1" applyProtection="1">
      <protection locked="0"/>
    </xf>
    <xf numFmtId="2" fontId="0" fillId="0" borderId="1" xfId="0" applyNumberFormat="1" applyBorder="1" applyProtection="1">
      <protection locked="0"/>
    </xf>
    <xf numFmtId="0" fontId="0" fillId="0" borderId="1" xfId="0" applyNumberFormat="1" applyFill="1" applyBorder="1" applyProtection="1">
      <protection locked="0"/>
    </xf>
    <xf numFmtId="1" fontId="0" fillId="0" borderId="0" xfId="0" applyNumberFormat="1" applyProtection="1">
      <protection locked="0"/>
    </xf>
    <xf numFmtId="185" fontId="0" fillId="0" borderId="40" xfId="0" applyNumberFormat="1" applyBorder="1" applyProtection="1">
      <protection locked="0"/>
    </xf>
    <xf numFmtId="2" fontId="0" fillId="0" borderId="40" xfId="0" applyNumberFormat="1" applyBorder="1" applyProtection="1">
      <protection locked="0"/>
    </xf>
    <xf numFmtId="2" fontId="0" fillId="0" borderId="32" xfId="0" applyNumberFormat="1" applyBorder="1"/>
    <xf numFmtId="2" fontId="0" fillId="0" borderId="40" xfId="0" applyNumberFormat="1" applyBorder="1"/>
    <xf numFmtId="1" fontId="0" fillId="0" borderId="0" xfId="0" applyNumberFormat="1"/>
    <xf numFmtId="0" fontId="0" fillId="0" borderId="45" xfId="0" applyNumberFormat="1" applyBorder="1" applyProtection="1">
      <protection locked="0"/>
    </xf>
    <xf numFmtId="0" fontId="0" fillId="0" borderId="45" xfId="0" applyBorder="1" applyProtection="1">
      <protection locked="0"/>
    </xf>
    <xf numFmtId="2" fontId="0" fillId="0" borderId="45" xfId="0" applyNumberFormat="1" applyBorder="1"/>
    <xf numFmtId="0" fontId="0" fillId="0" borderId="46" xfId="0" applyNumberFormat="1" applyBorder="1" applyProtection="1">
      <protection locked="0"/>
    </xf>
    <xf numFmtId="0" fontId="0" fillId="0" borderId="47" xfId="0" applyNumberFormat="1" applyBorder="1" applyProtection="1">
      <protection locked="0"/>
    </xf>
    <xf numFmtId="185" fontId="0" fillId="0" borderId="47" xfId="0" applyNumberFormat="1" applyBorder="1" applyProtection="1">
      <protection locked="0"/>
    </xf>
    <xf numFmtId="2" fontId="0" fillId="0" borderId="47" xfId="0" applyNumberFormat="1" applyBorder="1" applyProtection="1">
      <protection locked="0"/>
    </xf>
    <xf numFmtId="0" fontId="0" fillId="0" borderId="48" xfId="0" applyNumberFormat="1" applyBorder="1" applyProtection="1">
      <protection locked="0"/>
    </xf>
    <xf numFmtId="185" fontId="0" fillId="0" borderId="48" xfId="0" applyNumberFormat="1" applyBorder="1" applyProtection="1">
      <protection locked="0"/>
    </xf>
    <xf numFmtId="2" fontId="0" fillId="0" borderId="48" xfId="0" applyNumberFormat="1" applyBorder="1"/>
    <xf numFmtId="0" fontId="0" fillId="0" borderId="40" xfId="0" applyBorder="1" applyProtection="1">
      <protection locked="0"/>
    </xf>
    <xf numFmtId="0" fontId="0" fillId="0" borderId="49" xfId="0" applyNumberFormat="1" applyBorder="1" applyProtection="1">
      <protection locked="0"/>
    </xf>
    <xf numFmtId="185" fontId="0" fillId="0" borderId="32" xfId="0" applyNumberFormat="1" applyBorder="1"/>
    <xf numFmtId="185" fontId="0" fillId="0" borderId="0" xfId="0" applyNumberFormat="1"/>
    <xf numFmtId="0" fontId="0" fillId="0" borderId="0" xfId="0" applyNumberFormat="1" applyFill="1" applyBorder="1" applyProtection="1">
      <protection locked="0"/>
    </xf>
    <xf numFmtId="0" fontId="0" fillId="0" borderId="50" xfId="0" applyNumberFormat="1" applyBorder="1" applyProtection="1">
      <protection locked="0"/>
    </xf>
    <xf numFmtId="185" fontId="0" fillId="0" borderId="50" xfId="0" applyNumberFormat="1" applyBorder="1" applyProtection="1">
      <protection locked="0"/>
    </xf>
    <xf numFmtId="2" fontId="0" fillId="0" borderId="1" xfId="0" applyNumberFormat="1" applyBorder="1"/>
    <xf numFmtId="0" fontId="0" fillId="0" borderId="51" xfId="0" applyNumberFormat="1" applyBorder="1" applyProtection="1">
      <protection locked="0"/>
    </xf>
    <xf numFmtId="0" fontId="0" fillId="0" borderId="52" xfId="0" applyNumberFormat="1" applyBorder="1" applyProtection="1">
      <protection locked="0"/>
    </xf>
    <xf numFmtId="185" fontId="0" fillId="0" borderId="52" xfId="0" applyNumberFormat="1" applyBorder="1" applyProtection="1">
      <protection locked="0"/>
    </xf>
    <xf numFmtId="2" fontId="0" fillId="0" borderId="52" xfId="0" applyNumberFormat="1" applyBorder="1"/>
    <xf numFmtId="185" fontId="0" fillId="0" borderId="0" xfId="0" applyNumberFormat="1" applyBorder="1" applyProtection="1">
      <protection locked="0"/>
    </xf>
    <xf numFmtId="2" fontId="0" fillId="0" borderId="0" xfId="0" applyNumberFormat="1" applyBorder="1"/>
    <xf numFmtId="20" fontId="0" fillId="0" borderId="0" xfId="0" applyNumberFormat="1" applyFill="1"/>
    <xf numFmtId="0" fontId="0" fillId="0" borderId="0" xfId="0" applyNumberFormat="1" applyFill="1"/>
    <xf numFmtId="183" fontId="0" fillId="0" borderId="2" xfId="0" applyNumberFormat="1" applyBorder="1" applyAlignment="1">
      <alignment horizontal="center"/>
    </xf>
    <xf numFmtId="49" fontId="0" fillId="0" borderId="53" xfId="0" applyNumberFormat="1" applyBorder="1" applyAlignment="1">
      <alignment horizontal="right"/>
    </xf>
    <xf numFmtId="49" fontId="0" fillId="0" borderId="3" xfId="0" applyNumberFormat="1" applyBorder="1" applyAlignment="1">
      <alignment horizontal="center"/>
    </xf>
    <xf numFmtId="0" fontId="0" fillId="0" borderId="4" xfId="0" applyBorder="1" applyAlignment="1">
      <alignment horizontal="right"/>
    </xf>
    <xf numFmtId="176" fontId="1" fillId="0" borderId="0" xfId="0" applyNumberFormat="1" applyFont="1"/>
    <xf numFmtId="177" fontId="0" fillId="0" borderId="2" xfId="0" applyNumberFormat="1" applyFill="1" applyBorder="1" applyAlignment="1">
      <alignment horizontal="center"/>
    </xf>
    <xf numFmtId="183" fontId="6" fillId="0" borderId="0" xfId="0" applyNumberFormat="1" applyFont="1" applyFill="1" applyBorder="1" applyAlignment="1">
      <alignment horizontal="right"/>
    </xf>
    <xf numFmtId="0" fontId="18" fillId="0" borderId="0" xfId="0" applyFont="1" applyFill="1"/>
    <xf numFmtId="20" fontId="18" fillId="0" borderId="0" xfId="0" applyNumberFormat="1" applyFont="1" applyFill="1"/>
    <xf numFmtId="0" fontId="6" fillId="8" borderId="0" xfId="0" applyFont="1" applyFill="1" applyBorder="1" applyAlignment="1">
      <alignment horizontal="center"/>
    </xf>
    <xf numFmtId="183" fontId="6" fillId="8" borderId="13" xfId="0" applyNumberFormat="1" applyFont="1" applyFill="1" applyBorder="1" applyAlignment="1">
      <alignment horizontal="center"/>
    </xf>
    <xf numFmtId="182" fontId="7" fillId="8" borderId="22" xfId="0" applyNumberFormat="1" applyFont="1" applyFill="1" applyBorder="1" applyAlignment="1">
      <alignment horizontal="center" vertical="center"/>
    </xf>
    <xf numFmtId="0" fontId="8" fillId="8" borderId="0" xfId="0" applyFont="1" applyFill="1" applyBorder="1" applyAlignment="1">
      <alignment horizontal="center"/>
    </xf>
    <xf numFmtId="183" fontId="6" fillId="8" borderId="20" xfId="0" applyNumberFormat="1" applyFont="1" applyFill="1" applyBorder="1" applyAlignment="1">
      <alignment horizontal="center"/>
    </xf>
    <xf numFmtId="183" fontId="6" fillId="8" borderId="12" xfId="0" applyNumberFormat="1" applyFont="1" applyFill="1" applyBorder="1" applyAlignment="1">
      <alignment horizontal="center"/>
    </xf>
    <xf numFmtId="0" fontId="6" fillId="8" borderId="12" xfId="0" applyFont="1" applyFill="1" applyBorder="1" applyAlignment="1">
      <alignment horizontal="center"/>
    </xf>
    <xf numFmtId="183" fontId="6" fillId="8" borderId="14" xfId="0" applyNumberFormat="1" applyFont="1" applyFill="1" applyBorder="1" applyAlignment="1">
      <alignment horizontal="center"/>
    </xf>
    <xf numFmtId="183" fontId="19" fillId="0" borderId="25" xfId="0" applyNumberFormat="1" applyFont="1" applyBorder="1" applyAlignment="1">
      <alignment horizontal="center"/>
    </xf>
    <xf numFmtId="183" fontId="19" fillId="0" borderId="27" xfId="0" applyNumberFormat="1" applyFont="1" applyBorder="1" applyAlignment="1">
      <alignment horizontal="center"/>
    </xf>
    <xf numFmtId="183" fontId="19" fillId="0" borderId="0" xfId="0" applyNumberFormat="1" applyFont="1" applyBorder="1" applyAlignment="1">
      <alignment horizontal="center"/>
    </xf>
    <xf numFmtId="183" fontId="19" fillId="0" borderId="20" xfId="0" applyNumberFormat="1" applyFont="1" applyBorder="1" applyAlignment="1">
      <alignment horizontal="center"/>
    </xf>
    <xf numFmtId="0" fontId="21" fillId="0" borderId="0" xfId="0" applyFont="1" applyBorder="1" applyAlignment="1">
      <alignment vertical="center"/>
    </xf>
    <xf numFmtId="0" fontId="21" fillId="0" borderId="0" xfId="0" applyFont="1" applyBorder="1"/>
    <xf numFmtId="0" fontId="21" fillId="0" borderId="12" xfId="0" applyFont="1" applyBorder="1"/>
    <xf numFmtId="0" fontId="21" fillId="0" borderId="6" xfId="0" applyFont="1" applyBorder="1" applyAlignment="1">
      <alignment vertical="center"/>
    </xf>
    <xf numFmtId="0" fontId="21" fillId="0" borderId="6" xfId="0" applyFont="1" applyBorder="1"/>
    <xf numFmtId="0" fontId="22" fillId="0" borderId="6" xfId="0" applyFont="1" applyBorder="1" applyAlignment="1">
      <alignment vertical="center"/>
    </xf>
    <xf numFmtId="0" fontId="23" fillId="0" borderId="6" xfId="0" applyFont="1" applyBorder="1" applyAlignment="1">
      <alignment vertical="center"/>
    </xf>
    <xf numFmtId="0" fontId="23" fillId="0" borderId="0" xfId="0" applyFont="1" applyBorder="1" applyAlignment="1">
      <alignment vertical="center"/>
    </xf>
    <xf numFmtId="0" fontId="23" fillId="0" borderId="6" xfId="0" applyFont="1" applyBorder="1"/>
    <xf numFmtId="0" fontId="24" fillId="0" borderId="6" xfId="0" applyFont="1" applyBorder="1" applyAlignment="1">
      <alignment horizontal="left" vertical="center"/>
    </xf>
    <xf numFmtId="0" fontId="23" fillId="0" borderId="6" xfId="0" applyFont="1" applyBorder="1" applyAlignment="1">
      <alignment horizontal="left" vertical="center"/>
    </xf>
    <xf numFmtId="0" fontId="26" fillId="0" borderId="6" xfId="0" applyFont="1" applyBorder="1" applyAlignment="1">
      <alignment vertical="center"/>
    </xf>
    <xf numFmtId="0" fontId="23" fillId="0" borderId="0" xfId="0" applyFont="1" applyBorder="1"/>
    <xf numFmtId="0" fontId="0" fillId="0" borderId="6" xfId="0" applyBorder="1" applyAlignment="1">
      <alignment vertical="center"/>
    </xf>
    <xf numFmtId="0" fontId="8" fillId="0" borderId="28" xfId="0" applyFont="1" applyBorder="1" applyAlignment="1">
      <alignment horizontal="center"/>
    </xf>
    <xf numFmtId="0" fontId="8" fillId="8" borderId="13" xfId="0" applyFont="1" applyFill="1" applyBorder="1" applyAlignment="1">
      <alignment horizontal="center"/>
    </xf>
    <xf numFmtId="0" fontId="8" fillId="0" borderId="13" xfId="0" applyFont="1" applyBorder="1" applyAlignment="1">
      <alignment horizontal="center"/>
    </xf>
    <xf numFmtId="0" fontId="8" fillId="8" borderId="14" xfId="0" applyFont="1" applyFill="1" applyBorder="1" applyAlignment="1">
      <alignment horizontal="center"/>
    </xf>
    <xf numFmtId="0" fontId="8" fillId="8" borderId="58" xfId="0" applyFont="1" applyFill="1" applyBorder="1" applyAlignment="1">
      <alignment horizontal="center"/>
    </xf>
    <xf numFmtId="0" fontId="11" fillId="0" borderId="0" xfId="0" applyFont="1" applyBorder="1" applyAlignment="1">
      <alignment horizontal="justify"/>
    </xf>
    <xf numFmtId="0" fontId="27" fillId="0" borderId="0" xfId="0" applyFont="1" applyBorder="1" applyAlignment="1">
      <alignment horizontal="justify"/>
    </xf>
    <xf numFmtId="0" fontId="6" fillId="6" borderId="7" xfId="0" applyFont="1" applyFill="1" applyBorder="1" applyAlignment="1"/>
    <xf numFmtId="0" fontId="6" fillId="6" borderId="13" xfId="0" applyFont="1" applyFill="1" applyBorder="1" applyAlignment="1"/>
    <xf numFmtId="0" fontId="0" fillId="9" borderId="5" xfId="0" applyFill="1" applyBorder="1"/>
    <xf numFmtId="0" fontId="0" fillId="9" borderId="10" xfId="0" applyFill="1" applyBorder="1"/>
    <xf numFmtId="0" fontId="0" fillId="9" borderId="11" xfId="0" applyFill="1" applyBorder="1"/>
    <xf numFmtId="0" fontId="0" fillId="9" borderId="6" xfId="0" applyFill="1" applyBorder="1"/>
    <xf numFmtId="0" fontId="0" fillId="9" borderId="0" xfId="0" applyFill="1" applyBorder="1"/>
    <xf numFmtId="0" fontId="0" fillId="9" borderId="12" xfId="0" applyFill="1" applyBorder="1"/>
    <xf numFmtId="0" fontId="29" fillId="0" borderId="6" xfId="0" applyFont="1" applyBorder="1"/>
    <xf numFmtId="0" fontId="30" fillId="0" borderId="0" xfId="0" applyFont="1" applyBorder="1" applyAlignment="1">
      <alignment horizontal="justify"/>
    </xf>
    <xf numFmtId="0" fontId="29" fillId="0" borderId="0" xfId="0" applyFont="1" applyBorder="1"/>
    <xf numFmtId="0" fontId="29" fillId="0" borderId="12" xfId="0" applyFont="1" applyBorder="1"/>
    <xf numFmtId="0" fontId="9" fillId="9" borderId="10" xfId="0" applyFont="1" applyFill="1" applyBorder="1"/>
    <xf numFmtId="0" fontId="28" fillId="9" borderId="0" xfId="0" applyFont="1" applyFill="1" applyBorder="1" applyAlignment="1">
      <alignment readingOrder="1"/>
    </xf>
    <xf numFmtId="0" fontId="31" fillId="9" borderId="0" xfId="0" applyFont="1" applyFill="1" applyBorder="1" applyAlignment="1">
      <alignment readingOrder="1"/>
    </xf>
    <xf numFmtId="0" fontId="31" fillId="9" borderId="12" xfId="0" applyFont="1" applyFill="1" applyBorder="1" applyAlignment="1">
      <alignment horizontal="right" readingOrder="1"/>
    </xf>
    <xf numFmtId="0" fontId="23" fillId="0" borderId="12" xfId="0" applyFont="1" applyBorder="1" applyAlignment="1">
      <alignment vertical="center"/>
    </xf>
    <xf numFmtId="185" fontId="0" fillId="0" borderId="2" xfId="0" applyNumberFormat="1" applyBorder="1" applyAlignment="1">
      <alignment horizont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12" xfId="0" applyFont="1" applyBorder="1" applyAlignment="1">
      <alignment horizontal="left" vertical="center"/>
    </xf>
    <xf numFmtId="183" fontId="34" fillId="0" borderId="0" xfId="0" applyNumberFormat="1" applyFont="1" applyBorder="1" applyAlignment="1">
      <alignment horizontal="center"/>
    </xf>
    <xf numFmtId="183" fontId="35" fillId="0" borderId="0" xfId="0" applyNumberFormat="1" applyFont="1" applyBorder="1" applyAlignment="1">
      <alignment horizontal="center"/>
    </xf>
    <xf numFmtId="183" fontId="34" fillId="8" borderId="20" xfId="0" applyNumberFormat="1" applyFont="1" applyFill="1" applyBorder="1" applyAlignment="1">
      <alignment horizontal="center"/>
    </xf>
    <xf numFmtId="183" fontId="34" fillId="8" borderId="0" xfId="0" applyNumberFormat="1" applyFont="1" applyFill="1" applyBorder="1" applyAlignment="1">
      <alignment horizontal="center"/>
    </xf>
    <xf numFmtId="183" fontId="35" fillId="8" borderId="0" xfId="0" applyNumberFormat="1" applyFont="1" applyFill="1" applyBorder="1" applyAlignment="1">
      <alignment horizontal="center"/>
    </xf>
    <xf numFmtId="183" fontId="35" fillId="0" borderId="20" xfId="0" applyNumberFormat="1" applyFont="1" applyBorder="1" applyAlignment="1">
      <alignment horizontal="center"/>
    </xf>
    <xf numFmtId="183" fontId="35" fillId="8" borderId="20" xfId="0" applyNumberFormat="1" applyFont="1" applyFill="1" applyBorder="1" applyAlignment="1">
      <alignment horizontal="center"/>
    </xf>
    <xf numFmtId="183" fontId="35" fillId="0" borderId="25" xfId="0" applyNumberFormat="1" applyFont="1" applyBorder="1" applyAlignment="1">
      <alignment horizontal="center"/>
    </xf>
    <xf numFmtId="183" fontId="34" fillId="5" borderId="15" xfId="0" applyNumberFormat="1" applyFont="1" applyFill="1" applyBorder="1" applyAlignment="1">
      <alignment horizontal="center"/>
    </xf>
    <xf numFmtId="183" fontId="34" fillId="5" borderId="20" xfId="0" applyNumberFormat="1" applyFont="1" applyFill="1" applyBorder="1" applyAlignment="1">
      <alignment horizontal="center"/>
    </xf>
    <xf numFmtId="183" fontId="34" fillId="5" borderId="0" xfId="0" applyNumberFormat="1" applyFont="1" applyFill="1" applyBorder="1" applyAlignment="1">
      <alignment horizontal="center"/>
    </xf>
    <xf numFmtId="183" fontId="6" fillId="8" borderId="0" xfId="0" applyNumberFormat="1" applyFont="1" applyFill="1" applyBorder="1" applyAlignment="1">
      <alignment horizontal="center"/>
    </xf>
    <xf numFmtId="177" fontId="0" fillId="10" borderId="2" xfId="0" applyNumberFormat="1" applyFill="1" applyBorder="1" applyAlignment="1">
      <alignment horizontal="center"/>
    </xf>
    <xf numFmtId="177" fontId="0" fillId="11" borderId="2" xfId="0" applyNumberFormat="1" applyFill="1" applyBorder="1" applyAlignment="1">
      <alignment horizontal="center"/>
    </xf>
    <xf numFmtId="176" fontId="0" fillId="0" borderId="2" xfId="0" applyNumberFormat="1" applyBorder="1" applyAlignment="1">
      <alignment horizontal="center"/>
    </xf>
    <xf numFmtId="183" fontId="6" fillId="0" borderId="0" xfId="0" applyNumberFormat="1" applyFont="1" applyBorder="1" applyAlignment="1">
      <alignment horizontal="center"/>
    </xf>
    <xf numFmtId="183" fontId="6" fillId="8" borderId="21" xfId="0" applyNumberFormat="1" applyFont="1" applyFill="1" applyBorder="1" applyAlignment="1">
      <alignment horizontal="center"/>
    </xf>
    <xf numFmtId="183" fontId="6" fillId="0" borderId="25" xfId="0" applyNumberFormat="1" applyFont="1" applyBorder="1" applyAlignment="1">
      <alignment horizontal="center"/>
    </xf>
    <xf numFmtId="183" fontId="6" fillId="0" borderId="27" xfId="0" applyNumberFormat="1" applyFont="1" applyBorder="1" applyAlignment="1">
      <alignment horizontal="center"/>
    </xf>
    <xf numFmtId="183" fontId="6" fillId="0" borderId="26" xfId="0" applyNumberFormat="1" applyFont="1" applyBorder="1" applyAlignment="1">
      <alignment horizontal="center"/>
    </xf>
    <xf numFmtId="183" fontId="6" fillId="5" borderId="15" xfId="0" applyNumberFormat="1" applyFont="1" applyFill="1" applyBorder="1" applyAlignment="1">
      <alignment horizontal="center"/>
    </xf>
    <xf numFmtId="183" fontId="6" fillId="0" borderId="15" xfId="0" applyNumberFormat="1" applyFont="1" applyBorder="1" applyAlignment="1">
      <alignment horizontal="center"/>
    </xf>
    <xf numFmtId="183" fontId="6" fillId="5" borderId="0" xfId="0" applyNumberFormat="1" applyFont="1" applyFill="1" applyBorder="1" applyAlignment="1">
      <alignment horizontal="center"/>
    </xf>
    <xf numFmtId="183" fontId="34" fillId="0" borderId="20" xfId="0" applyNumberFormat="1" applyFont="1" applyBorder="1" applyAlignment="1">
      <alignment horizontal="center"/>
    </xf>
    <xf numFmtId="0" fontId="0" fillId="0" borderId="1" xfId="0" applyBorder="1" applyAlignment="1">
      <alignment horizontal="center"/>
    </xf>
    <xf numFmtId="0" fontId="0" fillId="0" borderId="0" xfId="0" applyAlignment="1">
      <alignment horizontal="center"/>
    </xf>
    <xf numFmtId="0" fontId="0" fillId="0" borderId="2" xfId="0" applyBorder="1" applyAlignment="1">
      <alignment horizontal="center" vertical="center" textRotation="255"/>
    </xf>
    <xf numFmtId="0" fontId="0" fillId="0" borderId="4" xfId="0" applyBorder="1" applyAlignment="1">
      <alignment horizontal="center" vertical="center" textRotation="255"/>
    </xf>
    <xf numFmtId="0" fontId="0" fillId="0" borderId="3" xfId="0" applyBorder="1" applyAlignment="1">
      <alignment horizontal="center" vertical="center" textRotation="255"/>
    </xf>
    <xf numFmtId="0" fontId="0" fillId="0" borderId="33" xfId="0" applyBorder="1" applyAlignment="1">
      <alignment horizontal="center"/>
    </xf>
    <xf numFmtId="0" fontId="0" fillId="0" borderId="54" xfId="0" applyBorder="1" applyAlignment="1">
      <alignment horizontal="center"/>
    </xf>
    <xf numFmtId="0" fontId="21" fillId="0" borderId="0" xfId="0" applyFont="1" applyBorder="1" applyAlignment="1">
      <alignment horizontal="center"/>
    </xf>
    <xf numFmtId="0" fontId="21" fillId="0" borderId="12" xfId="0" applyFont="1" applyBorder="1" applyAlignment="1">
      <alignment horizontal="center"/>
    </xf>
    <xf numFmtId="0" fontId="20" fillId="0" borderId="5" xfId="0" applyFont="1" applyBorder="1" applyAlignment="1">
      <alignment horizontal="left" vertical="center"/>
    </xf>
    <xf numFmtId="0" fontId="20" fillId="0" borderId="10" xfId="0" applyFont="1" applyBorder="1" applyAlignment="1">
      <alignment horizontal="left" vertical="center"/>
    </xf>
    <xf numFmtId="0" fontId="20" fillId="0" borderId="11" xfId="0" applyFont="1" applyBorder="1" applyAlignment="1">
      <alignment horizontal="left" vertical="center"/>
    </xf>
    <xf numFmtId="0" fontId="6" fillId="6" borderId="6" xfId="0" applyFont="1" applyFill="1" applyBorder="1" applyAlignment="1">
      <alignment horizontal="left"/>
    </xf>
    <xf numFmtId="0" fontId="6" fillId="6" borderId="0" xfId="0" applyFont="1" applyFill="1" applyBorder="1" applyAlignment="1">
      <alignment horizontal="left"/>
    </xf>
    <xf numFmtId="0" fontId="6" fillId="6" borderId="7" xfId="0" applyFont="1" applyFill="1" applyBorder="1" applyAlignment="1">
      <alignment horizontal="left"/>
    </xf>
    <xf numFmtId="0" fontId="6" fillId="6" borderId="13" xfId="0" applyFont="1" applyFill="1" applyBorder="1" applyAlignment="1">
      <alignment horizontal="left"/>
    </xf>
    <xf numFmtId="0" fontId="21" fillId="0" borderId="6" xfId="0" applyFont="1" applyBorder="1" applyAlignment="1">
      <alignment horizontal="center"/>
    </xf>
    <xf numFmtId="0" fontId="6" fillId="6" borderId="6" xfId="0" applyFont="1" applyFill="1" applyBorder="1" applyAlignment="1">
      <alignment horizontal="center" vertical="center" textRotation="255"/>
    </xf>
    <xf numFmtId="0" fontId="6" fillId="6" borderId="55" xfId="0" applyFont="1" applyFill="1" applyBorder="1" applyAlignment="1">
      <alignment horizontal="center" vertical="center" textRotation="255"/>
    </xf>
    <xf numFmtId="0" fontId="6" fillId="4" borderId="56" xfId="0" applyFont="1" applyFill="1" applyBorder="1" applyAlignment="1">
      <alignment horizontal="center" vertical="center"/>
    </xf>
    <xf numFmtId="0" fontId="6" fillId="4" borderId="8" xfId="0" applyFont="1" applyFill="1" applyBorder="1" applyAlignment="1">
      <alignment horizontal="center" vertical="center"/>
    </xf>
    <xf numFmtId="0" fontId="6" fillId="6" borderId="57" xfId="0" applyFont="1" applyFill="1" applyBorder="1" applyAlignment="1">
      <alignment horizontal="center" vertical="center"/>
    </xf>
    <xf numFmtId="0" fontId="6" fillId="6" borderId="22" xfId="0" applyFont="1" applyFill="1" applyBorder="1" applyAlignment="1">
      <alignment horizontal="center" vertical="center"/>
    </xf>
    <xf numFmtId="0" fontId="6" fillId="6" borderId="6" xfId="0" applyFont="1" applyFill="1" applyBorder="1" applyAlignment="1">
      <alignment horizontal="center"/>
    </xf>
    <xf numFmtId="0" fontId="6" fillId="6" borderId="0" xfId="0" applyFont="1" applyFill="1" applyBorder="1" applyAlignment="1">
      <alignment horizontal="center"/>
    </xf>
    <xf numFmtId="0" fontId="20" fillId="0" borderId="6" xfId="0" applyFont="1" applyBorder="1" applyAlignment="1">
      <alignment horizontal="center" vertical="center"/>
    </xf>
    <xf numFmtId="0" fontId="20" fillId="0" borderId="0" xfId="0" applyFont="1" applyBorder="1" applyAlignment="1">
      <alignment horizontal="center" vertical="center"/>
    </xf>
    <xf numFmtId="0" fontId="20" fillId="0" borderId="12" xfId="0" applyFont="1" applyBorder="1" applyAlignment="1">
      <alignment horizontal="center"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12" xfId="0" applyFont="1" applyBorder="1" applyAlignment="1">
      <alignment horizontal="left" vertical="center"/>
    </xf>
    <xf numFmtId="0" fontId="32" fillId="9" borderId="6" xfId="0" applyFont="1" applyFill="1" applyBorder="1" applyAlignment="1">
      <alignment horizontal="center" readingOrder="1"/>
    </xf>
    <xf numFmtId="0" fontId="32" fillId="9" borderId="0" xfId="0" applyFont="1" applyFill="1" applyBorder="1" applyAlignment="1">
      <alignment horizontal="center" readingOrder="1"/>
    </xf>
    <xf numFmtId="0" fontId="29" fillId="0" borderId="0" xfId="0" applyFont="1" applyBorder="1" applyAlignment="1">
      <alignment horizontal="center"/>
    </xf>
    <xf numFmtId="0" fontId="29" fillId="0" borderId="12" xfId="0" applyFont="1" applyBorder="1" applyAlignment="1">
      <alignment horizontal="center"/>
    </xf>
    <xf numFmtId="0" fontId="29" fillId="0" borderId="6" xfId="0" applyFont="1" applyBorder="1" applyAlignment="1">
      <alignment horizontal="center"/>
    </xf>
    <xf numFmtId="0" fontId="28" fillId="9" borderId="6" xfId="0" applyFont="1" applyFill="1" applyBorder="1" applyAlignment="1">
      <alignment horizontal="center" readingOrder="1"/>
    </xf>
    <xf numFmtId="0" fontId="28" fillId="9" borderId="0" xfId="0" applyFont="1" applyFill="1" applyBorder="1" applyAlignment="1">
      <alignment horizontal="center" readingOrder="1"/>
    </xf>
    <xf numFmtId="0" fontId="28" fillId="9" borderId="12" xfId="0" applyFont="1" applyFill="1" applyBorder="1" applyAlignment="1">
      <alignment horizontal="center" readingOrder="1"/>
    </xf>
    <xf numFmtId="0" fontId="4" fillId="0" borderId="0" xfId="0" applyFont="1" applyAlignment="1">
      <alignment horizontal="center" vertical="center"/>
    </xf>
    <xf numFmtId="0" fontId="23" fillId="0" borderId="0" xfId="0" applyFont="1" applyBorder="1" applyAlignment="1">
      <alignment horizontal="left"/>
    </xf>
    <xf numFmtId="0" fontId="23" fillId="0" borderId="12" xfId="0" applyFont="1" applyBorder="1" applyAlignment="1">
      <alignment horizontal="left"/>
    </xf>
    <xf numFmtId="0" fontId="23" fillId="0" borderId="6" xfId="0" applyFont="1" applyBorder="1" applyAlignment="1">
      <alignment vertical="center"/>
    </xf>
    <xf numFmtId="0" fontId="23" fillId="0" borderId="0" xfId="0" applyFont="1" applyBorder="1" applyAlignment="1">
      <alignment vertical="center"/>
    </xf>
    <xf numFmtId="0" fontId="23" fillId="0" borderId="12" xfId="0" applyFont="1" applyBorder="1" applyAlignment="1">
      <alignment vertical="center"/>
    </xf>
    <xf numFmtId="0" fontId="24" fillId="0" borderId="6" xfId="0" applyFont="1" applyBorder="1" applyAlignment="1">
      <alignment horizontal="left" vertical="center"/>
    </xf>
    <xf numFmtId="0" fontId="24" fillId="0" borderId="0" xfId="0" applyFont="1" applyBorder="1" applyAlignment="1">
      <alignment horizontal="left" vertical="center"/>
    </xf>
    <xf numFmtId="0" fontId="24" fillId="0" borderId="12" xfId="0" applyFont="1" applyBorder="1" applyAlignment="1">
      <alignment horizontal="left" vertical="center"/>
    </xf>
  </cellXfs>
  <cellStyles count="1">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31957915131856"/>
          <c:y val="0.14811208834806555"/>
          <c:w val="0.86420819890350464"/>
          <c:h val="0.6431339668748306"/>
        </c:manualLayout>
      </c:layout>
      <c:lineChart>
        <c:grouping val="standard"/>
        <c:varyColors val="0"/>
        <c:ser>
          <c:idx val="0"/>
          <c:order val="0"/>
          <c:tx>
            <c:strRef>
              <c:f>定地水温!$B$1</c:f>
              <c:strCache>
                <c:ptCount val="1"/>
                <c:pt idx="0">
                  <c:v>観測値</c:v>
                </c:pt>
              </c:strCache>
            </c:strRef>
          </c:tx>
          <c:spPr>
            <a:ln w="25400">
              <a:solidFill>
                <a:srgbClr val="3366FF"/>
              </a:solidFill>
              <a:prstDash val="solid"/>
            </a:ln>
          </c:spPr>
          <c:marker>
            <c:symbol val="circle"/>
            <c:size val="7"/>
            <c:spPr>
              <a:solidFill>
                <a:srgbClr val="FF0000"/>
              </a:solidFill>
              <a:ln>
                <a:solidFill>
                  <a:srgbClr val="3366FF"/>
                </a:solidFill>
                <a:prstDash val="solid"/>
              </a:ln>
            </c:spPr>
          </c:marker>
          <c:cat>
            <c:numRef>
              <c:f>定地水温!$A$2:$A$32</c:f>
              <c:numCache>
                <c:formatCode>m"月"d"日"</c:formatCode>
                <c:ptCount val="31"/>
                <c:pt idx="0">
                  <c:v>41000</c:v>
                </c:pt>
                <c:pt idx="1">
                  <c:v>41001</c:v>
                </c:pt>
                <c:pt idx="2">
                  <c:v>41002</c:v>
                </c:pt>
                <c:pt idx="3">
                  <c:v>41003</c:v>
                </c:pt>
                <c:pt idx="4">
                  <c:v>41004</c:v>
                </c:pt>
                <c:pt idx="5">
                  <c:v>41005</c:v>
                </c:pt>
                <c:pt idx="6">
                  <c:v>41006</c:v>
                </c:pt>
                <c:pt idx="7">
                  <c:v>41007</c:v>
                </c:pt>
                <c:pt idx="8">
                  <c:v>41008</c:v>
                </c:pt>
                <c:pt idx="9">
                  <c:v>41009</c:v>
                </c:pt>
                <c:pt idx="10">
                  <c:v>41010</c:v>
                </c:pt>
                <c:pt idx="11">
                  <c:v>41011</c:v>
                </c:pt>
                <c:pt idx="12">
                  <c:v>41012</c:v>
                </c:pt>
                <c:pt idx="13">
                  <c:v>41013</c:v>
                </c:pt>
                <c:pt idx="14">
                  <c:v>41014</c:v>
                </c:pt>
                <c:pt idx="15">
                  <c:v>41015</c:v>
                </c:pt>
                <c:pt idx="16">
                  <c:v>41016</c:v>
                </c:pt>
                <c:pt idx="17">
                  <c:v>41017</c:v>
                </c:pt>
                <c:pt idx="18">
                  <c:v>41018</c:v>
                </c:pt>
                <c:pt idx="19">
                  <c:v>41019</c:v>
                </c:pt>
                <c:pt idx="20">
                  <c:v>41020</c:v>
                </c:pt>
                <c:pt idx="21">
                  <c:v>41021</c:v>
                </c:pt>
                <c:pt idx="22">
                  <c:v>41022</c:v>
                </c:pt>
                <c:pt idx="23">
                  <c:v>41023</c:v>
                </c:pt>
                <c:pt idx="24">
                  <c:v>41024</c:v>
                </c:pt>
                <c:pt idx="25">
                  <c:v>41025</c:v>
                </c:pt>
                <c:pt idx="26">
                  <c:v>41026</c:v>
                </c:pt>
                <c:pt idx="27">
                  <c:v>41027</c:v>
                </c:pt>
                <c:pt idx="28">
                  <c:v>41028</c:v>
                </c:pt>
                <c:pt idx="29">
                  <c:v>41029</c:v>
                </c:pt>
              </c:numCache>
            </c:numRef>
          </c:cat>
          <c:val>
            <c:numRef>
              <c:f>定地水温!$B$2:$B$32</c:f>
              <c:numCache>
                <c:formatCode>General</c:formatCode>
                <c:ptCount val="31"/>
                <c:pt idx="0">
                  <c:v>16.3</c:v>
                </c:pt>
                <c:pt idx="1">
                  <c:v>16.399999999999999</c:v>
                </c:pt>
                <c:pt idx="2">
                  <c:v>16.399999999999999</c:v>
                </c:pt>
                <c:pt idx="3">
                  <c:v>16.8</c:v>
                </c:pt>
                <c:pt idx="4">
                  <c:v>17.8</c:v>
                </c:pt>
                <c:pt idx="5">
                  <c:v>19.2</c:v>
                </c:pt>
                <c:pt idx="6">
                  <c:v>19.8</c:v>
                </c:pt>
                <c:pt idx="7">
                  <c:v>19.899999999999999</c:v>
                </c:pt>
                <c:pt idx="8">
                  <c:v>18.2</c:v>
                </c:pt>
                <c:pt idx="9">
                  <c:v>17</c:v>
                </c:pt>
                <c:pt idx="10">
                  <c:v>18.600000000000001</c:v>
                </c:pt>
                <c:pt idx="11">
                  <c:v>17.7</c:v>
                </c:pt>
                <c:pt idx="12">
                  <c:v>17.8</c:v>
                </c:pt>
                <c:pt idx="13">
                  <c:v>18.899999999999999</c:v>
                </c:pt>
                <c:pt idx="14">
                  <c:v>18.2</c:v>
                </c:pt>
                <c:pt idx="15">
                  <c:v>18.2</c:v>
                </c:pt>
                <c:pt idx="16">
                  <c:v>18.7</c:v>
                </c:pt>
                <c:pt idx="17">
                  <c:v>18.399999999999999</c:v>
                </c:pt>
                <c:pt idx="18">
                  <c:v>19.5</c:v>
                </c:pt>
                <c:pt idx="19">
                  <c:v>19.600000000000001</c:v>
                </c:pt>
                <c:pt idx="20">
                  <c:v>19.7</c:v>
                </c:pt>
                <c:pt idx="21">
                  <c:v>20.3</c:v>
                </c:pt>
                <c:pt idx="22">
                  <c:v>21.3</c:v>
                </c:pt>
                <c:pt idx="23">
                  <c:v>19.7</c:v>
                </c:pt>
                <c:pt idx="24">
                  <c:v>20.6</c:v>
                </c:pt>
                <c:pt idx="25">
                  <c:v>20.100000000000001</c:v>
                </c:pt>
                <c:pt idx="26">
                  <c:v>19.2</c:v>
                </c:pt>
                <c:pt idx="27">
                  <c:v>19.2</c:v>
                </c:pt>
                <c:pt idx="28">
                  <c:v>19.600000000000001</c:v>
                </c:pt>
                <c:pt idx="29">
                  <c:v>18.5</c:v>
                </c:pt>
              </c:numCache>
            </c:numRef>
          </c:val>
          <c:smooth val="0"/>
          <c:extLst xmlns:c16r2="http://schemas.microsoft.com/office/drawing/2015/06/chart">
            <c:ext xmlns:c16="http://schemas.microsoft.com/office/drawing/2014/chart" uri="{C3380CC4-5D6E-409C-BE32-E72D297353CC}">
              <c16:uniqueId val="{00000000-C9F5-4C3F-A9E3-82BD2E51AA78}"/>
            </c:ext>
          </c:extLst>
        </c:ser>
        <c:ser>
          <c:idx val="2"/>
          <c:order val="1"/>
          <c:tx>
            <c:strRef>
              <c:f>定地水温!$D$1</c:f>
              <c:strCache>
                <c:ptCount val="1"/>
                <c:pt idx="0">
                  <c:v>平年値</c:v>
                </c:pt>
              </c:strCache>
            </c:strRef>
          </c:tx>
          <c:spPr>
            <a:ln w="25400">
              <a:solidFill>
                <a:srgbClr val="FF0000"/>
              </a:solidFill>
              <a:prstDash val="solid"/>
            </a:ln>
          </c:spPr>
          <c:marker>
            <c:symbol val="none"/>
          </c:marker>
          <c:cat>
            <c:numRef>
              <c:f>定地水温!$A$2:$A$32</c:f>
              <c:numCache>
                <c:formatCode>m"月"d"日"</c:formatCode>
                <c:ptCount val="31"/>
                <c:pt idx="0">
                  <c:v>41000</c:v>
                </c:pt>
                <c:pt idx="1">
                  <c:v>41001</c:v>
                </c:pt>
                <c:pt idx="2">
                  <c:v>41002</c:v>
                </c:pt>
                <c:pt idx="3">
                  <c:v>41003</c:v>
                </c:pt>
                <c:pt idx="4">
                  <c:v>41004</c:v>
                </c:pt>
                <c:pt idx="5">
                  <c:v>41005</c:v>
                </c:pt>
                <c:pt idx="6">
                  <c:v>41006</c:v>
                </c:pt>
                <c:pt idx="7">
                  <c:v>41007</c:v>
                </c:pt>
                <c:pt idx="8">
                  <c:v>41008</c:v>
                </c:pt>
                <c:pt idx="9">
                  <c:v>41009</c:v>
                </c:pt>
                <c:pt idx="10">
                  <c:v>41010</c:v>
                </c:pt>
                <c:pt idx="11">
                  <c:v>41011</c:v>
                </c:pt>
                <c:pt idx="12">
                  <c:v>41012</c:v>
                </c:pt>
                <c:pt idx="13">
                  <c:v>41013</c:v>
                </c:pt>
                <c:pt idx="14">
                  <c:v>41014</c:v>
                </c:pt>
                <c:pt idx="15">
                  <c:v>41015</c:v>
                </c:pt>
                <c:pt idx="16">
                  <c:v>41016</c:v>
                </c:pt>
                <c:pt idx="17">
                  <c:v>41017</c:v>
                </c:pt>
                <c:pt idx="18">
                  <c:v>41018</c:v>
                </c:pt>
                <c:pt idx="19">
                  <c:v>41019</c:v>
                </c:pt>
                <c:pt idx="20">
                  <c:v>41020</c:v>
                </c:pt>
                <c:pt idx="21">
                  <c:v>41021</c:v>
                </c:pt>
                <c:pt idx="22">
                  <c:v>41022</c:v>
                </c:pt>
                <c:pt idx="23">
                  <c:v>41023</c:v>
                </c:pt>
                <c:pt idx="24">
                  <c:v>41024</c:v>
                </c:pt>
                <c:pt idx="25">
                  <c:v>41025</c:v>
                </c:pt>
                <c:pt idx="26">
                  <c:v>41026</c:v>
                </c:pt>
                <c:pt idx="27">
                  <c:v>41027</c:v>
                </c:pt>
                <c:pt idx="28">
                  <c:v>41028</c:v>
                </c:pt>
                <c:pt idx="29">
                  <c:v>41029</c:v>
                </c:pt>
              </c:numCache>
            </c:numRef>
          </c:cat>
          <c:val>
            <c:numRef>
              <c:f>定地水温!$D$2:$D$32</c:f>
              <c:numCache>
                <c:formatCode>General</c:formatCode>
                <c:ptCount val="31"/>
                <c:pt idx="0">
                  <c:v>18.085915492957746</c:v>
                </c:pt>
                <c:pt idx="1">
                  <c:v>18.111267605633799</c:v>
                </c:pt>
                <c:pt idx="2">
                  <c:v>18.136111111111113</c:v>
                </c:pt>
                <c:pt idx="3">
                  <c:v>18.219444444444449</c:v>
                </c:pt>
                <c:pt idx="4">
                  <c:v>18.152777777777786</c:v>
                </c:pt>
                <c:pt idx="5">
                  <c:v>18.263888888888893</c:v>
                </c:pt>
                <c:pt idx="6">
                  <c:v>18.388732394366183</c:v>
                </c:pt>
                <c:pt idx="7">
                  <c:v>18.544444444444448</c:v>
                </c:pt>
                <c:pt idx="8">
                  <c:v>18.602777777777778</c:v>
                </c:pt>
                <c:pt idx="9">
                  <c:v>18.729166666666664</c:v>
                </c:pt>
                <c:pt idx="10">
                  <c:v>18.730555555555544</c:v>
                </c:pt>
                <c:pt idx="11">
                  <c:v>18.831944444444446</c:v>
                </c:pt>
                <c:pt idx="12">
                  <c:v>18.841666666666672</c:v>
                </c:pt>
                <c:pt idx="13">
                  <c:v>18.887500000000006</c:v>
                </c:pt>
                <c:pt idx="14">
                  <c:v>18.972222222222221</c:v>
                </c:pt>
                <c:pt idx="15">
                  <c:v>19.112499999999997</c:v>
                </c:pt>
                <c:pt idx="16">
                  <c:v>19.219444444444449</c:v>
                </c:pt>
                <c:pt idx="17">
                  <c:v>19.283333333333342</c:v>
                </c:pt>
                <c:pt idx="18">
                  <c:v>19.339436619718317</c:v>
                </c:pt>
                <c:pt idx="19">
                  <c:v>19.294366197183098</c:v>
                </c:pt>
                <c:pt idx="20">
                  <c:v>19.313888888888883</c:v>
                </c:pt>
                <c:pt idx="21">
                  <c:v>19.25138888888889</c:v>
                </c:pt>
                <c:pt idx="22">
                  <c:v>19.263888888888889</c:v>
                </c:pt>
                <c:pt idx="23">
                  <c:v>19.438888888888883</c:v>
                </c:pt>
                <c:pt idx="24">
                  <c:v>19.487499999999997</c:v>
                </c:pt>
                <c:pt idx="25">
                  <c:v>19.579166666666659</c:v>
                </c:pt>
                <c:pt idx="26">
                  <c:v>19.516666666666673</c:v>
                </c:pt>
                <c:pt idx="27">
                  <c:v>19.558333333333326</c:v>
                </c:pt>
                <c:pt idx="28">
                  <c:v>19.584722222222222</c:v>
                </c:pt>
                <c:pt idx="29">
                  <c:v>19.658333333333335</c:v>
                </c:pt>
              </c:numCache>
            </c:numRef>
          </c:val>
          <c:smooth val="0"/>
          <c:extLst xmlns:c16r2="http://schemas.microsoft.com/office/drawing/2015/06/chart">
            <c:ext xmlns:c16="http://schemas.microsoft.com/office/drawing/2014/chart" uri="{C3380CC4-5D6E-409C-BE32-E72D297353CC}">
              <c16:uniqueId val="{00000001-C9F5-4C3F-A9E3-82BD2E51AA78}"/>
            </c:ext>
          </c:extLst>
        </c:ser>
        <c:dLbls>
          <c:showLegendKey val="0"/>
          <c:showVal val="0"/>
          <c:showCatName val="0"/>
          <c:showSerName val="0"/>
          <c:showPercent val="0"/>
          <c:showBubbleSize val="0"/>
        </c:dLbls>
        <c:marker val="1"/>
        <c:smooth val="0"/>
        <c:axId val="44819968"/>
        <c:axId val="44821504"/>
      </c:lineChart>
      <c:dateAx>
        <c:axId val="44819968"/>
        <c:scaling>
          <c:orientation val="minMax"/>
        </c:scaling>
        <c:delete val="0"/>
        <c:axPos val="b"/>
        <c:numFmt formatCode="m/d;@"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4821504"/>
        <c:crosses val="autoZero"/>
        <c:auto val="1"/>
        <c:lblOffset val="100"/>
        <c:baseTimeUnit val="days"/>
        <c:majorUnit val="5"/>
        <c:majorTimeUnit val="days"/>
        <c:minorUnit val="5"/>
        <c:minorTimeUnit val="days"/>
      </c:dateAx>
      <c:valAx>
        <c:axId val="44821504"/>
        <c:scaling>
          <c:orientation val="minMax"/>
          <c:max val="23"/>
          <c:min val="17"/>
        </c:scaling>
        <c:delete val="0"/>
        <c:axPos val="l"/>
        <c:majorGridlines>
          <c:spPr>
            <a:ln w="3175">
              <a:solidFill>
                <a:srgbClr val="000000"/>
              </a:solidFill>
              <a:prstDash val="solid"/>
            </a:ln>
          </c:spPr>
        </c:majorGridlines>
        <c:title>
          <c:tx>
            <c:rich>
              <a:bodyPr rot="0" vert="horz"/>
              <a:lstStyle/>
              <a:p>
                <a:pPr algn="ctr">
                  <a:defRPr sz="1200" b="0" i="0" u="none" strike="noStrike" baseline="0">
                    <a:solidFill>
                      <a:srgbClr val="000000"/>
                    </a:solidFill>
                    <a:latin typeface="ＭＳ Ｐゴシック"/>
                    <a:ea typeface="ＭＳ Ｐゴシック"/>
                    <a:cs typeface="ＭＳ Ｐゴシック"/>
                  </a:defRPr>
                </a:pPr>
                <a:r>
                  <a:rPr lang="ja-JP" altLang="en-US"/>
                  <a:t>水</a:t>
                </a:r>
                <a:endParaRPr lang="en-US" altLang="ja-JP"/>
              </a:p>
              <a:p>
                <a:pPr algn="ctr">
                  <a:defRPr sz="1200" b="0" i="0" u="none" strike="noStrike" baseline="0">
                    <a:solidFill>
                      <a:srgbClr val="000000"/>
                    </a:solidFill>
                    <a:latin typeface="ＭＳ Ｐゴシック"/>
                    <a:ea typeface="ＭＳ Ｐゴシック"/>
                    <a:cs typeface="ＭＳ Ｐゴシック"/>
                  </a:defRPr>
                </a:pPr>
                <a:r>
                  <a:rPr lang="ja-JP" altLang="en-US"/>
                  <a:t>温</a:t>
                </a:r>
                <a:endParaRPr lang="en-US" altLang="ja-JP"/>
              </a:p>
              <a:p>
                <a:pPr algn="ctr">
                  <a:defRPr sz="12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4.0515772438316458E-2"/>
              <c:y val="0.34391913583691902"/>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4819968"/>
        <c:crosses val="autoZero"/>
        <c:crossBetween val="between"/>
        <c:majorUnit val="5"/>
      </c:valAx>
      <c:spPr>
        <a:gradFill rotWithShape="0">
          <a:gsLst>
            <a:gs pos="0">
              <a:srgbClr val="FFFFC0"/>
            </a:gs>
            <a:gs pos="100000">
              <a:srgbClr val="FFFFC0">
                <a:gamma/>
                <a:shade val="89020"/>
                <a:invGamma/>
              </a:srgbClr>
            </a:gs>
          </a:gsLst>
          <a:lin ang="2700000" scaled="1"/>
        </a:gradFill>
        <a:ln w="12700">
          <a:solidFill>
            <a:srgbClr val="808080"/>
          </a:solidFill>
          <a:prstDash val="solid"/>
        </a:ln>
      </c:spPr>
    </c:plotArea>
    <c:legend>
      <c:legendPos val="r"/>
      <c:layout>
        <c:manualLayout>
          <c:xMode val="edge"/>
          <c:yMode val="edge"/>
          <c:x val="0.39334407233430591"/>
          <c:y val="0.59949059520418024"/>
          <c:w val="0.27749816575521724"/>
          <c:h val="0.17620342508561621"/>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955426900704064E-2"/>
          <c:y val="0.10132848252389258"/>
          <c:w val="0.86420819890350464"/>
          <c:h val="0.6431339668748306"/>
        </c:manualLayout>
      </c:layout>
      <c:lineChart>
        <c:grouping val="standard"/>
        <c:varyColors val="0"/>
        <c:ser>
          <c:idx val="0"/>
          <c:order val="0"/>
          <c:tx>
            <c:strRef>
              <c:f>定地水温!$B$1</c:f>
              <c:strCache>
                <c:ptCount val="1"/>
                <c:pt idx="0">
                  <c:v>観測値</c:v>
                </c:pt>
              </c:strCache>
            </c:strRef>
          </c:tx>
          <c:spPr>
            <a:ln w="25400">
              <a:solidFill>
                <a:srgbClr val="3366FF"/>
              </a:solidFill>
              <a:prstDash val="solid"/>
            </a:ln>
          </c:spPr>
          <c:marker>
            <c:symbol val="circle"/>
            <c:size val="7"/>
            <c:spPr>
              <a:solidFill>
                <a:srgbClr val="FF0000"/>
              </a:solidFill>
              <a:ln>
                <a:solidFill>
                  <a:srgbClr val="3366FF"/>
                </a:solidFill>
                <a:prstDash val="solid"/>
              </a:ln>
            </c:spPr>
          </c:marker>
          <c:cat>
            <c:numRef>
              <c:f>定地水温!$A$2:$A$32</c:f>
              <c:numCache>
                <c:formatCode>m"月"d"日"</c:formatCode>
                <c:ptCount val="31"/>
                <c:pt idx="0">
                  <c:v>41000</c:v>
                </c:pt>
                <c:pt idx="1">
                  <c:v>41001</c:v>
                </c:pt>
                <c:pt idx="2">
                  <c:v>41002</c:v>
                </c:pt>
                <c:pt idx="3">
                  <c:v>41003</c:v>
                </c:pt>
                <c:pt idx="4">
                  <c:v>41004</c:v>
                </c:pt>
                <c:pt idx="5">
                  <c:v>41005</c:v>
                </c:pt>
                <c:pt idx="6">
                  <c:v>41006</c:v>
                </c:pt>
                <c:pt idx="7">
                  <c:v>41007</c:v>
                </c:pt>
                <c:pt idx="8">
                  <c:v>41008</c:v>
                </c:pt>
                <c:pt idx="9">
                  <c:v>41009</c:v>
                </c:pt>
                <c:pt idx="10">
                  <c:v>41010</c:v>
                </c:pt>
                <c:pt idx="11">
                  <c:v>41011</c:v>
                </c:pt>
                <c:pt idx="12">
                  <c:v>41012</c:v>
                </c:pt>
                <c:pt idx="13">
                  <c:v>41013</c:v>
                </c:pt>
                <c:pt idx="14">
                  <c:v>41014</c:v>
                </c:pt>
                <c:pt idx="15">
                  <c:v>41015</c:v>
                </c:pt>
                <c:pt idx="16">
                  <c:v>41016</c:v>
                </c:pt>
                <c:pt idx="17">
                  <c:v>41017</c:v>
                </c:pt>
                <c:pt idx="18">
                  <c:v>41018</c:v>
                </c:pt>
                <c:pt idx="19">
                  <c:v>41019</c:v>
                </c:pt>
                <c:pt idx="20">
                  <c:v>41020</c:v>
                </c:pt>
                <c:pt idx="21">
                  <c:v>41021</c:v>
                </c:pt>
                <c:pt idx="22">
                  <c:v>41022</c:v>
                </c:pt>
                <c:pt idx="23">
                  <c:v>41023</c:v>
                </c:pt>
                <c:pt idx="24">
                  <c:v>41024</c:v>
                </c:pt>
                <c:pt idx="25">
                  <c:v>41025</c:v>
                </c:pt>
                <c:pt idx="26">
                  <c:v>41026</c:v>
                </c:pt>
                <c:pt idx="27">
                  <c:v>41027</c:v>
                </c:pt>
                <c:pt idx="28">
                  <c:v>41028</c:v>
                </c:pt>
                <c:pt idx="29">
                  <c:v>41029</c:v>
                </c:pt>
              </c:numCache>
            </c:numRef>
          </c:cat>
          <c:val>
            <c:numRef>
              <c:f>定地水温!$B$2:$B$32</c:f>
              <c:numCache>
                <c:formatCode>General</c:formatCode>
                <c:ptCount val="31"/>
                <c:pt idx="0">
                  <c:v>16.3</c:v>
                </c:pt>
                <c:pt idx="1">
                  <c:v>16.399999999999999</c:v>
                </c:pt>
                <c:pt idx="2">
                  <c:v>16.399999999999999</c:v>
                </c:pt>
                <c:pt idx="3">
                  <c:v>16.8</c:v>
                </c:pt>
                <c:pt idx="4">
                  <c:v>17.8</c:v>
                </c:pt>
                <c:pt idx="5">
                  <c:v>19.2</c:v>
                </c:pt>
                <c:pt idx="6">
                  <c:v>19.8</c:v>
                </c:pt>
                <c:pt idx="7">
                  <c:v>19.899999999999999</c:v>
                </c:pt>
                <c:pt idx="8">
                  <c:v>18.2</c:v>
                </c:pt>
                <c:pt idx="9">
                  <c:v>17</c:v>
                </c:pt>
                <c:pt idx="10">
                  <c:v>18.600000000000001</c:v>
                </c:pt>
                <c:pt idx="11">
                  <c:v>17.7</c:v>
                </c:pt>
                <c:pt idx="12">
                  <c:v>17.8</c:v>
                </c:pt>
                <c:pt idx="13">
                  <c:v>18.899999999999999</c:v>
                </c:pt>
                <c:pt idx="14">
                  <c:v>18.2</c:v>
                </c:pt>
                <c:pt idx="15">
                  <c:v>18.2</c:v>
                </c:pt>
                <c:pt idx="16">
                  <c:v>18.7</c:v>
                </c:pt>
                <c:pt idx="17">
                  <c:v>18.399999999999999</c:v>
                </c:pt>
                <c:pt idx="18">
                  <c:v>19.5</c:v>
                </c:pt>
                <c:pt idx="19">
                  <c:v>19.600000000000001</c:v>
                </c:pt>
                <c:pt idx="20">
                  <c:v>19.7</c:v>
                </c:pt>
                <c:pt idx="21">
                  <c:v>20.3</c:v>
                </c:pt>
                <c:pt idx="22">
                  <c:v>21.3</c:v>
                </c:pt>
                <c:pt idx="23">
                  <c:v>19.7</c:v>
                </c:pt>
                <c:pt idx="24">
                  <c:v>20.6</c:v>
                </c:pt>
                <c:pt idx="25">
                  <c:v>20.100000000000001</c:v>
                </c:pt>
                <c:pt idx="26">
                  <c:v>19.2</c:v>
                </c:pt>
                <c:pt idx="27">
                  <c:v>19.2</c:v>
                </c:pt>
                <c:pt idx="28">
                  <c:v>19.600000000000001</c:v>
                </c:pt>
                <c:pt idx="29">
                  <c:v>18.5</c:v>
                </c:pt>
              </c:numCache>
            </c:numRef>
          </c:val>
          <c:smooth val="0"/>
          <c:extLst xmlns:c16r2="http://schemas.microsoft.com/office/drawing/2015/06/chart">
            <c:ext xmlns:c16="http://schemas.microsoft.com/office/drawing/2014/chart" uri="{C3380CC4-5D6E-409C-BE32-E72D297353CC}">
              <c16:uniqueId val="{00000000-6F4D-454E-BF9D-E86909166721}"/>
            </c:ext>
          </c:extLst>
        </c:ser>
        <c:ser>
          <c:idx val="2"/>
          <c:order val="1"/>
          <c:tx>
            <c:strRef>
              <c:f>定地水温!$D$1</c:f>
              <c:strCache>
                <c:ptCount val="1"/>
                <c:pt idx="0">
                  <c:v>平年値</c:v>
                </c:pt>
              </c:strCache>
            </c:strRef>
          </c:tx>
          <c:spPr>
            <a:ln w="25400">
              <a:solidFill>
                <a:srgbClr val="FF0000"/>
              </a:solidFill>
              <a:prstDash val="solid"/>
            </a:ln>
          </c:spPr>
          <c:marker>
            <c:symbol val="none"/>
          </c:marker>
          <c:cat>
            <c:numRef>
              <c:f>定地水温!$A$2:$A$32</c:f>
              <c:numCache>
                <c:formatCode>m"月"d"日"</c:formatCode>
                <c:ptCount val="31"/>
                <c:pt idx="0">
                  <c:v>41000</c:v>
                </c:pt>
                <c:pt idx="1">
                  <c:v>41001</c:v>
                </c:pt>
                <c:pt idx="2">
                  <c:v>41002</c:v>
                </c:pt>
                <c:pt idx="3">
                  <c:v>41003</c:v>
                </c:pt>
                <c:pt idx="4">
                  <c:v>41004</c:v>
                </c:pt>
                <c:pt idx="5">
                  <c:v>41005</c:v>
                </c:pt>
                <c:pt idx="6">
                  <c:v>41006</c:v>
                </c:pt>
                <c:pt idx="7">
                  <c:v>41007</c:v>
                </c:pt>
                <c:pt idx="8">
                  <c:v>41008</c:v>
                </c:pt>
                <c:pt idx="9">
                  <c:v>41009</c:v>
                </c:pt>
                <c:pt idx="10">
                  <c:v>41010</c:v>
                </c:pt>
                <c:pt idx="11">
                  <c:v>41011</c:v>
                </c:pt>
                <c:pt idx="12">
                  <c:v>41012</c:v>
                </c:pt>
                <c:pt idx="13">
                  <c:v>41013</c:v>
                </c:pt>
                <c:pt idx="14">
                  <c:v>41014</c:v>
                </c:pt>
                <c:pt idx="15">
                  <c:v>41015</c:v>
                </c:pt>
                <c:pt idx="16">
                  <c:v>41016</c:v>
                </c:pt>
                <c:pt idx="17">
                  <c:v>41017</c:v>
                </c:pt>
                <c:pt idx="18">
                  <c:v>41018</c:v>
                </c:pt>
                <c:pt idx="19">
                  <c:v>41019</c:v>
                </c:pt>
                <c:pt idx="20">
                  <c:v>41020</c:v>
                </c:pt>
                <c:pt idx="21">
                  <c:v>41021</c:v>
                </c:pt>
                <c:pt idx="22">
                  <c:v>41022</c:v>
                </c:pt>
                <c:pt idx="23">
                  <c:v>41023</c:v>
                </c:pt>
                <c:pt idx="24">
                  <c:v>41024</c:v>
                </c:pt>
                <c:pt idx="25">
                  <c:v>41025</c:v>
                </c:pt>
                <c:pt idx="26">
                  <c:v>41026</c:v>
                </c:pt>
                <c:pt idx="27">
                  <c:v>41027</c:v>
                </c:pt>
                <c:pt idx="28">
                  <c:v>41028</c:v>
                </c:pt>
                <c:pt idx="29">
                  <c:v>41029</c:v>
                </c:pt>
              </c:numCache>
            </c:numRef>
          </c:cat>
          <c:val>
            <c:numRef>
              <c:f>定地水温!$D$2:$D$32</c:f>
              <c:numCache>
                <c:formatCode>General</c:formatCode>
                <c:ptCount val="31"/>
                <c:pt idx="0">
                  <c:v>18.085915492957746</c:v>
                </c:pt>
                <c:pt idx="1">
                  <c:v>18.111267605633799</c:v>
                </c:pt>
                <c:pt idx="2">
                  <c:v>18.136111111111113</c:v>
                </c:pt>
                <c:pt idx="3">
                  <c:v>18.219444444444449</c:v>
                </c:pt>
                <c:pt idx="4">
                  <c:v>18.152777777777786</c:v>
                </c:pt>
                <c:pt idx="5">
                  <c:v>18.263888888888893</c:v>
                </c:pt>
                <c:pt idx="6">
                  <c:v>18.388732394366183</c:v>
                </c:pt>
                <c:pt idx="7">
                  <c:v>18.544444444444448</c:v>
                </c:pt>
                <c:pt idx="8">
                  <c:v>18.602777777777778</c:v>
                </c:pt>
                <c:pt idx="9">
                  <c:v>18.729166666666664</c:v>
                </c:pt>
                <c:pt idx="10">
                  <c:v>18.730555555555544</c:v>
                </c:pt>
                <c:pt idx="11">
                  <c:v>18.831944444444446</c:v>
                </c:pt>
                <c:pt idx="12">
                  <c:v>18.841666666666672</c:v>
                </c:pt>
                <c:pt idx="13">
                  <c:v>18.887500000000006</c:v>
                </c:pt>
                <c:pt idx="14">
                  <c:v>18.972222222222221</c:v>
                </c:pt>
                <c:pt idx="15">
                  <c:v>19.112499999999997</c:v>
                </c:pt>
                <c:pt idx="16">
                  <c:v>19.219444444444449</c:v>
                </c:pt>
                <c:pt idx="17">
                  <c:v>19.283333333333342</c:v>
                </c:pt>
                <c:pt idx="18">
                  <c:v>19.339436619718317</c:v>
                </c:pt>
                <c:pt idx="19">
                  <c:v>19.294366197183098</c:v>
                </c:pt>
                <c:pt idx="20">
                  <c:v>19.313888888888883</c:v>
                </c:pt>
                <c:pt idx="21">
                  <c:v>19.25138888888889</c:v>
                </c:pt>
                <c:pt idx="22">
                  <c:v>19.263888888888889</c:v>
                </c:pt>
                <c:pt idx="23">
                  <c:v>19.438888888888883</c:v>
                </c:pt>
                <c:pt idx="24">
                  <c:v>19.487499999999997</c:v>
                </c:pt>
                <c:pt idx="25">
                  <c:v>19.579166666666659</c:v>
                </c:pt>
                <c:pt idx="26">
                  <c:v>19.516666666666673</c:v>
                </c:pt>
                <c:pt idx="27">
                  <c:v>19.558333333333326</c:v>
                </c:pt>
                <c:pt idx="28">
                  <c:v>19.584722222222222</c:v>
                </c:pt>
                <c:pt idx="29">
                  <c:v>19.658333333333335</c:v>
                </c:pt>
              </c:numCache>
            </c:numRef>
          </c:val>
          <c:smooth val="0"/>
          <c:extLst xmlns:c16r2="http://schemas.microsoft.com/office/drawing/2015/06/chart">
            <c:ext xmlns:c16="http://schemas.microsoft.com/office/drawing/2014/chart" uri="{C3380CC4-5D6E-409C-BE32-E72D297353CC}">
              <c16:uniqueId val="{00000001-6F4D-454E-BF9D-E86909166721}"/>
            </c:ext>
          </c:extLst>
        </c:ser>
        <c:dLbls>
          <c:showLegendKey val="0"/>
          <c:showVal val="0"/>
          <c:showCatName val="0"/>
          <c:showSerName val="0"/>
          <c:showPercent val="0"/>
          <c:showBubbleSize val="0"/>
        </c:dLbls>
        <c:marker val="1"/>
        <c:smooth val="0"/>
        <c:axId val="46681472"/>
        <c:axId val="46728704"/>
      </c:lineChart>
      <c:dateAx>
        <c:axId val="46681472"/>
        <c:scaling>
          <c:orientation val="minMax"/>
        </c:scaling>
        <c:delete val="0"/>
        <c:axPos val="b"/>
        <c:title>
          <c:tx>
            <c:rich>
              <a:bodyPr/>
              <a:lstStyle/>
              <a:p>
                <a:pPr>
                  <a:defRPr sz="1200" b="0" i="0" u="none" strike="noStrike" baseline="0">
                    <a:solidFill>
                      <a:srgbClr val="000000"/>
                    </a:solidFill>
                    <a:latin typeface="ＭＳ Ｐゴシック"/>
                    <a:ea typeface="ＭＳ Ｐゴシック"/>
                    <a:cs typeface="ＭＳ Ｐゴシック"/>
                  </a:defRPr>
                </a:pPr>
                <a:r>
                  <a:rPr lang="ja-JP" altLang="en-US"/>
                  <a:t>図　３　</a:t>
                </a:r>
                <a:r>
                  <a:rPr lang="en-US" altLang="ja-JP"/>
                  <a:t>2019</a:t>
                </a:r>
                <a:r>
                  <a:rPr lang="ja-JP" altLang="en-US"/>
                  <a:t>年</a:t>
                </a:r>
                <a:r>
                  <a:rPr lang="en-US" altLang="ja-JP"/>
                  <a:t>4</a:t>
                </a:r>
                <a:r>
                  <a:rPr lang="ja-JP" altLang="en-US"/>
                  <a:t>月　八丈島（神湊港</a:t>
                </a:r>
                <a:r>
                  <a:rPr lang="en-US" altLang="ja-JP"/>
                  <a:t>)</a:t>
                </a:r>
                <a:r>
                  <a:rPr lang="ja-JP" altLang="en-US"/>
                  <a:t>定地水温観測結果</a:t>
                </a:r>
              </a:p>
            </c:rich>
          </c:tx>
          <c:layout>
            <c:manualLayout>
              <c:xMode val="edge"/>
              <c:yMode val="edge"/>
              <c:x val="0.2405116240811779"/>
              <c:y val="0.89119191241199314"/>
            </c:manualLayout>
          </c:layout>
          <c:overlay val="0"/>
          <c:spPr>
            <a:noFill/>
            <a:ln w="25400">
              <a:noFill/>
            </a:ln>
          </c:spPr>
        </c:title>
        <c:numFmt formatCode="m/d;@" sourceLinked="0"/>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6728704"/>
        <c:crosses val="autoZero"/>
        <c:auto val="1"/>
        <c:lblOffset val="100"/>
        <c:baseTimeUnit val="days"/>
        <c:majorUnit val="5"/>
        <c:majorTimeUnit val="days"/>
        <c:minorUnit val="5"/>
        <c:minorTimeUnit val="days"/>
      </c:dateAx>
      <c:valAx>
        <c:axId val="46728704"/>
        <c:scaling>
          <c:orientation val="minMax"/>
          <c:max val="22"/>
          <c:min val="16"/>
        </c:scaling>
        <c:delete val="0"/>
        <c:axPos val="l"/>
        <c:majorGridlines>
          <c:spPr>
            <a:ln w="3175">
              <a:solidFill>
                <a:srgbClr val="000000"/>
              </a:solidFill>
              <a:prstDash val="solid"/>
            </a:ln>
          </c:spPr>
        </c:majorGridlines>
        <c:title>
          <c:tx>
            <c:rich>
              <a:bodyPr rot="0" vert="horz"/>
              <a:lstStyle/>
              <a:p>
                <a:pPr algn="ctr">
                  <a:defRPr sz="1200" b="0" i="0" u="none" strike="noStrike" baseline="0">
                    <a:solidFill>
                      <a:srgbClr val="000000"/>
                    </a:solidFill>
                    <a:latin typeface="ＭＳ Ｐゴシック"/>
                    <a:ea typeface="ＭＳ Ｐゴシック"/>
                    <a:cs typeface="ＭＳ Ｐゴシック"/>
                  </a:defRPr>
                </a:pPr>
                <a:r>
                  <a:rPr lang="ja-JP" altLang="en-US"/>
                  <a:t>水</a:t>
                </a:r>
                <a:endParaRPr lang="en-US" altLang="ja-JP"/>
              </a:p>
              <a:p>
                <a:pPr algn="ctr">
                  <a:defRPr sz="1200" b="0" i="0" u="none" strike="noStrike" baseline="0">
                    <a:solidFill>
                      <a:srgbClr val="000000"/>
                    </a:solidFill>
                    <a:latin typeface="ＭＳ Ｐゴシック"/>
                    <a:ea typeface="ＭＳ Ｐゴシック"/>
                    <a:cs typeface="ＭＳ Ｐゴシック"/>
                  </a:defRPr>
                </a:pPr>
                <a:r>
                  <a:rPr lang="ja-JP" altLang="en-US"/>
                  <a:t>温</a:t>
                </a:r>
                <a:endParaRPr lang="en-US" altLang="ja-JP"/>
              </a:p>
              <a:p>
                <a:pPr algn="ctr">
                  <a:defRPr sz="1200" b="0" i="0" u="none" strike="noStrike" baseline="0">
                    <a:solidFill>
                      <a:srgbClr val="000000"/>
                    </a:solidFill>
                    <a:latin typeface="ＭＳ Ｐゴシック"/>
                    <a:ea typeface="ＭＳ Ｐゴシック"/>
                    <a:cs typeface="ＭＳ Ｐゴシック"/>
                  </a:defRPr>
                </a:pPr>
                <a:r>
                  <a:rPr lang="ja-JP" altLang="en-US"/>
                  <a:t>（℃）</a:t>
                </a:r>
              </a:p>
            </c:rich>
          </c:tx>
          <c:layout>
            <c:manualLayout>
              <c:xMode val="edge"/>
              <c:yMode val="edge"/>
              <c:x val="4.5850527281063823E-4"/>
              <c:y val="0.36497175141242938"/>
            </c:manualLayout>
          </c:layout>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ＭＳ Ｐゴシック"/>
                <a:ea typeface="ＭＳ Ｐゴシック"/>
                <a:cs typeface="ＭＳ Ｐゴシック"/>
              </a:defRPr>
            </a:pPr>
            <a:endParaRPr lang="ja-JP"/>
          </a:p>
        </c:txPr>
        <c:crossAx val="46681472"/>
        <c:crosses val="autoZero"/>
        <c:crossBetween val="between"/>
        <c:majorUnit val="1"/>
      </c:valAx>
      <c:spPr>
        <a:gradFill rotWithShape="0">
          <a:gsLst>
            <a:gs pos="0">
              <a:srgbClr val="FFFFC0"/>
            </a:gs>
            <a:gs pos="100000">
              <a:srgbClr val="FFFFC0">
                <a:gamma/>
                <a:shade val="89020"/>
                <a:invGamma/>
              </a:srgbClr>
            </a:gs>
          </a:gsLst>
          <a:lin ang="2700000" scaled="1"/>
        </a:gradFill>
        <a:ln w="12700">
          <a:solidFill>
            <a:srgbClr val="808080"/>
          </a:solidFill>
          <a:prstDash val="solid"/>
        </a:ln>
      </c:spPr>
    </c:plotArea>
    <c:legend>
      <c:legendPos val="r"/>
      <c:layout>
        <c:manualLayout>
          <c:xMode val="edge"/>
          <c:yMode val="edge"/>
          <c:x val="0.74705117556507983"/>
          <c:y val="0.44753814671471148"/>
          <c:w val="0.15010790317876932"/>
          <c:h val="0.27584501089906133"/>
        </c:manualLayout>
      </c:layout>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chart" Target="../charts/chart1.xml"/><Relationship Id="rId1" Type="http://schemas.openxmlformats.org/officeDocument/2006/relationships/image" Target="../media/image1.jpeg"/><Relationship Id="rId5" Type="http://schemas.openxmlformats.org/officeDocument/2006/relationships/image" Target="../media/image4.gif"/><Relationship Id="rId4" Type="http://schemas.openxmlformats.org/officeDocument/2006/relationships/image" Target="../media/image3.gif"/></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6.gif"/><Relationship Id="rId4" Type="http://schemas.openxmlformats.org/officeDocument/2006/relationships/image" Target="../media/image5.gif"/></Relationships>
</file>

<file path=xl/drawings/drawing1.xml><?xml version="1.0" encoding="utf-8"?>
<xdr:wsDr xmlns:xdr="http://schemas.openxmlformats.org/drawingml/2006/spreadsheetDrawing" xmlns:a="http://schemas.openxmlformats.org/drawingml/2006/main">
  <xdr:twoCellAnchor>
    <xdr:from>
      <xdr:col>1</xdr:col>
      <xdr:colOff>95250</xdr:colOff>
      <xdr:row>7</xdr:row>
      <xdr:rowOff>19050</xdr:rowOff>
    </xdr:from>
    <xdr:to>
      <xdr:col>4</xdr:col>
      <xdr:colOff>295275</xdr:colOff>
      <xdr:row>8</xdr:row>
      <xdr:rowOff>66675</xdr:rowOff>
    </xdr:to>
    <xdr:sp macro="" textlink="">
      <xdr:nvSpPr>
        <xdr:cNvPr id="2051" name="Text Box 3">
          <a:extLst>
            <a:ext uri="{FF2B5EF4-FFF2-40B4-BE49-F238E27FC236}">
              <a16:creationId xmlns:a16="http://schemas.microsoft.com/office/drawing/2014/main" xmlns="" id="{00000000-0008-0000-0100-000003080000}"/>
            </a:ext>
          </a:extLst>
        </xdr:cNvPr>
        <xdr:cNvSpPr txBox="1">
          <a:spLocks noChangeArrowheads="1"/>
        </xdr:cNvSpPr>
      </xdr:nvSpPr>
      <xdr:spPr bwMode="auto">
        <a:xfrm>
          <a:off x="200025" y="1352550"/>
          <a:ext cx="1590675" cy="247650"/>
        </a:xfrm>
        <a:prstGeom prst="rect">
          <a:avLst/>
        </a:prstGeom>
        <a:noFill/>
        <a:ln w="9525">
          <a:noFill/>
          <a:miter lim="800000"/>
          <a:headEnd/>
          <a:tailEnd/>
        </a:ln>
        <a:effectLst/>
      </xdr:spPr>
      <xdr:txBody>
        <a:bodyPr vertOverflow="clip" wrap="square" lIns="0" tIns="0" rIns="0" bIns="0" anchor="t" upright="1"/>
        <a:lstStyle/>
        <a:p>
          <a:pPr algn="l" rtl="0">
            <a:defRPr sz="1000"/>
          </a:pPr>
          <a:r>
            <a:rPr lang="ja-JP" altLang="en-US" sz="900" b="0" i="0" u="none" strike="noStrike" baseline="0">
              <a:solidFill>
                <a:srgbClr val="000000"/>
              </a:solidFill>
              <a:latin typeface="HG丸ｺﾞｼｯｸM-PRO"/>
              <a:ea typeface="HG丸ｺﾞｼｯｸM-PRO"/>
            </a:rPr>
            <a:t>調査指導船「たくなん」</a:t>
          </a:r>
          <a:endParaRPr lang="ja-JP" altLang="en-US" sz="1800" b="0" i="0" u="none" strike="noStrike" baseline="0">
            <a:solidFill>
              <a:srgbClr val="000000"/>
            </a:solidFill>
            <a:latin typeface="ＭＳ Ｐゴシック"/>
            <a:ea typeface="ＭＳ Ｐゴシック"/>
          </a:endParaRPr>
        </a:p>
        <a:p>
          <a:pPr algn="l" rtl="0">
            <a:defRPr sz="1000"/>
          </a:pPr>
          <a:endParaRPr lang="ja-JP" altLang="en-US" sz="1800" b="0" i="0" u="none" strike="noStrike" baseline="0">
            <a:solidFill>
              <a:srgbClr val="000000"/>
            </a:solidFill>
            <a:latin typeface="ＭＳ Ｐゴシック"/>
            <a:ea typeface="ＭＳ Ｐゴシック"/>
          </a:endParaRPr>
        </a:p>
      </xdr:txBody>
    </xdr:sp>
    <xdr:clientData/>
  </xdr:twoCellAnchor>
  <xdr:twoCellAnchor>
    <xdr:from>
      <xdr:col>1</xdr:col>
      <xdr:colOff>38100</xdr:colOff>
      <xdr:row>2</xdr:row>
      <xdr:rowOff>19050</xdr:rowOff>
    </xdr:from>
    <xdr:to>
      <xdr:col>4</xdr:col>
      <xdr:colOff>161925</xdr:colOff>
      <xdr:row>6</xdr:row>
      <xdr:rowOff>142875</xdr:rowOff>
    </xdr:to>
    <xdr:pic>
      <xdr:nvPicPr>
        <xdr:cNvPr id="2054" name="Picture 6" descr="Takunan2">
          <a:extLst>
            <a:ext uri="{FF2B5EF4-FFF2-40B4-BE49-F238E27FC236}">
              <a16:creationId xmlns:a16="http://schemas.microsoft.com/office/drawing/2014/main" xmlns="" id="{00000000-0008-0000-01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875" y="352425"/>
          <a:ext cx="1514475" cy="923925"/>
        </a:xfrm>
        <a:prstGeom prst="rect">
          <a:avLst/>
        </a:prstGeom>
        <a:noFill/>
        <a:ln w="9525">
          <a:noFill/>
          <a:miter lim="800000"/>
          <a:headEnd/>
          <a:tailEnd/>
        </a:ln>
      </xdr:spPr>
    </xdr:pic>
    <xdr:clientData/>
  </xdr:twoCellAnchor>
  <xdr:twoCellAnchor>
    <xdr:from>
      <xdr:col>1</xdr:col>
      <xdr:colOff>209550</xdr:colOff>
      <xdr:row>57</xdr:row>
      <xdr:rowOff>47624</xdr:rowOff>
    </xdr:from>
    <xdr:to>
      <xdr:col>12</xdr:col>
      <xdr:colOff>571500</xdr:colOff>
      <xdr:row>66</xdr:row>
      <xdr:rowOff>95249</xdr:rowOff>
    </xdr:to>
    <xdr:graphicFrame macro="">
      <xdr:nvGraphicFramePr>
        <xdr:cNvPr id="2058" name="Chart 10">
          <a:extLst>
            <a:ext uri="{FF2B5EF4-FFF2-40B4-BE49-F238E27FC236}">
              <a16:creationId xmlns:a16="http://schemas.microsoft.com/office/drawing/2014/main" xmlns="" id="{00000000-0008-0000-0100-00000A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6</xdr:col>
      <xdr:colOff>171450</xdr:colOff>
      <xdr:row>5</xdr:row>
      <xdr:rowOff>38100</xdr:rowOff>
    </xdr:from>
    <xdr:to>
      <xdr:col>12</xdr:col>
      <xdr:colOff>561975</xdr:colOff>
      <xdr:row>7</xdr:row>
      <xdr:rowOff>0</xdr:rowOff>
    </xdr:to>
    <xdr:sp macro="" textlink="">
      <xdr:nvSpPr>
        <xdr:cNvPr id="2060" name="Text Box 12">
          <a:extLst>
            <a:ext uri="{FF2B5EF4-FFF2-40B4-BE49-F238E27FC236}">
              <a16:creationId xmlns:a16="http://schemas.microsoft.com/office/drawing/2014/main" xmlns="" id="{00000000-0008-0000-0100-00000C080000}"/>
            </a:ext>
          </a:extLst>
        </xdr:cNvPr>
        <xdr:cNvSpPr txBox="1">
          <a:spLocks noChangeArrowheads="1"/>
        </xdr:cNvSpPr>
      </xdr:nvSpPr>
      <xdr:spPr bwMode="auto">
        <a:xfrm>
          <a:off x="2905125" y="971550"/>
          <a:ext cx="4105275" cy="285750"/>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ja-JP" altLang="en-US" sz="1400" b="0" i="0" u="none" strike="noStrike" baseline="0">
              <a:solidFill>
                <a:srgbClr val="000000"/>
              </a:solidFill>
              <a:latin typeface="HGS創英ﾌﾟﾚｾﾞﾝｽEB"/>
              <a:ea typeface="HGS創英ﾌﾟﾚｾﾞﾝｽEB"/>
            </a:rPr>
            <a:t>東京都 島しょ農林水産総合センター 八丈事業所</a:t>
          </a:r>
        </a:p>
      </xdr:txBody>
    </xdr:sp>
    <xdr:clientData/>
  </xdr:twoCellAnchor>
  <xdr:twoCellAnchor editAs="oneCell">
    <xdr:from>
      <xdr:col>7</xdr:col>
      <xdr:colOff>152400</xdr:colOff>
      <xdr:row>7</xdr:row>
      <xdr:rowOff>0</xdr:rowOff>
    </xdr:from>
    <xdr:to>
      <xdr:col>12</xdr:col>
      <xdr:colOff>523875</xdr:colOff>
      <xdr:row>9</xdr:row>
      <xdr:rowOff>114300</xdr:rowOff>
    </xdr:to>
    <xdr:sp macro="" textlink="">
      <xdr:nvSpPr>
        <xdr:cNvPr id="2061" name="Text Box 13">
          <a:extLst>
            <a:ext uri="{FF2B5EF4-FFF2-40B4-BE49-F238E27FC236}">
              <a16:creationId xmlns:a16="http://schemas.microsoft.com/office/drawing/2014/main" xmlns="" id="{00000000-0008-0000-0100-00000D080000}"/>
            </a:ext>
          </a:extLst>
        </xdr:cNvPr>
        <xdr:cNvSpPr txBox="1">
          <a:spLocks noChangeArrowheads="1"/>
        </xdr:cNvSpPr>
      </xdr:nvSpPr>
      <xdr:spPr bwMode="auto">
        <a:xfrm>
          <a:off x="3505200" y="1333500"/>
          <a:ext cx="3467100" cy="3524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ゴシック"/>
              <a:ea typeface="ＭＳ ゴシック"/>
            </a:rPr>
            <a:t>　　〒</a:t>
          </a:r>
          <a:r>
            <a:rPr lang="en-US" altLang="ja-JP" sz="1100" b="0" i="0" u="none" strike="noStrike" baseline="0">
              <a:solidFill>
                <a:srgbClr val="000000"/>
              </a:solidFill>
              <a:latin typeface="ＭＳ ゴシック"/>
              <a:ea typeface="ＭＳ ゴシック"/>
            </a:rPr>
            <a:t>100-1511</a:t>
          </a:r>
          <a:r>
            <a:rPr lang="ja-JP" altLang="en-US" sz="1100" b="0" i="0" u="none" strike="noStrike" baseline="0">
              <a:solidFill>
                <a:srgbClr val="000000"/>
              </a:solidFill>
              <a:latin typeface="ＭＳ ゴシック"/>
              <a:ea typeface="ＭＳ ゴシック"/>
            </a:rPr>
            <a:t>　東京都八丈島八丈町三根</a:t>
          </a:r>
          <a:r>
            <a:rPr lang="en-US" altLang="ja-JP" sz="1100" b="0" i="0" u="none" strike="noStrike" baseline="0">
              <a:solidFill>
                <a:srgbClr val="000000"/>
              </a:solidFill>
              <a:latin typeface="ＭＳ ゴシック"/>
              <a:ea typeface="ＭＳ ゴシック"/>
            </a:rPr>
            <a:t>4222</a:t>
          </a:r>
          <a:r>
            <a:rPr lang="ja-JP" altLang="en-US" sz="1100" b="0" i="0" u="none" strike="noStrike" baseline="0">
              <a:solidFill>
                <a:srgbClr val="000000"/>
              </a:solidFill>
              <a:latin typeface="ＭＳ ゴシック"/>
              <a:ea typeface="ＭＳ ゴシック"/>
            </a:rPr>
            <a:t>　　</a:t>
          </a:r>
        </a:p>
        <a:p>
          <a:pPr algn="l" rtl="0">
            <a:defRPr sz="1000"/>
          </a:pPr>
          <a:r>
            <a:rPr lang="ja-JP" altLang="en-US" sz="1100" b="0" i="0" u="none" strike="noStrike" baseline="0">
              <a:solidFill>
                <a:srgbClr val="000000"/>
              </a:solidFill>
              <a:latin typeface="ＭＳ ゴシック"/>
              <a:ea typeface="ＭＳ ゴシック"/>
            </a:rPr>
            <a:t>　　</a:t>
          </a:r>
          <a:r>
            <a:rPr lang="en-US" altLang="ja-JP" sz="1100" b="0" i="0" u="none" strike="noStrike" baseline="0">
              <a:solidFill>
                <a:srgbClr val="000000"/>
              </a:solidFill>
              <a:latin typeface="ＭＳ ゴシック"/>
              <a:ea typeface="ＭＳ ゴシック"/>
            </a:rPr>
            <a:t>TEL</a:t>
          </a:r>
          <a:r>
            <a:rPr lang="ja-JP" altLang="en-US" sz="1100" b="0" i="0" u="none" strike="noStrike" baseline="0">
              <a:solidFill>
                <a:srgbClr val="000000"/>
              </a:solidFill>
              <a:latin typeface="ＭＳ ゴシック"/>
              <a:ea typeface="ＭＳ ゴシック"/>
            </a:rPr>
            <a:t>：</a:t>
          </a:r>
          <a:r>
            <a:rPr lang="en-US" altLang="ja-JP" sz="1100" b="0" i="0" u="none" strike="noStrike" baseline="0">
              <a:solidFill>
                <a:srgbClr val="000000"/>
              </a:solidFill>
              <a:latin typeface="ＭＳ ゴシック"/>
              <a:ea typeface="ＭＳ ゴシック"/>
            </a:rPr>
            <a:t>04996-2-0209</a:t>
          </a:r>
          <a:r>
            <a:rPr lang="ja-JP" altLang="en-US" sz="1100" b="0" i="0" u="none" strike="noStrike" baseline="0">
              <a:solidFill>
                <a:srgbClr val="000000"/>
              </a:solidFill>
              <a:latin typeface="ＭＳ ゴシック"/>
              <a:ea typeface="ＭＳ ゴシック"/>
            </a:rPr>
            <a:t>　　</a:t>
          </a:r>
          <a:r>
            <a:rPr lang="en-US" altLang="ja-JP" sz="1100" b="0" i="0" u="none" strike="noStrike" baseline="0">
              <a:solidFill>
                <a:srgbClr val="000000"/>
              </a:solidFill>
              <a:latin typeface="ＭＳ ゴシック"/>
              <a:ea typeface="ＭＳ ゴシック"/>
            </a:rPr>
            <a:t>FAX</a:t>
          </a:r>
          <a:r>
            <a:rPr lang="ja-JP" altLang="en-US" sz="1100" b="0" i="0" u="none" strike="noStrike" baseline="0">
              <a:solidFill>
                <a:srgbClr val="000000"/>
              </a:solidFill>
              <a:latin typeface="ＭＳ ゴシック"/>
              <a:ea typeface="ＭＳ ゴシック"/>
            </a:rPr>
            <a:t>：</a:t>
          </a:r>
          <a:r>
            <a:rPr lang="en-US" altLang="ja-JP" sz="1100" b="0" i="0" u="none" strike="noStrike" baseline="0">
              <a:solidFill>
                <a:srgbClr val="000000"/>
              </a:solidFill>
              <a:latin typeface="ＭＳ ゴシック"/>
              <a:ea typeface="ＭＳ ゴシック"/>
            </a:rPr>
            <a:t>04996-2-3429</a:t>
          </a:r>
        </a:p>
      </xdr:txBody>
    </xdr:sp>
    <xdr:clientData/>
  </xdr:twoCellAnchor>
  <xdr:twoCellAnchor>
    <xdr:from>
      <xdr:col>1</xdr:col>
      <xdr:colOff>206774</xdr:colOff>
      <xdr:row>27</xdr:row>
      <xdr:rowOff>85724</xdr:rowOff>
    </xdr:from>
    <xdr:to>
      <xdr:col>7</xdr:col>
      <xdr:colOff>529329</xdr:colOff>
      <xdr:row>39</xdr:row>
      <xdr:rowOff>66674</xdr:rowOff>
    </xdr:to>
    <xdr:pic>
      <xdr:nvPicPr>
        <xdr:cNvPr id="2062" name="Picture 14">
          <a:extLst>
            <a:ext uri="{FF2B5EF4-FFF2-40B4-BE49-F238E27FC236}">
              <a16:creationId xmlns:a16="http://schemas.microsoft.com/office/drawing/2014/main" xmlns="" id="{00000000-0008-0000-0100-00000E08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11549" y="4562474"/>
          <a:ext cx="3570580" cy="1933575"/>
        </a:xfrm>
        <a:prstGeom prst="rect">
          <a:avLst/>
        </a:prstGeom>
        <a:noFill/>
        <a:ln w="9525">
          <a:noFill/>
          <a:miter lim="800000"/>
          <a:headEnd/>
          <a:tailEnd/>
        </a:ln>
      </xdr:spPr>
    </xdr:pic>
    <xdr:clientData/>
  </xdr:twoCellAnchor>
  <xdr:twoCellAnchor>
    <xdr:from>
      <xdr:col>9</xdr:col>
      <xdr:colOff>200025</xdr:colOff>
      <xdr:row>62</xdr:row>
      <xdr:rowOff>57150</xdr:rowOff>
    </xdr:from>
    <xdr:to>
      <xdr:col>11</xdr:col>
      <xdr:colOff>581473</xdr:colOff>
      <xdr:row>65</xdr:row>
      <xdr:rowOff>152401</xdr:rowOff>
    </xdr:to>
    <xdr:grpSp>
      <xdr:nvGrpSpPr>
        <xdr:cNvPr id="2063" name="Group 15">
          <a:extLst>
            <a:ext uri="{FF2B5EF4-FFF2-40B4-BE49-F238E27FC236}">
              <a16:creationId xmlns:a16="http://schemas.microsoft.com/office/drawing/2014/main" xmlns="" id="{00000000-0008-0000-0100-00000F080000}"/>
            </a:ext>
          </a:extLst>
        </xdr:cNvPr>
        <xdr:cNvGrpSpPr>
          <a:grpSpLocks/>
        </xdr:cNvGrpSpPr>
      </xdr:nvGrpSpPr>
      <xdr:grpSpPr bwMode="auto">
        <a:xfrm>
          <a:off x="4788408" y="9288780"/>
          <a:ext cx="1618936" cy="583693"/>
          <a:chOff x="12184" y="13189"/>
          <a:chExt cx="1675" cy="730"/>
        </a:xfrm>
      </xdr:grpSpPr>
      <xdr:sp macro="" textlink="">
        <xdr:nvSpPr>
          <xdr:cNvPr id="2064" name="Rectangle 16">
            <a:extLst>
              <a:ext uri="{FF2B5EF4-FFF2-40B4-BE49-F238E27FC236}">
                <a16:creationId xmlns:a16="http://schemas.microsoft.com/office/drawing/2014/main" xmlns="" id="{00000000-0008-0000-0100-000010080000}"/>
              </a:ext>
            </a:extLst>
          </xdr:cNvPr>
          <xdr:cNvSpPr>
            <a:spLocks noChangeArrowheads="1"/>
          </xdr:cNvSpPr>
        </xdr:nvSpPr>
        <xdr:spPr bwMode="auto">
          <a:xfrm>
            <a:off x="12184" y="13189"/>
            <a:ext cx="1397" cy="485"/>
          </a:xfrm>
          <a:prstGeom prst="rect">
            <a:avLst/>
          </a:prstGeom>
          <a:solidFill>
            <a:srgbClr val="FFFF99"/>
          </a:solidFill>
          <a:ln w="9525">
            <a:solidFill>
              <a:srgbClr val="000000"/>
            </a:solidFill>
            <a:miter lim="800000"/>
            <a:headEnd/>
            <a:tailEnd/>
          </a:ln>
          <a:effectLst/>
        </xdr:spPr>
      </xdr:sp>
      <xdr:sp macro="" textlink="">
        <xdr:nvSpPr>
          <xdr:cNvPr id="2065" name="Text Box 17">
            <a:extLst>
              <a:ext uri="{FF2B5EF4-FFF2-40B4-BE49-F238E27FC236}">
                <a16:creationId xmlns:a16="http://schemas.microsoft.com/office/drawing/2014/main" xmlns="" id="{00000000-0008-0000-0100-000011080000}"/>
              </a:ext>
            </a:extLst>
          </xdr:cNvPr>
          <xdr:cNvSpPr txBox="1">
            <a:spLocks noChangeArrowheads="1"/>
          </xdr:cNvSpPr>
        </xdr:nvSpPr>
        <xdr:spPr bwMode="auto">
          <a:xfrm>
            <a:off x="12272" y="13238"/>
            <a:ext cx="1587" cy="681"/>
          </a:xfrm>
          <a:prstGeom prst="rect">
            <a:avLst/>
          </a:prstGeom>
          <a:noFill/>
          <a:ln w="9525">
            <a:noFill/>
            <a:miter lim="800000"/>
            <a:headEnd/>
            <a:tailEnd/>
          </a:ln>
          <a:effectLst/>
        </xdr:spPr>
        <xdr:txBody>
          <a:bodyPr vertOverflow="clip" wrap="square" lIns="72000" tIns="72000" rIns="0" bIns="0" anchor="t" upright="1"/>
          <a:lstStyle/>
          <a:p>
            <a:pPr algn="l" rtl="0">
              <a:defRPr sz="1000"/>
            </a:pPr>
            <a:r>
              <a:rPr lang="ja-JP" altLang="en-US" sz="800" b="0" i="0" u="none" strike="noStrike" baseline="0">
                <a:solidFill>
                  <a:srgbClr val="000000"/>
                </a:solidFill>
                <a:latin typeface="HG丸ｺﾞｼｯｸM-PRO"/>
                <a:ea typeface="HG丸ｺﾞｼｯｸM-PRO"/>
              </a:rPr>
              <a:t>月平均水温 </a:t>
            </a:r>
            <a:endParaRPr lang="en-US" altLang="ja-JP" sz="800" b="0" i="0" u="none" strike="noStrike" baseline="0">
              <a:solidFill>
                <a:srgbClr val="000000"/>
              </a:solidFill>
              <a:latin typeface="HG丸ｺﾞｼｯｸM-PRO"/>
              <a:ea typeface="HG丸ｺﾞｼｯｸM-PRO"/>
            </a:endParaRPr>
          </a:p>
          <a:p>
            <a:pPr algn="l" rtl="0">
              <a:defRPr sz="1000"/>
            </a:pPr>
            <a:r>
              <a:rPr lang="ja-JP" altLang="en-US" sz="800" b="0" i="0" u="none" strike="noStrike" baseline="0">
                <a:solidFill>
                  <a:srgbClr val="000000"/>
                </a:solidFill>
                <a:latin typeface="HG丸ｺﾞｼｯｸM-PRO"/>
                <a:ea typeface="HG丸ｺﾞｼｯｸM-PRO"/>
              </a:rPr>
              <a:t>八丈島　</a:t>
            </a:r>
            <a:r>
              <a:rPr lang="en-US" altLang="ja-JP" sz="800" b="0" i="0" u="none" strike="noStrike" baseline="0">
                <a:solidFill>
                  <a:srgbClr val="000000"/>
                </a:solidFill>
                <a:latin typeface="HG丸ｺﾞｼｯｸM-PRO"/>
                <a:ea typeface="HG丸ｺﾞｼｯｸM-PRO"/>
              </a:rPr>
              <a:t>4</a:t>
            </a:r>
            <a:r>
              <a:rPr lang="ja-JP" altLang="en-US" sz="800" b="0" i="0" u="none" strike="noStrike" baseline="0">
                <a:solidFill>
                  <a:srgbClr val="000000"/>
                </a:solidFill>
                <a:latin typeface="HG丸ｺﾞｼｯｸM-PRO"/>
                <a:ea typeface="HG丸ｺﾞｼｯｸM-PRO"/>
              </a:rPr>
              <a:t>月 </a:t>
            </a:r>
            <a:r>
              <a:rPr lang="en-US" altLang="ja-JP" sz="800" b="0" i="0" u="none" strike="noStrike" baseline="0">
                <a:solidFill>
                  <a:srgbClr val="000000"/>
                </a:solidFill>
                <a:latin typeface="HG丸ｺﾞｼｯｸM-PRO"/>
                <a:ea typeface="HG丸ｺﾞｼｯｸM-PRO"/>
              </a:rPr>
              <a:t>20.5℃</a:t>
            </a:r>
          </a:p>
          <a:p>
            <a:pPr algn="l" rtl="0">
              <a:defRPr sz="1000"/>
            </a:pPr>
            <a:endParaRPr lang="en-US" altLang="ja-JP" sz="800" b="0" i="0" u="none" strike="noStrike" baseline="0">
              <a:solidFill>
                <a:srgbClr val="000000"/>
              </a:solidFill>
              <a:latin typeface="HG丸ｺﾞｼｯｸM-PRO"/>
              <a:ea typeface="HG丸ｺﾞｼｯｸM-PRO"/>
            </a:endParaRPr>
          </a:p>
          <a:p>
            <a:pPr algn="l" rtl="0">
              <a:defRPr sz="1000"/>
            </a:pPr>
            <a:r>
              <a:rPr lang="ja-JP" altLang="en-US" sz="1050" b="0" i="0" u="none" strike="noStrike" baseline="0">
                <a:solidFill>
                  <a:srgbClr val="000000"/>
                </a:solidFill>
                <a:latin typeface="HG丸ｺﾞｼｯｸM-PRO"/>
                <a:ea typeface="HG丸ｺﾞｼｯｸM-PRO"/>
              </a:rPr>
              <a:t>　　　　　 </a:t>
            </a:r>
            <a:endParaRPr lang="en-US" altLang="ja-JP" sz="2000" b="0" i="0" u="none" strike="noStrike" baseline="0">
              <a:solidFill>
                <a:srgbClr val="000000"/>
              </a:solidFill>
              <a:latin typeface="ＭＳ Ｐゴシック"/>
              <a:ea typeface="ＭＳ Ｐゴシック"/>
            </a:endParaRPr>
          </a:p>
          <a:p>
            <a:pPr algn="l" rtl="0">
              <a:defRPr sz="1000"/>
            </a:pPr>
            <a:endParaRPr lang="en-US" altLang="ja-JP" sz="2000" b="0" i="0" u="none" strike="noStrike" baseline="0">
              <a:solidFill>
                <a:srgbClr val="000000"/>
              </a:solidFill>
              <a:latin typeface="ＭＳ Ｐゴシック"/>
              <a:ea typeface="ＭＳ Ｐゴシック"/>
            </a:endParaRPr>
          </a:p>
        </xdr:txBody>
      </xdr:sp>
    </xdr:grpSp>
    <xdr:clientData/>
  </xdr:twoCellAnchor>
  <xdr:twoCellAnchor>
    <xdr:from>
      <xdr:col>1</xdr:col>
      <xdr:colOff>0</xdr:colOff>
      <xdr:row>1</xdr:row>
      <xdr:rowOff>180975</xdr:rowOff>
    </xdr:from>
    <xdr:to>
      <xdr:col>12</xdr:col>
      <xdr:colOff>609600</xdr:colOff>
      <xdr:row>5</xdr:row>
      <xdr:rowOff>0</xdr:rowOff>
    </xdr:to>
    <xdr:sp macro="" textlink="">
      <xdr:nvSpPr>
        <xdr:cNvPr id="2072" name="Text Box 24">
          <a:extLst>
            <a:ext uri="{FF2B5EF4-FFF2-40B4-BE49-F238E27FC236}">
              <a16:creationId xmlns:a16="http://schemas.microsoft.com/office/drawing/2014/main" xmlns="" id="{00000000-0008-0000-0100-000018080000}"/>
            </a:ext>
          </a:extLst>
        </xdr:cNvPr>
        <xdr:cNvSpPr txBox="1">
          <a:spLocks noChangeArrowheads="1"/>
        </xdr:cNvSpPr>
      </xdr:nvSpPr>
      <xdr:spPr bwMode="auto">
        <a:xfrm>
          <a:off x="104775" y="295275"/>
          <a:ext cx="6953250" cy="638175"/>
        </a:xfrm>
        <a:prstGeom prst="rect">
          <a:avLst/>
        </a:prstGeom>
        <a:noFill/>
        <a:ln w="9525" algn="ctr">
          <a:noFill/>
          <a:miter lim="800000"/>
          <a:headEnd/>
          <a:tailEnd/>
        </a:ln>
        <a:effectLst>
          <a:outerShdw dist="35921" dir="2700000" algn="ctr" rotWithShape="0">
            <a:srgbClr val="808080"/>
          </a:outerShdw>
        </a:effectLst>
      </xdr:spPr>
      <xdr:txBody>
        <a:bodyPr vertOverflow="clip" wrap="square" lIns="91440" tIns="45720" rIns="91440" bIns="45720" anchor="t" upright="1"/>
        <a:lstStyle/>
        <a:p>
          <a:pPr algn="ctr" rtl="0">
            <a:defRPr sz="1000"/>
          </a:pPr>
          <a:r>
            <a:rPr lang="ja-JP" altLang="en-US" sz="3600" b="1" i="0" u="none" strike="noStrike" baseline="0">
              <a:solidFill>
                <a:srgbClr val="000000"/>
              </a:solidFill>
              <a:latin typeface="HG正楷書体-PRO"/>
              <a:ea typeface="HG正楷書体-PRO"/>
            </a:rPr>
            <a:t>　　　八丈海洋観測報告</a:t>
          </a:r>
          <a:endParaRPr lang="en-US" altLang="ja-JP" sz="3600" b="1" i="0" u="none" strike="noStrike" baseline="0">
            <a:solidFill>
              <a:srgbClr val="000000"/>
            </a:solidFill>
            <a:latin typeface="HG正楷書体-PRO"/>
            <a:ea typeface="HG正楷書体-PRO"/>
          </a:endParaRPr>
        </a:p>
        <a:p>
          <a:pPr algn="ctr" rtl="0">
            <a:defRPr sz="1000"/>
          </a:pPr>
          <a:endParaRPr lang="ja-JP" altLang="en-US" sz="3600" b="1" i="0" u="none" strike="noStrike" baseline="0">
            <a:solidFill>
              <a:srgbClr val="000000"/>
            </a:solidFill>
            <a:latin typeface="HG正楷書体-PRO"/>
            <a:ea typeface="HG正楷書体-PRO"/>
          </a:endParaRPr>
        </a:p>
      </xdr:txBody>
    </xdr:sp>
    <xdr:clientData/>
  </xdr:twoCellAnchor>
  <xdr:twoCellAnchor editAs="oneCell">
    <xdr:from>
      <xdr:col>7</xdr:col>
      <xdr:colOff>314325</xdr:colOff>
      <xdr:row>26</xdr:row>
      <xdr:rowOff>37094</xdr:rowOff>
    </xdr:from>
    <xdr:to>
      <xdr:col>10</xdr:col>
      <xdr:colOff>114299</xdr:colOff>
      <xdr:row>39</xdr:row>
      <xdr:rowOff>142873</xdr:rowOff>
    </xdr:to>
    <xdr:pic>
      <xdr:nvPicPr>
        <xdr:cNvPr id="3" name="図 2">
          <a:extLst>
            <a:ext uri="{FF2B5EF4-FFF2-40B4-BE49-F238E27FC236}">
              <a16:creationId xmlns:a16="http://schemas.microsoft.com/office/drawing/2014/main" xmlns="" id="{B7E86870-DED6-4289-B245-995CC3C6CF7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667125" y="4313819"/>
          <a:ext cx="1657349" cy="2258429"/>
        </a:xfrm>
        <a:prstGeom prst="rect">
          <a:avLst/>
        </a:prstGeom>
      </xdr:spPr>
    </xdr:pic>
    <xdr:clientData/>
  </xdr:twoCellAnchor>
  <xdr:twoCellAnchor editAs="oneCell">
    <xdr:from>
      <xdr:col>10</xdr:col>
      <xdr:colOff>129400</xdr:colOff>
      <xdr:row>26</xdr:row>
      <xdr:rowOff>9525</xdr:rowOff>
    </xdr:from>
    <xdr:to>
      <xdr:col>12</xdr:col>
      <xdr:colOff>590550</xdr:colOff>
      <xdr:row>39</xdr:row>
      <xdr:rowOff>152399</xdr:rowOff>
    </xdr:to>
    <xdr:pic>
      <xdr:nvPicPr>
        <xdr:cNvPr id="6" name="図 5">
          <a:extLst>
            <a:ext uri="{FF2B5EF4-FFF2-40B4-BE49-F238E27FC236}">
              <a16:creationId xmlns:a16="http://schemas.microsoft.com/office/drawing/2014/main" xmlns="" id="{0E3F93F1-D8B5-4968-8674-BDB7243040E7}"/>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339575" y="4286250"/>
          <a:ext cx="1699400" cy="2295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57151</xdr:colOff>
      <xdr:row>2</xdr:row>
      <xdr:rowOff>2815</xdr:rowOff>
    </xdr:from>
    <xdr:to>
      <xdr:col>4</xdr:col>
      <xdr:colOff>1</xdr:colOff>
      <xdr:row>5</xdr:row>
      <xdr:rowOff>142874</xdr:rowOff>
    </xdr:to>
    <xdr:pic>
      <xdr:nvPicPr>
        <xdr:cNvPr id="2" name="Picture 6" descr="Takunan2">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61926" y="307615"/>
          <a:ext cx="1333500" cy="1073509"/>
        </a:xfrm>
        <a:prstGeom prst="rect">
          <a:avLst/>
        </a:prstGeom>
        <a:noFill/>
        <a:ln w="9525">
          <a:noFill/>
          <a:miter lim="800000"/>
          <a:headEnd/>
          <a:tailEnd/>
        </a:ln>
      </xdr:spPr>
    </xdr:pic>
    <xdr:clientData/>
  </xdr:twoCellAnchor>
  <xdr:twoCellAnchor>
    <xdr:from>
      <xdr:col>2</xdr:col>
      <xdr:colOff>482999</xdr:colOff>
      <xdr:row>22</xdr:row>
      <xdr:rowOff>126603</xdr:rowOff>
    </xdr:from>
    <xdr:to>
      <xdr:col>7</xdr:col>
      <xdr:colOff>85725</xdr:colOff>
      <xdr:row>30</xdr:row>
      <xdr:rowOff>40784</xdr:rowOff>
    </xdr:to>
    <xdr:pic>
      <xdr:nvPicPr>
        <xdr:cNvPr id="9" name="Picture 14">
          <a:extLst>
            <a:ext uri="{FF2B5EF4-FFF2-40B4-BE49-F238E27FC236}">
              <a16:creationId xmlns:a16="http://schemas.microsoft.com/office/drawing/2014/main" xmlns="" id="{00000000-0008-0000-02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63999" y="4412853"/>
          <a:ext cx="2574526" cy="1514381"/>
        </a:xfrm>
        <a:prstGeom prst="rect">
          <a:avLst/>
        </a:prstGeom>
        <a:noFill/>
        <a:ln w="9525">
          <a:noFill/>
          <a:miter lim="800000"/>
          <a:headEnd/>
          <a:tailEnd/>
        </a:ln>
      </xdr:spPr>
    </xdr:pic>
    <xdr:clientData/>
  </xdr:twoCellAnchor>
  <xdr:twoCellAnchor>
    <xdr:from>
      <xdr:col>1</xdr:col>
      <xdr:colOff>180974</xdr:colOff>
      <xdr:row>47</xdr:row>
      <xdr:rowOff>47625</xdr:rowOff>
    </xdr:from>
    <xdr:to>
      <xdr:col>12</xdr:col>
      <xdr:colOff>609599</xdr:colOff>
      <xdr:row>58</xdr:row>
      <xdr:rowOff>95250</xdr:rowOff>
    </xdr:to>
    <xdr:graphicFrame macro="">
      <xdr:nvGraphicFramePr>
        <xdr:cNvPr id="6" name="Chart 10">
          <a:extLst>
            <a:ext uri="{FF2B5EF4-FFF2-40B4-BE49-F238E27FC236}">
              <a16:creationId xmlns:a16="http://schemas.microsoft.com/office/drawing/2014/main" xmlns=""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101</xdr:colOff>
      <xdr:row>52</xdr:row>
      <xdr:rowOff>171450</xdr:rowOff>
    </xdr:from>
    <xdr:to>
      <xdr:col>10</xdr:col>
      <xdr:colOff>209751</xdr:colOff>
      <xdr:row>56</xdr:row>
      <xdr:rowOff>57695</xdr:rowOff>
    </xdr:to>
    <xdr:grpSp>
      <xdr:nvGrpSpPr>
        <xdr:cNvPr id="8" name="Group 15">
          <a:extLst>
            <a:ext uri="{FF2B5EF4-FFF2-40B4-BE49-F238E27FC236}">
              <a16:creationId xmlns:a16="http://schemas.microsoft.com/office/drawing/2014/main" xmlns="" id="{00000000-0008-0000-0200-000008000000}"/>
            </a:ext>
          </a:extLst>
        </xdr:cNvPr>
        <xdr:cNvGrpSpPr>
          <a:grpSpLocks/>
        </xdr:cNvGrpSpPr>
      </xdr:nvGrpSpPr>
      <xdr:grpSpPr bwMode="auto">
        <a:xfrm>
          <a:off x="3968851" y="10537825"/>
          <a:ext cx="1447900" cy="679995"/>
          <a:chOff x="8331" y="10982"/>
          <a:chExt cx="1609" cy="843"/>
        </a:xfrm>
      </xdr:grpSpPr>
      <xdr:sp macro="" textlink="">
        <xdr:nvSpPr>
          <xdr:cNvPr id="12" name="Rectangle 16">
            <a:extLst>
              <a:ext uri="{FF2B5EF4-FFF2-40B4-BE49-F238E27FC236}">
                <a16:creationId xmlns:a16="http://schemas.microsoft.com/office/drawing/2014/main" xmlns="" id="{00000000-0008-0000-0200-00000C000000}"/>
              </a:ext>
            </a:extLst>
          </xdr:cNvPr>
          <xdr:cNvSpPr>
            <a:spLocks noChangeArrowheads="1"/>
          </xdr:cNvSpPr>
        </xdr:nvSpPr>
        <xdr:spPr bwMode="auto">
          <a:xfrm>
            <a:off x="8331" y="11034"/>
            <a:ext cx="1408" cy="517"/>
          </a:xfrm>
          <a:prstGeom prst="rect">
            <a:avLst/>
          </a:prstGeom>
          <a:solidFill>
            <a:srgbClr val="FFFF99"/>
          </a:solidFill>
          <a:ln w="9525">
            <a:solidFill>
              <a:srgbClr val="000000"/>
            </a:solidFill>
            <a:miter lim="800000"/>
            <a:headEnd/>
            <a:tailEnd/>
          </a:ln>
          <a:effectLst/>
        </xdr:spPr>
      </xdr:sp>
      <xdr:sp macro="" textlink="">
        <xdr:nvSpPr>
          <xdr:cNvPr id="13" name="Text Box 17">
            <a:extLst>
              <a:ext uri="{FF2B5EF4-FFF2-40B4-BE49-F238E27FC236}">
                <a16:creationId xmlns:a16="http://schemas.microsoft.com/office/drawing/2014/main" xmlns="" id="{00000000-0008-0000-0200-00000D000000}"/>
              </a:ext>
            </a:extLst>
          </xdr:cNvPr>
          <xdr:cNvSpPr txBox="1">
            <a:spLocks noChangeArrowheads="1"/>
          </xdr:cNvSpPr>
        </xdr:nvSpPr>
        <xdr:spPr bwMode="auto">
          <a:xfrm>
            <a:off x="8426" y="10982"/>
            <a:ext cx="1514" cy="843"/>
          </a:xfrm>
          <a:prstGeom prst="rect">
            <a:avLst/>
          </a:prstGeom>
          <a:noFill/>
          <a:ln w="9525">
            <a:noFill/>
            <a:miter lim="800000"/>
            <a:headEnd/>
            <a:tailEnd/>
          </a:ln>
          <a:effectLst/>
        </xdr:spPr>
        <xdr:txBody>
          <a:bodyPr vertOverflow="clip" wrap="square" lIns="72000" tIns="72000" rIns="0" bIns="0" anchor="t" upright="1"/>
          <a:lstStyle/>
          <a:p>
            <a:pPr algn="l" rtl="0">
              <a:defRPr sz="1000"/>
            </a:pPr>
            <a:r>
              <a:rPr lang="ja-JP" altLang="en-US" sz="800" b="0" i="0" u="none" strike="noStrike" baseline="0">
                <a:solidFill>
                  <a:srgbClr val="000000"/>
                </a:solidFill>
                <a:latin typeface="HG丸ｺﾞｼｯｸM-PRO"/>
                <a:ea typeface="HG丸ｺﾞｼｯｸM-PRO"/>
              </a:rPr>
              <a:t>月平均水温 </a:t>
            </a:r>
            <a:endParaRPr lang="en-US" altLang="ja-JP" sz="800" b="0" i="0" u="none" strike="noStrike" baseline="0">
              <a:solidFill>
                <a:srgbClr val="000000"/>
              </a:solidFill>
              <a:latin typeface="HG丸ｺﾞｼｯｸM-PRO"/>
              <a:ea typeface="HG丸ｺﾞｼｯｸM-PRO"/>
            </a:endParaRPr>
          </a:p>
          <a:p>
            <a:pPr algn="l" rtl="0">
              <a:defRPr sz="1000"/>
            </a:pPr>
            <a:r>
              <a:rPr lang="ja-JP" altLang="en-US" sz="800" b="0" i="0" u="none" strike="noStrike" baseline="0">
                <a:solidFill>
                  <a:srgbClr val="000000"/>
                </a:solidFill>
                <a:latin typeface="HG丸ｺﾞｼｯｸM-PRO"/>
                <a:ea typeface="HG丸ｺﾞｼｯｸM-PRO"/>
              </a:rPr>
              <a:t>八丈島　</a:t>
            </a:r>
            <a:r>
              <a:rPr lang="en-US" altLang="ja-JP" sz="800" b="0" i="0" u="none" strike="noStrike" baseline="0">
                <a:solidFill>
                  <a:srgbClr val="000000"/>
                </a:solidFill>
                <a:latin typeface="HG丸ｺﾞｼｯｸM-PRO"/>
                <a:ea typeface="HG丸ｺﾞｼｯｸM-PRO"/>
              </a:rPr>
              <a:t>4</a:t>
            </a:r>
            <a:r>
              <a:rPr lang="ja-JP" altLang="en-US" sz="800" b="0" i="0" u="none" strike="noStrike" baseline="0">
                <a:solidFill>
                  <a:srgbClr val="000000"/>
                </a:solidFill>
                <a:latin typeface="HG丸ｺﾞｼｯｸM-PRO"/>
                <a:ea typeface="HG丸ｺﾞｼｯｸM-PRO"/>
              </a:rPr>
              <a:t>月 </a:t>
            </a:r>
            <a:r>
              <a:rPr lang="en-US" altLang="ja-JP" sz="800" b="0" i="0" u="none" strike="noStrike" baseline="0">
                <a:solidFill>
                  <a:srgbClr val="000000"/>
                </a:solidFill>
                <a:latin typeface="HG丸ｺﾞｼｯｸM-PRO"/>
                <a:ea typeface="HG丸ｺﾞｼｯｸM-PRO"/>
              </a:rPr>
              <a:t>18.7℃</a:t>
            </a:r>
          </a:p>
          <a:p>
            <a:pPr algn="l" rtl="0">
              <a:defRPr sz="1000"/>
            </a:pPr>
            <a:endParaRPr lang="en-US" altLang="ja-JP" sz="800" b="0" i="0" u="none" strike="noStrike" baseline="0">
              <a:solidFill>
                <a:srgbClr val="000000"/>
              </a:solidFill>
              <a:latin typeface="HG丸ｺﾞｼｯｸM-PRO"/>
              <a:ea typeface="HG丸ｺﾞｼｯｸM-PRO"/>
            </a:endParaRPr>
          </a:p>
          <a:p>
            <a:pPr algn="l" rtl="0">
              <a:defRPr sz="1000"/>
            </a:pPr>
            <a:r>
              <a:rPr lang="ja-JP" altLang="en-US" sz="1050" b="0" i="0" u="none" strike="noStrike" baseline="0">
                <a:solidFill>
                  <a:srgbClr val="000000"/>
                </a:solidFill>
                <a:latin typeface="HG丸ｺﾞｼｯｸM-PRO"/>
                <a:ea typeface="HG丸ｺﾞｼｯｸM-PRO"/>
              </a:rPr>
              <a:t>　　　　　 </a:t>
            </a:r>
            <a:endParaRPr lang="en-US" altLang="ja-JP" sz="2000" b="0" i="0" u="none" strike="noStrike" baseline="0">
              <a:solidFill>
                <a:srgbClr val="000000"/>
              </a:solidFill>
              <a:latin typeface="ＭＳ Ｐゴシック"/>
              <a:ea typeface="ＭＳ Ｐゴシック"/>
            </a:endParaRPr>
          </a:p>
          <a:p>
            <a:pPr algn="l" rtl="0">
              <a:defRPr sz="1000"/>
            </a:pPr>
            <a:endParaRPr lang="en-US" altLang="ja-JP" sz="2000" b="0" i="0" u="none" strike="noStrike" baseline="0">
              <a:solidFill>
                <a:srgbClr val="000000"/>
              </a:solidFill>
              <a:latin typeface="ＭＳ Ｐゴシック"/>
              <a:ea typeface="ＭＳ Ｐゴシック"/>
            </a:endParaRPr>
          </a:p>
        </xdr:txBody>
      </xdr:sp>
    </xdr:grpSp>
    <xdr:clientData/>
  </xdr:twoCellAnchor>
  <xdr:twoCellAnchor editAs="oneCell">
    <xdr:from>
      <xdr:col>6</xdr:col>
      <xdr:colOff>0</xdr:colOff>
      <xdr:row>5</xdr:row>
      <xdr:rowOff>38099</xdr:rowOff>
    </xdr:from>
    <xdr:to>
      <xdr:col>12</xdr:col>
      <xdr:colOff>390525</xdr:colOff>
      <xdr:row>6</xdr:row>
      <xdr:rowOff>152399</xdr:rowOff>
    </xdr:to>
    <xdr:sp macro="" textlink="">
      <xdr:nvSpPr>
        <xdr:cNvPr id="14" name="Text Box 12">
          <a:extLst>
            <a:ext uri="{FF2B5EF4-FFF2-40B4-BE49-F238E27FC236}">
              <a16:creationId xmlns:a16="http://schemas.microsoft.com/office/drawing/2014/main" xmlns="" id="{00000000-0008-0000-0200-00000E000000}"/>
            </a:ext>
          </a:extLst>
        </xdr:cNvPr>
        <xdr:cNvSpPr txBox="1">
          <a:spLocks noChangeArrowheads="1"/>
        </xdr:cNvSpPr>
      </xdr:nvSpPr>
      <xdr:spPr bwMode="auto">
        <a:xfrm>
          <a:off x="2733675" y="1285874"/>
          <a:ext cx="4105275" cy="3143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ja-JP" altLang="en-US" sz="1400" b="0" i="0" u="none" strike="noStrike" baseline="0">
              <a:solidFill>
                <a:srgbClr val="000000"/>
              </a:solidFill>
              <a:latin typeface="HGS創英ﾌﾟﾚｾﾞﾝｽEB"/>
              <a:ea typeface="HGS創英ﾌﾟﾚｾﾞﾝｽEB"/>
            </a:rPr>
            <a:t>東京都 島しょ農林水産総合センター 八丈事業所</a:t>
          </a:r>
        </a:p>
      </xdr:txBody>
    </xdr:sp>
    <xdr:clientData/>
  </xdr:twoCellAnchor>
  <xdr:twoCellAnchor>
    <xdr:from>
      <xdr:col>1</xdr:col>
      <xdr:colOff>76200</xdr:colOff>
      <xdr:row>6</xdr:row>
      <xdr:rowOff>0</xdr:rowOff>
    </xdr:from>
    <xdr:to>
      <xdr:col>4</xdr:col>
      <xdr:colOff>276225</xdr:colOff>
      <xdr:row>7</xdr:row>
      <xdr:rowOff>19050</xdr:rowOff>
    </xdr:to>
    <xdr:sp macro="" textlink="">
      <xdr:nvSpPr>
        <xdr:cNvPr id="17" name="Text Box 3">
          <a:extLst>
            <a:ext uri="{FF2B5EF4-FFF2-40B4-BE49-F238E27FC236}">
              <a16:creationId xmlns:a16="http://schemas.microsoft.com/office/drawing/2014/main" xmlns="" id="{00000000-0008-0000-0200-000011000000}"/>
            </a:ext>
          </a:extLst>
        </xdr:cNvPr>
        <xdr:cNvSpPr txBox="1">
          <a:spLocks noChangeArrowheads="1"/>
        </xdr:cNvSpPr>
      </xdr:nvSpPr>
      <xdr:spPr bwMode="auto">
        <a:xfrm>
          <a:off x="180975" y="1647825"/>
          <a:ext cx="1590675" cy="219075"/>
        </a:xfrm>
        <a:prstGeom prst="rect">
          <a:avLst/>
        </a:prstGeom>
        <a:noFill/>
        <a:ln w="9525">
          <a:noFill/>
          <a:miter lim="800000"/>
          <a:headEnd/>
          <a:tailEnd/>
        </a:ln>
        <a:effectLst/>
      </xdr:spPr>
      <xdr:txBody>
        <a:bodyPr vertOverflow="clip" wrap="square" lIns="0" tIns="0" rIns="0" bIns="0" anchor="t" upright="1"/>
        <a:lstStyle/>
        <a:p>
          <a:pPr algn="l" rtl="0">
            <a:defRPr sz="1000"/>
          </a:pPr>
          <a:r>
            <a:rPr lang="ja-JP" altLang="en-US" sz="900" b="0" i="0" u="none" strike="noStrike" baseline="0">
              <a:solidFill>
                <a:srgbClr val="000000"/>
              </a:solidFill>
              <a:latin typeface="HG丸ｺﾞｼｯｸM-PRO"/>
              <a:ea typeface="HG丸ｺﾞｼｯｸM-PRO"/>
            </a:rPr>
            <a:t>調査指導船「たくなん」</a:t>
          </a:r>
          <a:endParaRPr lang="ja-JP" altLang="en-US" sz="1800" b="0" i="0" u="none" strike="noStrike" baseline="0">
            <a:solidFill>
              <a:srgbClr val="000000"/>
            </a:solidFill>
            <a:latin typeface="ＭＳ Ｐゴシック"/>
            <a:ea typeface="ＭＳ Ｐゴシック"/>
          </a:endParaRPr>
        </a:p>
        <a:p>
          <a:pPr algn="l" rtl="0">
            <a:defRPr sz="1000"/>
          </a:pPr>
          <a:endParaRPr lang="ja-JP" altLang="en-US" sz="1800" b="0" i="0" u="none" strike="noStrike" baseline="0">
            <a:solidFill>
              <a:srgbClr val="000000"/>
            </a:solidFill>
            <a:latin typeface="ＭＳ Ｐゴシック"/>
            <a:ea typeface="ＭＳ Ｐゴシック"/>
          </a:endParaRPr>
        </a:p>
      </xdr:txBody>
    </xdr:sp>
    <xdr:clientData/>
  </xdr:twoCellAnchor>
  <xdr:twoCellAnchor editAs="oneCell">
    <xdr:from>
      <xdr:col>8</xdr:col>
      <xdr:colOff>19050</xdr:colOff>
      <xdr:row>6</xdr:row>
      <xdr:rowOff>123825</xdr:rowOff>
    </xdr:from>
    <xdr:to>
      <xdr:col>14</xdr:col>
      <xdr:colOff>295275</xdr:colOff>
      <xdr:row>8</xdr:row>
      <xdr:rowOff>66675</xdr:rowOff>
    </xdr:to>
    <xdr:sp macro="" textlink="">
      <xdr:nvSpPr>
        <xdr:cNvPr id="18" name="Text Box 13">
          <a:extLst>
            <a:ext uri="{FF2B5EF4-FFF2-40B4-BE49-F238E27FC236}">
              <a16:creationId xmlns:a16="http://schemas.microsoft.com/office/drawing/2014/main" xmlns="" id="{00000000-0008-0000-0200-000012000000}"/>
            </a:ext>
          </a:extLst>
        </xdr:cNvPr>
        <xdr:cNvSpPr txBox="1">
          <a:spLocks noChangeArrowheads="1"/>
        </xdr:cNvSpPr>
      </xdr:nvSpPr>
      <xdr:spPr bwMode="auto">
        <a:xfrm>
          <a:off x="3990975" y="1771650"/>
          <a:ext cx="3467100" cy="352425"/>
        </a:xfrm>
        <a:prstGeom prst="rect">
          <a:avLst/>
        </a:prstGeom>
        <a:noFill/>
        <a:ln w="9525" algn="ctr">
          <a:noFill/>
          <a:miter lim="800000"/>
          <a:headEnd/>
          <a:tailEnd/>
        </a:ln>
        <a:effectLst/>
      </xdr:spPr>
      <xdr:txBody>
        <a:bodyPr vertOverflow="clip" wrap="square" lIns="0" tIns="0" rIns="0" bIns="0" anchor="t" upright="1"/>
        <a:lstStyle/>
        <a:p>
          <a:pPr algn="l" rtl="0">
            <a:defRPr sz="1000"/>
          </a:pPr>
          <a:r>
            <a:rPr lang="ja-JP" altLang="en-US" sz="1100" b="0" i="0" u="none" strike="noStrike" baseline="0">
              <a:solidFill>
                <a:srgbClr val="000000"/>
              </a:solidFill>
              <a:latin typeface="ＭＳ ゴシック"/>
              <a:ea typeface="ＭＳ ゴシック"/>
            </a:rPr>
            <a:t>　　〒</a:t>
          </a:r>
          <a:r>
            <a:rPr lang="en-US" altLang="ja-JP" sz="1100" b="0" i="0" u="none" strike="noStrike" baseline="0">
              <a:solidFill>
                <a:srgbClr val="000000"/>
              </a:solidFill>
              <a:latin typeface="ＭＳ ゴシック"/>
              <a:ea typeface="ＭＳ ゴシック"/>
            </a:rPr>
            <a:t>100-1511</a:t>
          </a:r>
          <a:r>
            <a:rPr lang="ja-JP" altLang="en-US" sz="1100" b="0" i="0" u="none" strike="noStrike" baseline="0">
              <a:solidFill>
                <a:srgbClr val="000000"/>
              </a:solidFill>
              <a:latin typeface="ＭＳ ゴシック"/>
              <a:ea typeface="ＭＳ ゴシック"/>
            </a:rPr>
            <a:t>　東京都八丈島八丈町三根</a:t>
          </a:r>
          <a:r>
            <a:rPr lang="en-US" altLang="ja-JP" sz="1100" b="0" i="0" u="none" strike="noStrike" baseline="0">
              <a:solidFill>
                <a:srgbClr val="000000"/>
              </a:solidFill>
              <a:latin typeface="ＭＳ ゴシック"/>
              <a:ea typeface="ＭＳ ゴシック"/>
            </a:rPr>
            <a:t>4222</a:t>
          </a:r>
          <a:r>
            <a:rPr lang="ja-JP" altLang="en-US" sz="1100" b="0" i="0" u="none" strike="noStrike" baseline="0">
              <a:solidFill>
                <a:srgbClr val="000000"/>
              </a:solidFill>
              <a:latin typeface="ＭＳ ゴシック"/>
              <a:ea typeface="ＭＳ ゴシック"/>
            </a:rPr>
            <a:t>　　</a:t>
          </a:r>
        </a:p>
        <a:p>
          <a:pPr algn="l" rtl="0">
            <a:defRPr sz="1000"/>
          </a:pPr>
          <a:r>
            <a:rPr lang="ja-JP" altLang="en-US" sz="1100" b="0" i="0" u="none" strike="noStrike" baseline="0">
              <a:solidFill>
                <a:srgbClr val="000000"/>
              </a:solidFill>
              <a:latin typeface="ＭＳ ゴシック"/>
              <a:ea typeface="ＭＳ ゴシック"/>
            </a:rPr>
            <a:t>　　</a:t>
          </a:r>
          <a:r>
            <a:rPr lang="en-US" altLang="ja-JP" sz="1100" b="0" i="0" u="none" strike="noStrike" baseline="0">
              <a:solidFill>
                <a:srgbClr val="000000"/>
              </a:solidFill>
              <a:latin typeface="ＭＳ ゴシック"/>
              <a:ea typeface="ＭＳ ゴシック"/>
            </a:rPr>
            <a:t>TEL</a:t>
          </a:r>
          <a:r>
            <a:rPr lang="ja-JP" altLang="en-US" sz="1100" b="0" i="0" u="none" strike="noStrike" baseline="0">
              <a:solidFill>
                <a:srgbClr val="000000"/>
              </a:solidFill>
              <a:latin typeface="ＭＳ ゴシック"/>
              <a:ea typeface="ＭＳ ゴシック"/>
            </a:rPr>
            <a:t>：</a:t>
          </a:r>
          <a:r>
            <a:rPr lang="en-US" altLang="ja-JP" sz="1100" b="0" i="0" u="none" strike="noStrike" baseline="0">
              <a:solidFill>
                <a:srgbClr val="000000"/>
              </a:solidFill>
              <a:latin typeface="ＭＳ ゴシック"/>
              <a:ea typeface="ＭＳ ゴシック"/>
            </a:rPr>
            <a:t>04996-2-0209</a:t>
          </a:r>
          <a:r>
            <a:rPr lang="ja-JP" altLang="en-US" sz="1100" b="0" i="0" u="none" strike="noStrike" baseline="0">
              <a:solidFill>
                <a:srgbClr val="000000"/>
              </a:solidFill>
              <a:latin typeface="ＭＳ ゴシック"/>
              <a:ea typeface="ＭＳ ゴシック"/>
            </a:rPr>
            <a:t>　　</a:t>
          </a:r>
          <a:r>
            <a:rPr lang="en-US" altLang="ja-JP" sz="1100" b="0" i="0" u="none" strike="noStrike" baseline="0">
              <a:solidFill>
                <a:srgbClr val="000000"/>
              </a:solidFill>
              <a:latin typeface="ＭＳ ゴシック"/>
              <a:ea typeface="ＭＳ ゴシック"/>
            </a:rPr>
            <a:t>FAX</a:t>
          </a:r>
          <a:r>
            <a:rPr lang="ja-JP" altLang="en-US" sz="1100" b="0" i="0" u="none" strike="noStrike" baseline="0">
              <a:solidFill>
                <a:srgbClr val="000000"/>
              </a:solidFill>
              <a:latin typeface="ＭＳ ゴシック"/>
              <a:ea typeface="ＭＳ ゴシック"/>
            </a:rPr>
            <a:t>：</a:t>
          </a:r>
          <a:r>
            <a:rPr lang="en-US" altLang="ja-JP" sz="1100" b="0" i="0" u="none" strike="noStrike" baseline="0">
              <a:solidFill>
                <a:srgbClr val="000000"/>
              </a:solidFill>
              <a:latin typeface="ＭＳ ゴシック"/>
              <a:ea typeface="ＭＳ ゴシック"/>
            </a:rPr>
            <a:t>04996-2-3429</a:t>
          </a:r>
        </a:p>
      </xdr:txBody>
    </xdr:sp>
    <xdr:clientData/>
  </xdr:twoCellAnchor>
  <xdr:twoCellAnchor editAs="oneCell">
    <xdr:from>
      <xdr:col>10</xdr:col>
      <xdr:colOff>162708</xdr:colOff>
      <xdr:row>22</xdr:row>
      <xdr:rowOff>341</xdr:rowOff>
    </xdr:from>
    <xdr:to>
      <xdr:col>12</xdr:col>
      <xdr:colOff>161925</xdr:colOff>
      <xdr:row>30</xdr:row>
      <xdr:rowOff>156143</xdr:rowOff>
    </xdr:to>
    <xdr:pic>
      <xdr:nvPicPr>
        <xdr:cNvPr id="4" name="図 3">
          <a:extLst>
            <a:ext uri="{FF2B5EF4-FFF2-40B4-BE49-F238E27FC236}">
              <a16:creationId xmlns:a16="http://schemas.microsoft.com/office/drawing/2014/main" xmlns="" id="{5BE4927B-F005-482E-A258-6773005E0CB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372883" y="4486616"/>
          <a:ext cx="1237467" cy="1613127"/>
        </a:xfrm>
        <a:prstGeom prst="rect">
          <a:avLst/>
        </a:prstGeom>
      </xdr:spPr>
    </xdr:pic>
    <xdr:clientData/>
  </xdr:twoCellAnchor>
  <xdr:twoCellAnchor editAs="oneCell">
    <xdr:from>
      <xdr:col>8</xdr:col>
      <xdr:colOff>46894</xdr:colOff>
      <xdr:row>21</xdr:row>
      <xdr:rowOff>200024</xdr:rowOff>
    </xdr:from>
    <xdr:to>
      <xdr:col>10</xdr:col>
      <xdr:colOff>9525</xdr:colOff>
      <xdr:row>30</xdr:row>
      <xdr:rowOff>166930</xdr:rowOff>
    </xdr:to>
    <xdr:pic>
      <xdr:nvPicPr>
        <xdr:cNvPr id="7" name="図 6">
          <a:extLst>
            <a:ext uri="{FF2B5EF4-FFF2-40B4-BE49-F238E27FC236}">
              <a16:creationId xmlns:a16="http://schemas.microsoft.com/office/drawing/2014/main" xmlns="" id="{5B85B080-5AE0-4783-BB11-13C5D118C983}"/>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018819" y="4486274"/>
          <a:ext cx="1200881" cy="16242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304800</xdr:colOff>
      <xdr:row>6</xdr:row>
      <xdr:rowOff>57150</xdr:rowOff>
    </xdr:from>
    <xdr:to>
      <xdr:col>5</xdr:col>
      <xdr:colOff>400050</xdr:colOff>
      <xdr:row>10</xdr:row>
      <xdr:rowOff>171450</xdr:rowOff>
    </xdr:to>
    <xdr:sp macro="" textlink="">
      <xdr:nvSpPr>
        <xdr:cNvPr id="9217" name="Oval 1">
          <a:extLst>
            <a:ext uri="{FF2B5EF4-FFF2-40B4-BE49-F238E27FC236}">
              <a16:creationId xmlns:a16="http://schemas.microsoft.com/office/drawing/2014/main" xmlns="" id="{00000000-0008-0000-0300-000001240000}"/>
            </a:ext>
          </a:extLst>
        </xdr:cNvPr>
        <xdr:cNvSpPr>
          <a:spLocks noChangeArrowheads="1"/>
        </xdr:cNvSpPr>
      </xdr:nvSpPr>
      <xdr:spPr bwMode="auto">
        <a:xfrm>
          <a:off x="3276600" y="1257300"/>
          <a:ext cx="1066800" cy="914400"/>
        </a:xfrm>
        <a:prstGeom prst="ellipse">
          <a:avLst/>
        </a:prstGeom>
        <a:noFill/>
        <a:ln w="9525" algn="ctr">
          <a:noFill/>
          <a:round/>
          <a:headEnd/>
          <a:tailEnd/>
        </a:ln>
        <a:effec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91440" tIns="45720" rIns="91440" bIns="4572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91440" tIns="45720" rIns="91440" bIns="4572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B1:CS20"/>
  <sheetViews>
    <sheetView workbookViewId="0">
      <pane xSplit="3" ySplit="3" topLeftCell="D4" activePane="bottomRight" state="frozen"/>
      <selection pane="topRight" activeCell="D1" sqref="D1"/>
      <selection pane="bottomLeft" activeCell="A4" sqref="A4"/>
      <selection pane="bottomRight" activeCell="D2" sqref="D2:H2"/>
    </sheetView>
  </sheetViews>
  <sheetFormatPr defaultRowHeight="15.75"/>
  <cols>
    <col min="1" max="1" width="2.875" customWidth="1"/>
    <col min="2" max="2" width="3.375" customWidth="1"/>
    <col min="4" max="8" width="9.75" style="8" bestFit="1" customWidth="1"/>
    <col min="9" max="9" width="2.625" style="8" customWidth="1"/>
    <col min="10" max="14" width="9.75" style="8" bestFit="1" customWidth="1"/>
    <col min="15" max="15" width="2.625" style="8" customWidth="1"/>
    <col min="16" max="20" width="9.75" style="8" bestFit="1" customWidth="1"/>
    <col min="21" max="21" width="2.625" style="8" customWidth="1"/>
    <col min="22" max="97" width="9" style="8"/>
  </cols>
  <sheetData>
    <row r="1" spans="2:40" ht="24.95" customHeight="1">
      <c r="D1" s="259" t="s">
        <v>27</v>
      </c>
      <c r="E1" s="259"/>
      <c r="F1" s="259"/>
      <c r="G1" s="259"/>
      <c r="H1" s="259"/>
      <c r="J1" s="259" t="s">
        <v>92</v>
      </c>
      <c r="K1" s="259"/>
      <c r="L1" s="259"/>
      <c r="M1" s="259"/>
      <c r="N1" s="259"/>
      <c r="P1" s="259" t="s">
        <v>28</v>
      </c>
      <c r="Q1" s="259"/>
      <c r="R1" s="259"/>
      <c r="S1" s="259"/>
      <c r="T1" s="259"/>
      <c r="V1" s="260" t="s">
        <v>29</v>
      </c>
      <c r="W1" s="260"/>
      <c r="X1" s="260"/>
      <c r="Y1" s="260"/>
      <c r="Z1" s="260"/>
      <c r="AA1" s="260"/>
      <c r="AB1" s="260"/>
      <c r="AC1" s="260"/>
      <c r="AD1" s="260"/>
      <c r="AE1" s="260"/>
      <c r="AF1" s="260"/>
      <c r="AG1" s="260"/>
      <c r="AH1" s="260"/>
    </row>
    <row r="2" spans="2:40" ht="24.95" customHeight="1">
      <c r="B2" s="264" t="s">
        <v>44</v>
      </c>
      <c r="C2" s="265"/>
      <c r="D2" s="247">
        <v>43563</v>
      </c>
      <c r="E2" s="247">
        <v>43563</v>
      </c>
      <c r="F2" s="247">
        <v>43563</v>
      </c>
      <c r="G2" s="247">
        <v>43563</v>
      </c>
      <c r="H2" s="247">
        <v>43563</v>
      </c>
      <c r="I2" s="25"/>
      <c r="J2" s="247">
        <v>43559</v>
      </c>
      <c r="K2" s="247">
        <v>43559</v>
      </c>
      <c r="L2" s="247">
        <v>43559</v>
      </c>
      <c r="M2" s="248"/>
      <c r="N2" s="248"/>
      <c r="O2" s="25"/>
      <c r="P2" s="177"/>
      <c r="Q2" s="177"/>
      <c r="R2" s="177"/>
      <c r="S2" s="177"/>
      <c r="T2" s="177"/>
      <c r="U2" s="26"/>
      <c r="V2" s="24"/>
      <c r="W2" s="24"/>
      <c r="X2" s="24"/>
      <c r="Y2" s="24"/>
      <c r="Z2" s="24"/>
      <c r="AA2" s="24"/>
      <c r="AB2" s="24"/>
      <c r="AC2" s="24"/>
      <c r="AD2" s="24"/>
      <c r="AE2" s="24"/>
      <c r="AF2" s="24"/>
      <c r="AG2" s="24"/>
      <c r="AH2" s="24"/>
      <c r="AI2" s="24"/>
      <c r="AJ2" s="24"/>
      <c r="AK2" s="24"/>
      <c r="AL2" s="24"/>
      <c r="AM2" s="24"/>
      <c r="AN2" s="24"/>
    </row>
    <row r="3" spans="2:40" ht="24.95" customHeight="1">
      <c r="B3" s="264" t="s">
        <v>85</v>
      </c>
      <c r="C3" s="265"/>
      <c r="D3" s="12">
        <v>31</v>
      </c>
      <c r="E3" s="12">
        <v>32</v>
      </c>
      <c r="F3" s="12">
        <v>33</v>
      </c>
      <c r="G3" s="12">
        <v>34</v>
      </c>
      <c r="H3" s="12">
        <v>35</v>
      </c>
      <c r="I3" s="11"/>
      <c r="J3" s="12">
        <v>36</v>
      </c>
      <c r="K3" s="12">
        <v>37</v>
      </c>
      <c r="L3" s="12">
        <v>38</v>
      </c>
      <c r="M3" s="12">
        <v>39</v>
      </c>
      <c r="N3" s="12">
        <v>40</v>
      </c>
      <c r="O3" s="11"/>
      <c r="P3" s="12">
        <v>46</v>
      </c>
      <c r="Q3" s="12">
        <v>56</v>
      </c>
      <c r="R3" s="12">
        <v>66</v>
      </c>
      <c r="S3" s="12">
        <v>76</v>
      </c>
      <c r="T3" s="12">
        <v>75</v>
      </c>
      <c r="U3" s="17"/>
      <c r="V3" s="12">
        <v>42</v>
      </c>
      <c r="W3" s="12">
        <v>44</v>
      </c>
      <c r="X3" s="12">
        <v>45</v>
      </c>
      <c r="Y3" s="12">
        <v>47</v>
      </c>
      <c r="Z3" s="12">
        <v>49</v>
      </c>
      <c r="AA3" s="12">
        <v>53</v>
      </c>
      <c r="AB3" s="12">
        <v>54</v>
      </c>
      <c r="AC3" s="12">
        <v>58</v>
      </c>
      <c r="AD3" s="12">
        <v>64</v>
      </c>
      <c r="AE3" s="12"/>
      <c r="AF3" s="12"/>
      <c r="AG3" s="12"/>
      <c r="AH3" s="12"/>
      <c r="AI3" s="12"/>
      <c r="AJ3" s="12"/>
      <c r="AK3" s="12"/>
      <c r="AL3" s="12"/>
      <c r="AM3" s="12"/>
      <c r="AN3" s="12"/>
    </row>
    <row r="4" spans="2:40" ht="24.95" customHeight="1">
      <c r="B4" s="264" t="s">
        <v>21</v>
      </c>
      <c r="C4" s="265"/>
      <c r="D4" s="27">
        <v>0.34375</v>
      </c>
      <c r="E4" s="27">
        <v>0.30555555555555552</v>
      </c>
      <c r="F4" s="27">
        <v>0.2638888888888889</v>
      </c>
      <c r="G4" s="27">
        <v>0.22569444444444445</v>
      </c>
      <c r="H4" s="27">
        <v>0.1875</v>
      </c>
      <c r="I4" s="28"/>
      <c r="J4" s="27">
        <v>0.38194444444444442</v>
      </c>
      <c r="K4" s="27">
        <v>0.41666666666666669</v>
      </c>
      <c r="L4" s="27">
        <v>0.44791666666666669</v>
      </c>
      <c r="M4" s="27"/>
      <c r="N4" s="27"/>
      <c r="O4" s="28"/>
      <c r="P4" s="27"/>
      <c r="Q4" s="27"/>
      <c r="R4" s="27"/>
      <c r="S4" s="27"/>
      <c r="T4" s="27"/>
      <c r="U4" s="29"/>
      <c r="V4" s="27"/>
      <c r="W4" s="27"/>
      <c r="X4" s="27"/>
      <c r="Y4" s="27"/>
      <c r="Z4" s="27"/>
      <c r="AA4" s="27"/>
      <c r="AB4" s="27"/>
      <c r="AC4" s="27"/>
      <c r="AD4" s="27"/>
      <c r="AE4" s="27"/>
      <c r="AF4" s="27"/>
      <c r="AG4" s="27"/>
      <c r="AH4" s="27"/>
      <c r="AI4" s="27"/>
      <c r="AJ4" s="27"/>
      <c r="AK4" s="27"/>
      <c r="AL4" s="27"/>
      <c r="AM4" s="27"/>
      <c r="AN4" s="27"/>
    </row>
    <row r="5" spans="2:40" ht="24.95" customHeight="1">
      <c r="B5" s="261" t="s">
        <v>22</v>
      </c>
      <c r="C5" s="9">
        <v>0</v>
      </c>
      <c r="D5" s="231">
        <v>19.29</v>
      </c>
      <c r="E5" s="231">
        <v>20.66</v>
      </c>
      <c r="F5" s="231">
        <v>20.7</v>
      </c>
      <c r="G5" s="231">
        <v>20.329999999999998</v>
      </c>
      <c r="H5" s="231">
        <v>20.399999999999999</v>
      </c>
      <c r="I5" s="11"/>
      <c r="J5" s="249">
        <v>19.66</v>
      </c>
      <c r="K5" s="249">
        <v>19.78</v>
      </c>
      <c r="L5" s="249">
        <v>20.12</v>
      </c>
      <c r="M5" s="249"/>
      <c r="N5" s="249"/>
      <c r="O5" s="11"/>
      <c r="P5" s="249"/>
      <c r="Q5" s="249"/>
      <c r="R5" s="249"/>
      <c r="S5" s="249"/>
      <c r="T5" s="249"/>
      <c r="U5" s="17"/>
      <c r="V5" s="12"/>
      <c r="W5" s="12"/>
      <c r="X5" s="12"/>
      <c r="Y5" s="12"/>
      <c r="Z5" s="12"/>
      <c r="AA5" s="12"/>
      <c r="AB5" s="12"/>
      <c r="AC5" s="12"/>
      <c r="AD5" s="12"/>
      <c r="AE5" s="12"/>
      <c r="AF5" s="12"/>
      <c r="AG5" s="12"/>
      <c r="AH5" s="12"/>
      <c r="AI5" s="12"/>
      <c r="AJ5" s="12"/>
      <c r="AK5" s="12"/>
      <c r="AL5" s="12"/>
      <c r="AM5" s="12"/>
      <c r="AN5" s="12"/>
    </row>
    <row r="6" spans="2:40" ht="24.95" customHeight="1">
      <c r="B6" s="261"/>
      <c r="C6" s="9">
        <v>10</v>
      </c>
      <c r="D6" s="231">
        <v>19.25</v>
      </c>
      <c r="E6" s="231">
        <v>20.63</v>
      </c>
      <c r="F6" s="231">
        <v>20.68</v>
      </c>
      <c r="G6" s="231">
        <v>20.329999999999998</v>
      </c>
      <c r="H6" s="231">
        <v>20.39</v>
      </c>
      <c r="I6" s="11"/>
      <c r="J6" s="249">
        <v>19.68</v>
      </c>
      <c r="K6" s="249">
        <v>19.760000000000002</v>
      </c>
      <c r="L6" s="249">
        <v>20.100000000000001</v>
      </c>
      <c r="M6" s="249"/>
      <c r="N6" s="249"/>
      <c r="O6" s="11"/>
      <c r="P6" s="249"/>
      <c r="Q6" s="249"/>
      <c r="R6" s="249"/>
      <c r="S6" s="249"/>
      <c r="T6" s="249"/>
      <c r="U6" s="17"/>
      <c r="V6" s="12"/>
      <c r="W6" s="12"/>
      <c r="X6" s="12"/>
      <c r="Y6" s="12"/>
      <c r="Z6" s="12"/>
      <c r="AA6" s="12"/>
      <c r="AB6" s="12"/>
      <c r="AC6" s="12"/>
      <c r="AD6" s="12"/>
      <c r="AE6" s="12"/>
      <c r="AF6" s="12"/>
      <c r="AG6" s="12"/>
      <c r="AH6" s="12"/>
      <c r="AI6" s="12"/>
      <c r="AJ6" s="12"/>
      <c r="AK6" s="12"/>
      <c r="AL6" s="12"/>
      <c r="AM6" s="12"/>
      <c r="AN6" s="12"/>
    </row>
    <row r="7" spans="2:40" ht="24.95" customHeight="1">
      <c r="B7" s="261"/>
      <c r="C7" s="9">
        <v>20</v>
      </c>
      <c r="D7" s="231">
        <v>19.11</v>
      </c>
      <c r="E7" s="231">
        <v>20.66</v>
      </c>
      <c r="F7" s="231">
        <v>20.7</v>
      </c>
      <c r="G7" s="231">
        <v>20.34</v>
      </c>
      <c r="H7" s="231">
        <v>20.39</v>
      </c>
      <c r="I7" s="11"/>
      <c r="J7" s="249">
        <v>19.66</v>
      </c>
      <c r="K7" s="249">
        <v>19.739999999999998</v>
      </c>
      <c r="L7" s="249">
        <v>20.13</v>
      </c>
      <c r="M7" s="249"/>
      <c r="N7" s="249"/>
      <c r="O7" s="11"/>
      <c r="P7" s="249"/>
      <c r="Q7" s="249"/>
      <c r="R7" s="249"/>
      <c r="S7" s="249"/>
      <c r="T7" s="249"/>
      <c r="U7" s="17"/>
      <c r="V7" s="12"/>
      <c r="W7" s="12"/>
      <c r="X7" s="12"/>
      <c r="Y7" s="12"/>
      <c r="Z7" s="12"/>
      <c r="AA7" s="12"/>
      <c r="AB7" s="12"/>
      <c r="AC7" s="12"/>
      <c r="AD7" s="12"/>
      <c r="AE7" s="12"/>
      <c r="AF7" s="12"/>
      <c r="AG7" s="12"/>
      <c r="AH7" s="12"/>
      <c r="AI7" s="12"/>
      <c r="AJ7" s="12"/>
      <c r="AK7" s="12"/>
      <c r="AL7" s="12"/>
      <c r="AM7" s="12"/>
      <c r="AN7" s="12"/>
    </row>
    <row r="8" spans="2:40" ht="24.95" customHeight="1">
      <c r="B8" s="261"/>
      <c r="C8" s="9">
        <v>30</v>
      </c>
      <c r="D8" s="231">
        <v>18.91</v>
      </c>
      <c r="E8" s="231">
        <v>20.66</v>
      </c>
      <c r="F8" s="231">
        <v>20.71</v>
      </c>
      <c r="G8" s="231">
        <v>20.34</v>
      </c>
      <c r="H8" s="231">
        <v>20.38</v>
      </c>
      <c r="I8" s="11"/>
      <c r="J8" s="249">
        <v>19.63</v>
      </c>
      <c r="K8" s="249">
        <v>19.68</v>
      </c>
      <c r="L8" s="249">
        <v>20.13</v>
      </c>
      <c r="M8" s="249"/>
      <c r="N8" s="249"/>
      <c r="O8" s="11"/>
      <c r="P8" s="249"/>
      <c r="Q8" s="249"/>
      <c r="R8" s="249"/>
      <c r="S8" s="249"/>
      <c r="T8" s="249"/>
      <c r="U8" s="17"/>
      <c r="V8" s="12"/>
      <c r="W8" s="12"/>
      <c r="X8" s="12"/>
      <c r="Y8" s="12"/>
      <c r="Z8" s="12"/>
      <c r="AA8" s="12"/>
      <c r="AB8" s="12"/>
      <c r="AC8" s="12"/>
      <c r="AD8" s="12"/>
      <c r="AE8" s="12"/>
      <c r="AF8" s="12"/>
      <c r="AG8" s="12"/>
      <c r="AH8" s="12"/>
      <c r="AI8" s="12"/>
      <c r="AJ8" s="12"/>
      <c r="AK8" s="12"/>
      <c r="AL8" s="12"/>
      <c r="AM8" s="12"/>
      <c r="AN8" s="12"/>
    </row>
    <row r="9" spans="2:40" ht="24.95" customHeight="1">
      <c r="B9" s="261"/>
      <c r="C9" s="9">
        <v>50</v>
      </c>
      <c r="D9" s="231">
        <v>18.45</v>
      </c>
      <c r="E9" s="231">
        <v>20.22</v>
      </c>
      <c r="F9" s="231">
        <v>20.55</v>
      </c>
      <c r="G9" s="231">
        <v>20.32</v>
      </c>
      <c r="H9" s="231">
        <v>20.399999999999999</v>
      </c>
      <c r="I9" s="11"/>
      <c r="J9" s="249">
        <v>19.54</v>
      </c>
      <c r="K9" s="249">
        <v>19.47</v>
      </c>
      <c r="L9" s="249">
        <v>20.14</v>
      </c>
      <c r="M9" s="249"/>
      <c r="N9" s="249"/>
      <c r="O9" s="11"/>
      <c r="P9" s="249"/>
      <c r="Q9" s="249"/>
      <c r="R9" s="249"/>
      <c r="S9" s="249"/>
      <c r="T9" s="249"/>
      <c r="U9" s="17"/>
      <c r="V9" s="12"/>
      <c r="W9" s="12"/>
      <c r="X9" s="12"/>
      <c r="Y9" s="12"/>
      <c r="Z9" s="12"/>
      <c r="AA9" s="12"/>
      <c r="AB9" s="12"/>
      <c r="AC9" s="12"/>
      <c r="AD9" s="12"/>
      <c r="AE9" s="12"/>
      <c r="AF9" s="12"/>
      <c r="AG9" s="12"/>
      <c r="AH9" s="12"/>
      <c r="AI9" s="12"/>
      <c r="AJ9" s="12"/>
      <c r="AK9" s="12"/>
      <c r="AL9" s="12"/>
      <c r="AM9" s="12"/>
      <c r="AN9" s="12"/>
    </row>
    <row r="10" spans="2:40" ht="24.95" customHeight="1">
      <c r="B10" s="261"/>
      <c r="C10" s="9">
        <v>75</v>
      </c>
      <c r="D10" s="231">
        <v>18.12</v>
      </c>
      <c r="E10" s="231">
        <v>20.32</v>
      </c>
      <c r="F10" s="231">
        <v>20.48</v>
      </c>
      <c r="G10" s="231">
        <v>20.309999999999999</v>
      </c>
      <c r="H10" s="231">
        <v>20.39</v>
      </c>
      <c r="I10" s="11"/>
      <c r="J10" s="249">
        <v>19.440000000000001</v>
      </c>
      <c r="K10" s="249">
        <v>19.22</v>
      </c>
      <c r="L10" s="249">
        <v>20.13</v>
      </c>
      <c r="M10" s="249"/>
      <c r="N10" s="249"/>
      <c r="O10" s="11"/>
      <c r="P10" s="249"/>
      <c r="Q10" s="249"/>
      <c r="R10" s="249"/>
      <c r="S10" s="249"/>
      <c r="T10" s="249"/>
      <c r="U10" s="17"/>
      <c r="V10" s="12"/>
      <c r="W10" s="12"/>
      <c r="X10" s="12"/>
      <c r="Y10" s="12"/>
      <c r="Z10" s="12"/>
      <c r="AA10" s="12"/>
      <c r="AB10" s="12"/>
      <c r="AC10" s="12"/>
      <c r="AD10" s="12"/>
      <c r="AE10" s="12"/>
      <c r="AF10" s="12"/>
      <c r="AG10" s="12"/>
      <c r="AH10" s="12"/>
      <c r="AI10" s="12"/>
      <c r="AJ10" s="12"/>
      <c r="AK10" s="12"/>
      <c r="AL10" s="12"/>
      <c r="AM10" s="12"/>
      <c r="AN10" s="12"/>
    </row>
    <row r="11" spans="2:40" ht="24.95" customHeight="1">
      <c r="B11" s="261"/>
      <c r="C11" s="9">
        <v>100</v>
      </c>
      <c r="D11" s="231">
        <v>17.75</v>
      </c>
      <c r="E11" s="231">
        <v>20.059999999999999</v>
      </c>
      <c r="F11" s="231">
        <v>20.309999999999999</v>
      </c>
      <c r="G11" s="231">
        <v>20.25</v>
      </c>
      <c r="H11" s="231">
        <v>20.32</v>
      </c>
      <c r="I11" s="11"/>
      <c r="J11" s="249">
        <v>19.41</v>
      </c>
      <c r="K11" s="249">
        <v>19.079999999999998</v>
      </c>
      <c r="L11" s="249">
        <v>20.149999999999999</v>
      </c>
      <c r="M11" s="249"/>
      <c r="N11" s="249"/>
      <c r="O11" s="11"/>
      <c r="P11" s="249"/>
      <c r="Q11" s="249"/>
      <c r="R11" s="249"/>
      <c r="S11" s="249"/>
      <c r="T11" s="249"/>
      <c r="U11" s="17"/>
      <c r="V11" s="12"/>
      <c r="W11" s="12"/>
      <c r="X11" s="12"/>
      <c r="Y11" s="12"/>
      <c r="Z11" s="12"/>
      <c r="AA11" s="12"/>
      <c r="AB11" s="12"/>
      <c r="AC11" s="12"/>
      <c r="AD11" s="12"/>
      <c r="AE11" s="12"/>
      <c r="AF11" s="12"/>
      <c r="AG11" s="12"/>
      <c r="AH11" s="12"/>
      <c r="AI11" s="12"/>
      <c r="AJ11" s="12"/>
      <c r="AK11" s="12"/>
      <c r="AL11" s="12"/>
      <c r="AM11" s="12"/>
      <c r="AN11" s="12"/>
    </row>
    <row r="12" spans="2:40" ht="24.95" customHeight="1">
      <c r="B12" s="261"/>
      <c r="C12" s="9">
        <v>150</v>
      </c>
      <c r="D12" s="231">
        <v>16.670000000000002</v>
      </c>
      <c r="E12" s="231">
        <v>18.98</v>
      </c>
      <c r="F12" s="231">
        <v>19.850000000000001</v>
      </c>
      <c r="G12" s="231">
        <v>19.98</v>
      </c>
      <c r="H12" s="231">
        <v>20.059999999999999</v>
      </c>
      <c r="I12" s="11"/>
      <c r="J12" s="249">
        <v>19.07</v>
      </c>
      <c r="K12" s="249">
        <v>18.899999999999999</v>
      </c>
      <c r="L12" s="249">
        <v>20.13</v>
      </c>
      <c r="M12" s="249"/>
      <c r="N12" s="249"/>
      <c r="O12" s="11"/>
      <c r="P12" s="249"/>
      <c r="Q12" s="249"/>
      <c r="R12" s="249"/>
      <c r="S12" s="249"/>
      <c r="T12" s="249"/>
      <c r="U12" s="17"/>
      <c r="V12" s="12"/>
      <c r="W12" s="12"/>
      <c r="X12" s="12"/>
      <c r="Y12" s="12"/>
      <c r="Z12" s="12"/>
      <c r="AA12" s="12"/>
      <c r="AB12" s="12"/>
      <c r="AC12" s="12"/>
      <c r="AD12" s="12"/>
      <c r="AE12" s="12"/>
      <c r="AF12" s="12"/>
      <c r="AG12" s="12"/>
      <c r="AH12" s="12"/>
      <c r="AI12" s="12"/>
      <c r="AJ12" s="12"/>
      <c r="AK12" s="12"/>
      <c r="AL12" s="12"/>
      <c r="AM12" s="12"/>
      <c r="AN12" s="12"/>
    </row>
    <row r="13" spans="2:40" ht="24.95" customHeight="1">
      <c r="B13" s="261"/>
      <c r="C13" s="9">
        <v>200</v>
      </c>
      <c r="D13" s="231">
        <v>15.49</v>
      </c>
      <c r="E13" s="231">
        <v>16.63</v>
      </c>
      <c r="F13" s="231">
        <v>17.61</v>
      </c>
      <c r="G13" s="231">
        <v>18.989999999999998</v>
      </c>
      <c r="H13" s="231">
        <v>19.66</v>
      </c>
      <c r="I13" s="11"/>
      <c r="J13" s="249">
        <v>18.86</v>
      </c>
      <c r="K13" s="249">
        <v>18.739999999999998</v>
      </c>
      <c r="L13" s="249">
        <v>19.48</v>
      </c>
      <c r="M13" s="249"/>
      <c r="N13" s="249"/>
      <c r="O13" s="11"/>
      <c r="P13" s="249"/>
      <c r="Q13" s="249"/>
      <c r="R13" s="249"/>
      <c r="S13" s="249"/>
      <c r="T13" s="249"/>
      <c r="U13" s="17"/>
      <c r="V13" s="12"/>
      <c r="W13" s="12"/>
      <c r="X13" s="12"/>
      <c r="Y13" s="12"/>
      <c r="Z13" s="12"/>
      <c r="AA13" s="12"/>
      <c r="AB13" s="12"/>
      <c r="AC13" s="12"/>
      <c r="AD13" s="12"/>
      <c r="AE13" s="12"/>
      <c r="AF13" s="12"/>
      <c r="AG13" s="12"/>
      <c r="AH13" s="12"/>
      <c r="AI13" s="12"/>
      <c r="AJ13" s="12"/>
      <c r="AK13" s="12"/>
      <c r="AL13" s="12"/>
      <c r="AM13" s="12"/>
      <c r="AN13" s="12"/>
    </row>
    <row r="14" spans="2:40" ht="24.95" customHeight="1">
      <c r="B14" s="261"/>
      <c r="C14" s="9">
        <v>300</v>
      </c>
      <c r="D14" s="231">
        <v>12.56</v>
      </c>
      <c r="E14" s="231">
        <v>13.13</v>
      </c>
      <c r="F14" s="231">
        <v>14.51</v>
      </c>
      <c r="G14" s="231">
        <v>16.84</v>
      </c>
      <c r="H14" s="231">
        <v>16.96</v>
      </c>
      <c r="I14" s="11"/>
      <c r="J14" s="249">
        <v>18.29</v>
      </c>
      <c r="K14" s="249">
        <v>17.649999999999999</v>
      </c>
      <c r="L14" s="249">
        <v>18.100000000000001</v>
      </c>
      <c r="M14" s="249"/>
      <c r="N14" s="249"/>
      <c r="O14" s="11"/>
      <c r="P14" s="249" t="s">
        <v>128</v>
      </c>
      <c r="Q14" s="249"/>
      <c r="R14" s="249"/>
      <c r="S14" s="249"/>
      <c r="T14" s="249"/>
      <c r="U14" s="17"/>
      <c r="V14" s="12"/>
      <c r="W14" s="12"/>
      <c r="X14" s="12"/>
      <c r="Y14" s="12"/>
      <c r="Z14" s="12"/>
      <c r="AA14" s="12"/>
      <c r="AB14" s="12"/>
      <c r="AC14" s="12"/>
      <c r="AD14" s="12"/>
      <c r="AE14" s="12"/>
      <c r="AF14" s="12"/>
      <c r="AG14" s="12"/>
      <c r="AH14" s="12"/>
      <c r="AI14" s="12"/>
      <c r="AJ14" s="12"/>
      <c r="AK14" s="12"/>
      <c r="AL14" s="12"/>
      <c r="AM14" s="12"/>
      <c r="AN14" s="12"/>
    </row>
    <row r="15" spans="2:40" ht="24.95" customHeight="1">
      <c r="B15" s="261"/>
      <c r="C15" s="9">
        <v>400</v>
      </c>
      <c r="D15" s="231">
        <v>9.2799999999999994</v>
      </c>
      <c r="E15" s="231">
        <v>9.89</v>
      </c>
      <c r="F15" s="231">
        <v>12.7</v>
      </c>
      <c r="G15" s="231">
        <v>12.87</v>
      </c>
      <c r="H15" s="231">
        <v>15.15</v>
      </c>
      <c r="I15" s="11"/>
      <c r="J15" s="249">
        <v>13.48</v>
      </c>
      <c r="K15" s="249">
        <v>15.94</v>
      </c>
      <c r="L15" s="249">
        <v>16.64</v>
      </c>
      <c r="M15" s="249"/>
      <c r="N15" s="249"/>
      <c r="O15" s="11"/>
      <c r="P15" s="249" t="s">
        <v>128</v>
      </c>
      <c r="Q15" s="249"/>
      <c r="R15" s="249"/>
      <c r="S15" s="249"/>
      <c r="T15" s="249"/>
      <c r="U15" s="17"/>
      <c r="V15" s="12"/>
      <c r="W15" s="12"/>
      <c r="X15" s="12"/>
      <c r="Y15" s="12"/>
      <c r="Z15" s="12"/>
      <c r="AA15" s="12"/>
      <c r="AB15" s="12"/>
      <c r="AC15" s="12"/>
      <c r="AD15" s="12"/>
      <c r="AE15" s="12"/>
      <c r="AF15" s="12"/>
      <c r="AG15" s="12"/>
      <c r="AH15" s="12"/>
      <c r="AI15" s="12"/>
      <c r="AJ15" s="12"/>
      <c r="AK15" s="12"/>
      <c r="AL15" s="12"/>
      <c r="AM15" s="12"/>
      <c r="AN15" s="12"/>
    </row>
    <row r="16" spans="2:40" ht="24.95" customHeight="1">
      <c r="B16" s="261"/>
      <c r="C16" s="9">
        <v>500</v>
      </c>
      <c r="D16" s="231">
        <v>6.8</v>
      </c>
      <c r="E16" s="231">
        <v>8.3000000000000007</v>
      </c>
      <c r="F16" s="231">
        <v>10.6</v>
      </c>
      <c r="G16" s="231">
        <v>10.19</v>
      </c>
      <c r="H16" s="231">
        <v>13.78</v>
      </c>
      <c r="I16" s="11"/>
      <c r="J16" s="249" t="s">
        <v>128</v>
      </c>
      <c r="K16" s="249">
        <v>12.91</v>
      </c>
      <c r="L16" s="249">
        <v>11.11</v>
      </c>
      <c r="M16" s="249"/>
      <c r="N16" s="249"/>
      <c r="O16" s="11"/>
      <c r="P16" s="249" t="s">
        <v>128</v>
      </c>
      <c r="Q16" s="249"/>
      <c r="R16" s="249"/>
      <c r="S16" s="249" t="s">
        <v>128</v>
      </c>
      <c r="T16" s="249"/>
      <c r="U16" s="17"/>
      <c r="V16" s="12"/>
      <c r="W16" s="12"/>
      <c r="X16" s="12"/>
      <c r="Y16" s="12"/>
      <c r="Z16" s="12"/>
      <c r="AA16" s="12"/>
      <c r="AB16" s="12"/>
      <c r="AC16" s="12"/>
      <c r="AD16" s="12"/>
      <c r="AE16" s="12"/>
      <c r="AF16" s="12"/>
      <c r="AG16" s="12"/>
      <c r="AH16" s="12"/>
      <c r="AI16" s="12"/>
      <c r="AJ16" s="12"/>
      <c r="AK16" s="12"/>
      <c r="AL16" s="12"/>
      <c r="AM16" s="12"/>
      <c r="AN16" s="12"/>
    </row>
    <row r="17" spans="2:40" ht="24.95" customHeight="1">
      <c r="B17" s="261"/>
      <c r="C17" s="9">
        <v>600</v>
      </c>
      <c r="D17" s="231" t="s">
        <v>111</v>
      </c>
      <c r="E17" s="231" t="s">
        <v>111</v>
      </c>
      <c r="F17" s="231" t="s">
        <v>110</v>
      </c>
      <c r="G17" s="231" t="s">
        <v>110</v>
      </c>
      <c r="H17" s="231" t="s">
        <v>101</v>
      </c>
      <c r="I17" s="11"/>
      <c r="J17" s="249" t="s">
        <v>101</v>
      </c>
      <c r="K17" s="249" t="s">
        <v>101</v>
      </c>
      <c r="L17" s="249" t="s">
        <v>112</v>
      </c>
      <c r="M17" s="249"/>
      <c r="N17" s="249"/>
      <c r="O17" s="11"/>
      <c r="P17" s="249" t="s">
        <v>128</v>
      </c>
      <c r="Q17" s="249" t="s">
        <v>128</v>
      </c>
      <c r="R17" s="249" t="s">
        <v>128</v>
      </c>
      <c r="S17" s="249" t="s">
        <v>128</v>
      </c>
      <c r="T17" s="249"/>
      <c r="U17" s="17"/>
      <c r="V17" s="12"/>
      <c r="W17" s="12"/>
      <c r="X17" s="12"/>
      <c r="Y17" s="12"/>
      <c r="Z17" s="12"/>
      <c r="AA17" s="12"/>
      <c r="AB17" s="12"/>
      <c r="AC17" s="12"/>
      <c r="AD17" s="12"/>
      <c r="AE17" s="12"/>
      <c r="AF17" s="12"/>
      <c r="AG17" s="12"/>
      <c r="AH17" s="12"/>
      <c r="AI17" s="12"/>
      <c r="AJ17" s="12"/>
      <c r="AK17" s="12"/>
      <c r="AL17" s="12"/>
      <c r="AM17" s="12"/>
      <c r="AN17" s="12"/>
    </row>
    <row r="18" spans="2:40" ht="24.95" customHeight="1">
      <c r="B18" s="15"/>
      <c r="C18" s="15"/>
      <c r="D18" s="16"/>
      <c r="E18" s="16"/>
      <c r="F18" s="16"/>
      <c r="G18" s="16"/>
      <c r="H18" s="16"/>
      <c r="I18" s="11"/>
      <c r="J18" s="16"/>
      <c r="K18" s="16"/>
      <c r="L18" s="16"/>
      <c r="M18" s="16"/>
      <c r="N18" s="16"/>
      <c r="O18" s="11"/>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row>
    <row r="19" spans="2:40" ht="24.95" customHeight="1">
      <c r="B19" s="262" t="s">
        <v>25</v>
      </c>
      <c r="C19" s="13" t="s">
        <v>23</v>
      </c>
      <c r="D19" s="14">
        <v>34</v>
      </c>
      <c r="E19" s="14">
        <v>35</v>
      </c>
      <c r="F19" s="14">
        <v>38</v>
      </c>
      <c r="G19" s="14">
        <v>24</v>
      </c>
      <c r="H19" s="14">
        <v>3</v>
      </c>
      <c r="I19" s="11"/>
      <c r="J19" s="14">
        <v>175</v>
      </c>
      <c r="K19" s="14">
        <v>140</v>
      </c>
      <c r="L19" s="14">
        <v>14</v>
      </c>
      <c r="M19" s="14"/>
      <c r="N19" s="14"/>
      <c r="O19" s="11"/>
      <c r="P19" s="14"/>
      <c r="Q19" s="14"/>
      <c r="R19" s="14"/>
      <c r="S19" s="14"/>
      <c r="T19" s="14"/>
      <c r="U19" s="17"/>
      <c r="V19" s="14"/>
      <c r="W19" s="14"/>
      <c r="X19" s="14"/>
      <c r="Y19" s="14"/>
      <c r="Z19" s="14"/>
      <c r="AA19" s="14"/>
      <c r="AB19" s="14"/>
      <c r="AC19" s="14"/>
      <c r="AD19" s="14"/>
      <c r="AE19" s="14"/>
      <c r="AF19" s="14"/>
      <c r="AG19" s="14"/>
      <c r="AH19" s="14"/>
      <c r="AI19" s="14"/>
      <c r="AJ19" s="14"/>
      <c r="AK19" s="14"/>
      <c r="AL19" s="14"/>
      <c r="AM19" s="14"/>
      <c r="AN19" s="14"/>
    </row>
    <row r="20" spans="2:40" ht="24.95" customHeight="1">
      <c r="B20" s="263"/>
      <c r="C20" s="10" t="s">
        <v>24</v>
      </c>
      <c r="D20" s="12">
        <v>3.8</v>
      </c>
      <c r="E20" s="12">
        <v>3</v>
      </c>
      <c r="F20" s="12">
        <v>1.8</v>
      </c>
      <c r="G20" s="12">
        <v>1.3</v>
      </c>
      <c r="H20" s="12">
        <v>0.8</v>
      </c>
      <c r="I20" s="11"/>
      <c r="J20" s="12">
        <v>0.4</v>
      </c>
      <c r="K20" s="12">
        <v>0.3</v>
      </c>
      <c r="L20" s="12">
        <v>0.7</v>
      </c>
      <c r="M20" s="12"/>
      <c r="N20" s="12"/>
      <c r="O20" s="11"/>
      <c r="P20" s="172"/>
      <c r="Q20" s="172"/>
      <c r="R20" s="172"/>
      <c r="S20" s="172"/>
      <c r="T20" s="172"/>
      <c r="U20" s="17"/>
      <c r="V20" s="12"/>
      <c r="W20" s="12"/>
      <c r="X20" s="12"/>
      <c r="Y20" s="12"/>
      <c r="Z20" s="12"/>
      <c r="AA20" s="12"/>
      <c r="AB20" s="12"/>
      <c r="AC20" s="12"/>
      <c r="AD20" s="12"/>
      <c r="AE20" s="12"/>
      <c r="AF20" s="12"/>
      <c r="AG20" s="12"/>
      <c r="AH20" s="12"/>
      <c r="AI20" s="12"/>
      <c r="AJ20" s="12"/>
      <c r="AK20" s="12"/>
      <c r="AL20" s="12"/>
      <c r="AM20" s="12"/>
      <c r="AN20" s="12"/>
    </row>
  </sheetData>
  <mergeCells count="9">
    <mergeCell ref="J1:N1"/>
    <mergeCell ref="P1:T1"/>
    <mergeCell ref="V1:AH1"/>
    <mergeCell ref="B5:B17"/>
    <mergeCell ref="B19:B20"/>
    <mergeCell ref="B2:C2"/>
    <mergeCell ref="B3:C3"/>
    <mergeCell ref="B4:C4"/>
    <mergeCell ref="D1:H1"/>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68"/>
  <sheetViews>
    <sheetView topLeftCell="A43" zoomScaleNormal="100" workbookViewId="0">
      <selection activeCell="L47" sqref="L47:M57"/>
    </sheetView>
  </sheetViews>
  <sheetFormatPr defaultRowHeight="15.75"/>
  <cols>
    <col min="1" max="1" width="1.375" customWidth="1"/>
    <col min="2" max="2" width="3.625" customWidth="1"/>
    <col min="3" max="3" width="6.5" bestFit="1" customWidth="1"/>
    <col min="4" max="13" width="8.125" customWidth="1"/>
    <col min="14" max="14" width="1.25" customWidth="1"/>
  </cols>
  <sheetData>
    <row r="1" spans="2:20" ht="9" customHeight="1">
      <c r="B1" s="54"/>
      <c r="C1" s="55"/>
      <c r="D1" s="55"/>
      <c r="E1" s="55"/>
      <c r="F1" s="55"/>
      <c r="G1" s="55"/>
      <c r="H1" s="55"/>
      <c r="I1" s="55"/>
      <c r="J1" s="55"/>
      <c r="K1" s="55"/>
      <c r="L1" s="55"/>
      <c r="M1" s="56"/>
    </row>
    <row r="2" spans="2:20" ht="17.25">
      <c r="B2" s="57"/>
      <c r="C2" s="58" t="s">
        <v>113</v>
      </c>
      <c r="D2" s="59"/>
      <c r="E2" s="60"/>
      <c r="F2" s="60"/>
      <c r="G2" s="60"/>
      <c r="H2" s="60"/>
      <c r="I2" s="60"/>
      <c r="J2" s="60"/>
      <c r="K2" s="58" t="s">
        <v>126</v>
      </c>
      <c r="L2" s="59"/>
      <c r="M2" s="61"/>
    </row>
    <row r="3" spans="2:20">
      <c r="B3" s="57"/>
      <c r="C3" s="60"/>
      <c r="D3" s="60"/>
      <c r="E3" s="60"/>
      <c r="F3" s="60"/>
      <c r="G3" s="60"/>
      <c r="H3" s="60"/>
      <c r="I3" s="60"/>
      <c r="J3" s="60"/>
      <c r="K3" s="60"/>
      <c r="L3" s="60"/>
      <c r="M3" s="62"/>
    </row>
    <row r="4" spans="2:20">
      <c r="B4" s="57"/>
      <c r="C4" s="60"/>
      <c r="D4" s="60"/>
      <c r="E4" s="60"/>
      <c r="F4" s="60"/>
      <c r="G4" s="60"/>
      <c r="H4" s="60"/>
      <c r="I4" s="60"/>
      <c r="J4" s="60"/>
      <c r="K4" s="60"/>
      <c r="L4" s="60"/>
      <c r="M4" s="62"/>
    </row>
    <row r="5" spans="2:20">
      <c r="B5" s="57"/>
      <c r="C5" s="60"/>
      <c r="D5" s="60"/>
      <c r="E5" s="60"/>
      <c r="F5" s="60"/>
      <c r="G5" s="60"/>
      <c r="H5" s="60"/>
      <c r="I5" s="60"/>
      <c r="J5" s="60"/>
      <c r="K5" s="60"/>
      <c r="L5" s="60"/>
      <c r="M5" s="62"/>
    </row>
    <row r="6" spans="2:20">
      <c r="B6" s="43"/>
      <c r="C6" s="33"/>
      <c r="D6" s="33"/>
      <c r="E6" s="33"/>
      <c r="F6" s="33"/>
      <c r="G6" s="33"/>
      <c r="H6" s="33"/>
      <c r="I6" s="33"/>
      <c r="J6" s="33"/>
      <c r="K6" s="33"/>
      <c r="L6" s="33"/>
      <c r="M6" s="44"/>
      <c r="Q6" s="19"/>
    </row>
    <row r="7" spans="2:20" ht="9.9499999999999993" customHeight="1">
      <c r="B7" s="43"/>
      <c r="C7" s="33"/>
      <c r="D7" s="33"/>
      <c r="E7" s="33"/>
      <c r="F7" s="33"/>
      <c r="G7" s="33"/>
      <c r="H7" s="33"/>
      <c r="I7" s="33"/>
      <c r="J7" s="33"/>
      <c r="K7" s="33"/>
      <c r="L7" s="33"/>
      <c r="M7" s="44"/>
    </row>
    <row r="8" spans="2:20">
      <c r="B8" s="43"/>
      <c r="C8" s="33"/>
      <c r="D8" s="33"/>
      <c r="E8" s="33"/>
      <c r="F8" s="33"/>
      <c r="G8" s="33"/>
      <c r="H8" s="33"/>
      <c r="I8" s="33"/>
      <c r="J8" s="33"/>
      <c r="K8" s="33"/>
      <c r="L8" s="33"/>
      <c r="M8" s="44"/>
    </row>
    <row r="9" spans="2:20" ht="3" customHeight="1" thickBot="1">
      <c r="B9" s="45"/>
      <c r="C9" s="46"/>
      <c r="D9" s="46"/>
      <c r="E9" s="46"/>
      <c r="F9" s="46"/>
      <c r="G9" s="46"/>
      <c r="H9" s="46"/>
      <c r="I9" s="46"/>
      <c r="J9" s="46"/>
      <c r="K9" s="46"/>
      <c r="L9" s="46"/>
      <c r="M9" s="47"/>
    </row>
    <row r="10" spans="2:20">
      <c r="B10" s="268" t="s">
        <v>103</v>
      </c>
      <c r="C10" s="269"/>
      <c r="D10" s="269"/>
      <c r="E10" s="269"/>
      <c r="F10" s="269"/>
      <c r="G10" s="269"/>
      <c r="H10" s="269"/>
      <c r="I10" s="269"/>
      <c r="J10" s="269"/>
      <c r="K10" s="269"/>
      <c r="L10" s="269"/>
      <c r="M10" s="270"/>
    </row>
    <row r="11" spans="2:20" ht="3" customHeight="1">
      <c r="B11" s="284"/>
      <c r="C11" s="285"/>
      <c r="D11" s="285"/>
      <c r="E11" s="285"/>
      <c r="F11" s="285"/>
      <c r="G11" s="285"/>
      <c r="H11" s="285"/>
      <c r="I11" s="285"/>
      <c r="J11" s="285"/>
      <c r="K11" s="285"/>
      <c r="L11" s="285"/>
      <c r="M11" s="286"/>
      <c r="T11" t="s">
        <v>69</v>
      </c>
    </row>
    <row r="12" spans="2:20" ht="12.95" customHeight="1">
      <c r="B12" s="287" t="s">
        <v>119</v>
      </c>
      <c r="C12" s="288"/>
      <c r="D12" s="288"/>
      <c r="E12" s="288"/>
      <c r="F12" s="288"/>
      <c r="G12" s="288"/>
      <c r="H12" s="288"/>
      <c r="I12" s="288"/>
      <c r="J12" s="288"/>
      <c r="K12" s="288"/>
      <c r="L12" s="288"/>
      <c r="M12" s="289"/>
    </row>
    <row r="13" spans="2:20" ht="12.95" customHeight="1">
      <c r="B13" s="232"/>
      <c r="C13" s="233"/>
      <c r="D13" s="233"/>
      <c r="E13" s="233" t="s">
        <v>118</v>
      </c>
      <c r="F13" s="233"/>
      <c r="G13" s="233"/>
      <c r="H13" s="233"/>
      <c r="I13" s="233"/>
      <c r="J13" s="233"/>
      <c r="K13" s="233"/>
      <c r="L13" s="233"/>
      <c r="M13" s="234"/>
    </row>
    <row r="14" spans="2:20" ht="12.95" customHeight="1">
      <c r="B14" s="199"/>
      <c r="C14" s="205"/>
      <c r="D14" s="200" t="s">
        <v>123</v>
      </c>
      <c r="E14" s="205"/>
      <c r="F14" s="194"/>
      <c r="G14" s="194"/>
      <c r="H14" s="194"/>
      <c r="I14" s="194"/>
      <c r="J14" s="194"/>
      <c r="K14" s="194"/>
      <c r="L14" s="33"/>
      <c r="M14" s="195"/>
    </row>
    <row r="15" spans="2:20" ht="12.95" customHeight="1">
      <c r="B15" s="201"/>
      <c r="C15" s="205"/>
      <c r="E15" s="205"/>
      <c r="F15" s="194"/>
      <c r="G15" s="194"/>
      <c r="H15" s="194"/>
      <c r="I15" s="194"/>
      <c r="J15" s="194"/>
      <c r="K15" s="194"/>
      <c r="L15" s="33"/>
      <c r="M15" s="195"/>
    </row>
    <row r="16" spans="2:20" ht="12.95" customHeight="1">
      <c r="B16" s="43"/>
      <c r="C16" s="33"/>
      <c r="D16" s="205" t="s">
        <v>122</v>
      </c>
      <c r="E16" s="33"/>
      <c r="F16" s="33"/>
      <c r="G16" s="33"/>
      <c r="H16" s="33"/>
      <c r="I16" s="33"/>
      <c r="J16" s="33"/>
      <c r="K16" s="33"/>
      <c r="L16" s="33"/>
      <c r="M16" s="44"/>
    </row>
    <row r="17" spans="2:14" ht="12.95" customHeight="1">
      <c r="B17" s="43"/>
      <c r="C17" s="33"/>
      <c r="D17" s="205"/>
      <c r="E17" s="33"/>
      <c r="F17" s="33"/>
      <c r="G17" s="33"/>
      <c r="H17" s="33"/>
      <c r="I17" s="33"/>
      <c r="J17" s="33"/>
      <c r="K17" s="33"/>
      <c r="L17" s="33"/>
      <c r="M17" s="44"/>
    </row>
    <row r="18" spans="2:14" ht="12.95" customHeight="1">
      <c r="B18" s="199" t="s">
        <v>120</v>
      </c>
      <c r="C18" s="200"/>
      <c r="D18" s="196"/>
      <c r="E18" s="193"/>
      <c r="F18" s="194"/>
      <c r="G18" s="194"/>
      <c r="H18" s="194"/>
      <c r="I18" s="194"/>
      <c r="J18" s="194"/>
      <c r="K18" s="194"/>
      <c r="L18" s="33"/>
      <c r="M18" s="44"/>
    </row>
    <row r="19" spans="2:14" ht="12.95" customHeight="1">
      <c r="B19" s="287" t="s">
        <v>124</v>
      </c>
      <c r="C19" s="288"/>
      <c r="D19" s="288"/>
      <c r="E19" s="288"/>
      <c r="F19" s="288"/>
      <c r="G19" s="288"/>
      <c r="H19" s="288"/>
      <c r="I19" s="288"/>
      <c r="J19" s="288"/>
      <c r="K19" s="288"/>
      <c r="L19" s="288"/>
      <c r="M19" s="289"/>
    </row>
    <row r="20" spans="2:14" ht="12.95" customHeight="1">
      <c r="B20" s="199"/>
      <c r="C20" s="200" t="s">
        <v>125</v>
      </c>
      <c r="D20" s="193"/>
      <c r="E20" s="193"/>
      <c r="F20" s="194"/>
      <c r="G20" s="194"/>
      <c r="H20" s="194"/>
      <c r="I20" s="194"/>
      <c r="J20" s="194"/>
      <c r="K20" s="194"/>
      <c r="L20" s="33"/>
      <c r="M20" s="44"/>
    </row>
    <row r="21" spans="2:14" ht="12.95" customHeight="1">
      <c r="B21" s="202" t="s">
        <v>116</v>
      </c>
      <c r="C21" s="200"/>
      <c r="D21" s="193"/>
      <c r="E21" s="193"/>
      <c r="F21" s="194"/>
      <c r="G21" s="194"/>
      <c r="H21" s="194"/>
      <c r="I21" s="194"/>
      <c r="J21" s="194"/>
      <c r="K21" s="194"/>
      <c r="L21" s="33"/>
      <c r="M21" s="44"/>
    </row>
    <row r="22" spans="2:14" ht="12.95" customHeight="1">
      <c r="B22" s="203" t="s">
        <v>127</v>
      </c>
      <c r="C22" s="200"/>
      <c r="D22" s="193"/>
      <c r="E22" s="193"/>
      <c r="F22" s="194"/>
      <c r="G22" s="194"/>
      <c r="H22" s="194"/>
      <c r="I22" s="194"/>
      <c r="J22" s="194"/>
      <c r="K22" s="194"/>
      <c r="L22" s="33"/>
      <c r="M22" s="44"/>
    </row>
    <row r="23" spans="2:14" ht="12.95" customHeight="1">
      <c r="B23" s="199" t="s">
        <v>105</v>
      </c>
      <c r="C23" s="200"/>
      <c r="D23" s="193"/>
      <c r="E23" s="193"/>
      <c r="F23" s="194"/>
      <c r="G23" s="194"/>
      <c r="H23" s="194"/>
      <c r="I23" s="194"/>
      <c r="J23" s="194"/>
      <c r="K23" s="194"/>
      <c r="L23" s="33"/>
      <c r="M23" s="44"/>
    </row>
    <row r="24" spans="2:14">
      <c r="B24" s="204" t="s">
        <v>102</v>
      </c>
      <c r="C24" s="205"/>
      <c r="D24" s="193"/>
      <c r="E24" s="193"/>
      <c r="F24" s="194"/>
      <c r="G24" s="194"/>
      <c r="H24" s="194"/>
      <c r="I24" s="194"/>
      <c r="J24" s="194"/>
      <c r="K24" s="194"/>
      <c r="L24" s="33"/>
      <c r="M24" s="44"/>
    </row>
    <row r="25" spans="2:14">
      <c r="B25" s="204"/>
      <c r="C25" s="205"/>
      <c r="D25" s="193"/>
      <c r="E25" s="193"/>
      <c r="F25" s="194"/>
      <c r="G25" s="194"/>
      <c r="H25" s="194"/>
      <c r="I25" s="194"/>
      <c r="J25" s="194"/>
      <c r="K25" s="194"/>
      <c r="L25" s="33"/>
      <c r="M25" s="44"/>
    </row>
    <row r="26" spans="2:14">
      <c r="B26" s="204"/>
      <c r="C26" s="205"/>
      <c r="D26" s="193"/>
      <c r="E26" s="193"/>
      <c r="F26" s="194"/>
      <c r="G26" s="194"/>
      <c r="H26" s="194"/>
      <c r="I26" s="194"/>
      <c r="J26" s="194"/>
      <c r="K26" s="194"/>
      <c r="L26" s="33"/>
      <c r="M26" s="44"/>
    </row>
    <row r="27" spans="2:14">
      <c r="B27" s="204"/>
      <c r="C27" s="205"/>
      <c r="D27" s="193"/>
      <c r="E27" s="193"/>
      <c r="F27" s="194"/>
      <c r="G27" s="194"/>
      <c r="H27" s="194"/>
      <c r="I27" s="194"/>
      <c r="J27" s="194"/>
      <c r="K27" s="194"/>
      <c r="L27" s="33"/>
      <c r="M27" s="44"/>
    </row>
    <row r="28" spans="2:14">
      <c r="B28" s="204"/>
      <c r="C28" s="205"/>
      <c r="D28" s="193"/>
      <c r="E28" s="193"/>
      <c r="F28" s="194"/>
      <c r="G28" s="194"/>
      <c r="H28" s="194"/>
      <c r="I28" s="194"/>
      <c r="J28" s="194"/>
      <c r="K28" s="194"/>
      <c r="L28" s="33"/>
      <c r="M28" s="44"/>
    </row>
    <row r="29" spans="2:14">
      <c r="B29" s="204"/>
      <c r="C29" s="205"/>
      <c r="D29" s="193"/>
      <c r="E29" s="193"/>
      <c r="F29" s="194"/>
      <c r="G29" s="194"/>
      <c r="H29" s="194"/>
      <c r="I29" s="194"/>
      <c r="J29" s="194"/>
      <c r="K29" s="194"/>
      <c r="L29" s="33"/>
      <c r="M29" s="44"/>
      <c r="N29" s="43"/>
    </row>
    <row r="30" spans="2:14">
      <c r="B30" s="204"/>
      <c r="C30" s="205"/>
      <c r="D30" s="193"/>
      <c r="E30" s="193"/>
      <c r="F30" s="194"/>
      <c r="G30" s="194"/>
      <c r="H30" s="194"/>
      <c r="I30" s="194"/>
      <c r="J30" s="194"/>
      <c r="K30" s="194"/>
      <c r="L30" s="33"/>
      <c r="M30" s="44"/>
      <c r="N30" s="43"/>
    </row>
    <row r="31" spans="2:14" ht="15" customHeight="1">
      <c r="B31" s="204"/>
      <c r="C31" s="205"/>
      <c r="D31" s="193"/>
      <c r="E31" s="193"/>
      <c r="F31" s="194"/>
      <c r="G31" s="194"/>
      <c r="H31" s="194"/>
      <c r="I31" s="194"/>
      <c r="J31" s="194"/>
      <c r="K31" s="194"/>
      <c r="L31" s="33"/>
      <c r="M31" s="44"/>
      <c r="N31" s="43"/>
    </row>
    <row r="32" spans="2:14" s="30" customFormat="1" ht="3" customHeight="1">
      <c r="B32" s="204"/>
      <c r="C32" s="205"/>
      <c r="D32" s="193"/>
      <c r="E32" s="193"/>
      <c r="F32" s="194"/>
      <c r="G32" s="194"/>
      <c r="H32" s="194"/>
      <c r="I32" s="194"/>
      <c r="J32" s="194"/>
      <c r="K32" s="194"/>
      <c r="L32" s="33"/>
      <c r="M32" s="44"/>
      <c r="N32" s="206"/>
    </row>
    <row r="33" spans="2:17" s="30" customFormat="1" ht="12.95" customHeight="1">
      <c r="B33" s="198"/>
      <c r="C33" s="194"/>
      <c r="D33" s="193"/>
      <c r="E33" s="193"/>
      <c r="F33" s="194"/>
      <c r="G33" s="194"/>
      <c r="H33" s="194"/>
      <c r="I33" s="194"/>
      <c r="J33" s="194"/>
      <c r="K33" s="194"/>
      <c r="L33" s="33"/>
      <c r="M33" s="44"/>
      <c r="N33" s="206"/>
    </row>
    <row r="34" spans="2:17" ht="15" customHeight="1">
      <c r="B34" s="43"/>
      <c r="C34" s="33"/>
      <c r="D34" s="33"/>
      <c r="E34" s="33"/>
      <c r="F34" s="33"/>
      <c r="G34" s="33"/>
      <c r="H34" s="33"/>
      <c r="I34" s="33"/>
      <c r="J34" s="33"/>
      <c r="K34" s="33"/>
      <c r="L34" s="33"/>
      <c r="M34" s="44"/>
      <c r="N34" s="43"/>
    </row>
    <row r="35" spans="2:17" ht="15" customHeight="1">
      <c r="B35" s="43"/>
      <c r="C35" s="33"/>
      <c r="D35" s="33"/>
      <c r="E35" s="33"/>
      <c r="F35" s="33"/>
      <c r="G35" s="33"/>
      <c r="H35" s="33"/>
      <c r="I35" s="33"/>
      <c r="J35" s="33"/>
      <c r="K35" s="33"/>
      <c r="L35" s="33"/>
      <c r="M35" s="44"/>
      <c r="N35" s="43"/>
    </row>
    <row r="36" spans="2:17" ht="3" customHeight="1">
      <c r="B36" s="43"/>
      <c r="C36" s="33"/>
      <c r="D36" s="33"/>
      <c r="E36" s="33"/>
      <c r="F36" s="33"/>
      <c r="G36" s="33"/>
      <c r="H36" s="33"/>
      <c r="I36" s="33"/>
      <c r="J36" s="33"/>
      <c r="K36" s="33"/>
      <c r="L36" s="33"/>
      <c r="M36" s="44"/>
      <c r="N36" s="43"/>
    </row>
    <row r="37" spans="2:17" ht="12.95" customHeight="1">
      <c r="B37" s="43"/>
      <c r="C37" s="33"/>
      <c r="D37" s="33"/>
      <c r="E37" s="33"/>
      <c r="F37" s="33"/>
      <c r="G37" s="33"/>
      <c r="H37" s="33"/>
      <c r="I37" s="33"/>
      <c r="J37" s="33"/>
      <c r="K37" s="33"/>
      <c r="L37" s="33"/>
      <c r="M37" s="44"/>
      <c r="N37" s="43"/>
    </row>
    <row r="38" spans="2:17" ht="15" customHeight="1">
      <c r="B38" s="43"/>
      <c r="C38" s="33"/>
      <c r="D38" s="33"/>
      <c r="E38" s="33"/>
      <c r="F38" s="33"/>
      <c r="G38" s="33"/>
      <c r="H38" s="33"/>
      <c r="I38" s="33"/>
      <c r="J38" s="33"/>
      <c r="K38" s="33"/>
      <c r="L38" s="33"/>
      <c r="M38" s="44"/>
      <c r="N38" s="43"/>
    </row>
    <row r="39" spans="2:17" ht="15" customHeight="1">
      <c r="B39" s="43"/>
      <c r="C39" s="33"/>
      <c r="D39" s="33"/>
      <c r="E39" s="33"/>
      <c r="F39" s="33"/>
      <c r="G39" s="33"/>
      <c r="H39" s="33"/>
      <c r="I39" s="33"/>
      <c r="J39" s="33"/>
      <c r="K39" s="33"/>
      <c r="L39" s="33"/>
      <c r="M39" s="44"/>
      <c r="N39" s="43"/>
    </row>
    <row r="40" spans="2:17" ht="15" customHeight="1">
      <c r="B40" s="43"/>
      <c r="C40" s="33"/>
      <c r="D40" s="33"/>
      <c r="E40" s="33"/>
      <c r="F40" s="33"/>
      <c r="G40" s="33"/>
      <c r="H40" s="33"/>
      <c r="I40" s="33"/>
      <c r="J40" s="33"/>
      <c r="K40" s="33"/>
      <c r="L40" s="33"/>
      <c r="M40" s="44"/>
      <c r="N40" s="43"/>
    </row>
    <row r="41" spans="2:17" ht="15" customHeight="1">
      <c r="B41" s="43"/>
      <c r="C41" s="212"/>
      <c r="D41" s="33"/>
      <c r="E41" s="33"/>
      <c r="F41" s="33"/>
      <c r="G41" s="33"/>
      <c r="H41" s="33"/>
      <c r="I41" s="33"/>
      <c r="J41" s="33"/>
      <c r="K41" s="33"/>
      <c r="L41" s="33"/>
      <c r="M41" s="44"/>
      <c r="N41" s="43"/>
      <c r="Q41" s="63"/>
    </row>
    <row r="42" spans="2:17" ht="15" customHeight="1">
      <c r="B42" s="197"/>
      <c r="C42" s="213"/>
      <c r="D42" s="194" t="s">
        <v>104</v>
      </c>
      <c r="E42" s="194"/>
      <c r="F42" s="194"/>
      <c r="G42" s="194"/>
      <c r="H42" s="194" t="s">
        <v>106</v>
      </c>
      <c r="I42" s="194"/>
      <c r="J42" s="194"/>
      <c r="K42" s="194"/>
      <c r="L42" s="194"/>
      <c r="M42" s="195"/>
      <c r="N42" s="43"/>
      <c r="Q42" s="68"/>
    </row>
    <row r="43" spans="2:17" ht="15" customHeight="1">
      <c r="B43" s="197"/>
      <c r="C43" s="194"/>
      <c r="D43" s="33"/>
      <c r="E43" s="194"/>
      <c r="F43" s="194"/>
      <c r="G43" s="194"/>
      <c r="H43" s="266" t="s">
        <v>117</v>
      </c>
      <c r="I43" s="266"/>
      <c r="J43" s="266"/>
      <c r="K43" s="266"/>
      <c r="L43" s="266"/>
      <c r="M43" s="267"/>
      <c r="N43" s="43"/>
    </row>
    <row r="44" spans="2:17" ht="15" customHeight="1">
      <c r="B44" s="275" t="s">
        <v>64</v>
      </c>
      <c r="C44" s="266"/>
      <c r="D44" s="266"/>
      <c r="E44" s="266"/>
      <c r="F44" s="266"/>
      <c r="G44" s="266"/>
      <c r="H44" s="266"/>
      <c r="I44" s="266"/>
      <c r="J44" s="266"/>
      <c r="K44" s="266"/>
      <c r="L44" s="266"/>
      <c r="M44" s="267"/>
    </row>
    <row r="45" spans="2:17" ht="16.5" thickBot="1">
      <c r="B45" s="43"/>
      <c r="C45" s="33"/>
      <c r="D45" s="33"/>
      <c r="E45" s="33"/>
      <c r="F45" s="33"/>
      <c r="G45" s="33"/>
      <c r="H45" s="33"/>
      <c r="I45" s="33"/>
      <c r="J45" s="33"/>
      <c r="K45" s="33"/>
      <c r="L45" s="33"/>
      <c r="M45" s="44"/>
    </row>
    <row r="46" spans="2:17" ht="16.5" thickBot="1">
      <c r="B46" s="278" t="s">
        <v>43</v>
      </c>
      <c r="C46" s="279"/>
      <c r="D46" s="92" t="s">
        <v>47</v>
      </c>
      <c r="E46" s="31" t="s">
        <v>30</v>
      </c>
      <c r="F46" s="31" t="s">
        <v>31</v>
      </c>
      <c r="G46" s="31" t="s">
        <v>32</v>
      </c>
      <c r="H46" s="31" t="s">
        <v>33</v>
      </c>
      <c r="I46" s="31" t="s">
        <v>34</v>
      </c>
      <c r="J46" s="31" t="s">
        <v>35</v>
      </c>
      <c r="K46" s="31" t="s">
        <v>36</v>
      </c>
      <c r="L46" s="31" t="s">
        <v>37</v>
      </c>
      <c r="M46" s="32" t="s">
        <v>38</v>
      </c>
    </row>
    <row r="47" spans="2:17">
      <c r="B47" s="280" t="s">
        <v>39</v>
      </c>
      <c r="C47" s="281"/>
      <c r="D47" s="93">
        <f>入力シート①!D2</f>
        <v>43563</v>
      </c>
      <c r="E47" s="183">
        <f>入力シート①!E2</f>
        <v>43563</v>
      </c>
      <c r="F47" s="90">
        <f>+入力シート①!F2</f>
        <v>43563</v>
      </c>
      <c r="G47" s="183">
        <f>+入力シート①!G2</f>
        <v>43563</v>
      </c>
      <c r="H47" s="90">
        <f>+入力シート①!H2</f>
        <v>43563</v>
      </c>
      <c r="I47" s="183">
        <f>+入力シート①!J2</f>
        <v>43559</v>
      </c>
      <c r="J47" s="90">
        <f>+入力シート①!K2</f>
        <v>43559</v>
      </c>
      <c r="K47" s="183">
        <f>+入力シート①!L2</f>
        <v>43559</v>
      </c>
      <c r="L47" s="90" t="s">
        <v>129</v>
      </c>
      <c r="M47" s="183" t="s">
        <v>129</v>
      </c>
      <c r="N47" s="43"/>
    </row>
    <row r="48" spans="2:17">
      <c r="B48" s="282" t="s">
        <v>41</v>
      </c>
      <c r="C48" s="283"/>
      <c r="D48" s="94" t="s">
        <v>63</v>
      </c>
      <c r="E48" s="184" t="s">
        <v>54</v>
      </c>
      <c r="F48" s="48" t="s">
        <v>54</v>
      </c>
      <c r="G48" s="184" t="s">
        <v>54</v>
      </c>
      <c r="H48" s="48" t="s">
        <v>54</v>
      </c>
      <c r="I48" s="184" t="s">
        <v>54</v>
      </c>
      <c r="J48" s="48" t="s">
        <v>54</v>
      </c>
      <c r="K48" s="184" t="s">
        <v>54</v>
      </c>
      <c r="L48" s="48" t="s">
        <v>54</v>
      </c>
      <c r="M48" s="211" t="s">
        <v>54</v>
      </c>
    </row>
    <row r="49" spans="2:13" ht="16.5" thickBot="1">
      <c r="B49" s="214" t="s">
        <v>42</v>
      </c>
      <c r="C49" s="215"/>
      <c r="D49" s="207" t="s">
        <v>55</v>
      </c>
      <c r="E49" s="208" t="s">
        <v>56</v>
      </c>
      <c r="F49" s="209" t="s">
        <v>57</v>
      </c>
      <c r="G49" s="208" t="s">
        <v>58</v>
      </c>
      <c r="H49" s="209" t="s">
        <v>59</v>
      </c>
      <c r="I49" s="208" t="s">
        <v>60</v>
      </c>
      <c r="J49" s="209" t="s">
        <v>61</v>
      </c>
      <c r="K49" s="208" t="s">
        <v>62</v>
      </c>
      <c r="L49" s="209" t="s">
        <v>87</v>
      </c>
      <c r="M49" s="210" t="s">
        <v>88</v>
      </c>
    </row>
    <row r="50" spans="2:13">
      <c r="B50" s="276" t="s">
        <v>40</v>
      </c>
      <c r="C50" s="49" t="s">
        <v>48</v>
      </c>
      <c r="D50" s="242">
        <f>入力シート①!D5</f>
        <v>19.29</v>
      </c>
      <c r="E50" s="238">
        <f>入力シート①!E5</f>
        <v>20.66</v>
      </c>
      <c r="F50" s="235">
        <f>+入力シート①!F$5</f>
        <v>20.7</v>
      </c>
      <c r="G50" s="238">
        <f>+入力シート①!G$5</f>
        <v>20.329999999999998</v>
      </c>
      <c r="H50" s="235">
        <f>+入力シート①!H$5</f>
        <v>20.399999999999999</v>
      </c>
      <c r="I50" s="238">
        <f>+入力シート①!J$5</f>
        <v>19.66</v>
      </c>
      <c r="J50" s="191">
        <f>+入力シート①!K$5</f>
        <v>19.78</v>
      </c>
      <c r="K50" s="246">
        <f>+入力シート①!L$5</f>
        <v>20.12</v>
      </c>
      <c r="L50" s="236" t="s">
        <v>129</v>
      </c>
      <c r="M50" s="186" t="s">
        <v>129</v>
      </c>
    </row>
    <row r="51" spans="2:13">
      <c r="B51" s="276"/>
      <c r="C51" s="49" t="s">
        <v>49</v>
      </c>
      <c r="D51" s="242">
        <f>入力シート①!D11</f>
        <v>17.75</v>
      </c>
      <c r="E51" s="239">
        <f>入力シート①!E11</f>
        <v>20.059999999999999</v>
      </c>
      <c r="F51" s="235">
        <f>+入力シート①!F$11</f>
        <v>20.309999999999999</v>
      </c>
      <c r="G51" s="239">
        <f>+入力シート①!G$11</f>
        <v>20.25</v>
      </c>
      <c r="H51" s="236">
        <f>+入力シート①!H$11</f>
        <v>20.32</v>
      </c>
      <c r="I51" s="239">
        <f>+入力シート①!J$11</f>
        <v>19.41</v>
      </c>
      <c r="J51" s="191">
        <f>+入力シート①!K$11</f>
        <v>19.079999999999998</v>
      </c>
      <c r="K51" s="246">
        <f>+入力シート①!L$11</f>
        <v>20.149999999999999</v>
      </c>
      <c r="L51" s="236" t="s">
        <v>129</v>
      </c>
      <c r="M51" s="186" t="s">
        <v>129</v>
      </c>
    </row>
    <row r="52" spans="2:13">
      <c r="B52" s="276"/>
      <c r="C52" s="49" t="s">
        <v>50</v>
      </c>
      <c r="D52" s="242">
        <f>入力シート①!D13</f>
        <v>15.49</v>
      </c>
      <c r="E52" s="239">
        <f>入力シート①!E13</f>
        <v>16.63</v>
      </c>
      <c r="F52" s="236">
        <f>+入力シート①!F$13</f>
        <v>17.61</v>
      </c>
      <c r="G52" s="239">
        <f>+入力シート①!G$13</f>
        <v>18.989999999999998</v>
      </c>
      <c r="H52" s="236">
        <f>+入力シート①!H$13</f>
        <v>19.66</v>
      </c>
      <c r="I52" s="238">
        <f>+入力シート①!J$13</f>
        <v>18.86</v>
      </c>
      <c r="J52" s="191">
        <f>+入力シート①!K$13</f>
        <v>18.739999999999998</v>
      </c>
      <c r="K52" s="246">
        <f>+入力シート①!L$13</f>
        <v>19.48</v>
      </c>
      <c r="L52" s="236" t="s">
        <v>129</v>
      </c>
      <c r="M52" s="186" t="s">
        <v>129</v>
      </c>
    </row>
    <row r="53" spans="2:13">
      <c r="B53" s="276"/>
      <c r="C53" s="49" t="s">
        <v>51</v>
      </c>
      <c r="D53" s="189">
        <f>入力シート①!D14</f>
        <v>12.56</v>
      </c>
      <c r="E53" s="239">
        <f>入力シート①!E14</f>
        <v>13.13</v>
      </c>
      <c r="F53" s="236">
        <f>+入力シート①!F$14</f>
        <v>14.51</v>
      </c>
      <c r="G53" s="239">
        <f>+入力シート①!G$14</f>
        <v>16.84</v>
      </c>
      <c r="H53" s="235">
        <f>+入力シート①!H$14</f>
        <v>16.96</v>
      </c>
      <c r="I53" s="238">
        <f>+入力シート①!J$14</f>
        <v>18.29</v>
      </c>
      <c r="J53" s="191">
        <f>+入力シート①!K$14</f>
        <v>17.649999999999999</v>
      </c>
      <c r="K53" s="238">
        <f>+入力シート①!L$14</f>
        <v>18.100000000000001</v>
      </c>
      <c r="L53" s="250" t="s">
        <v>129</v>
      </c>
      <c r="M53" s="186" t="s">
        <v>129</v>
      </c>
    </row>
    <row r="54" spans="2:13">
      <c r="B54" s="276"/>
      <c r="C54" s="49" t="s">
        <v>52</v>
      </c>
      <c r="D54" s="189">
        <f>入力シート①!D15</f>
        <v>9.2799999999999994</v>
      </c>
      <c r="E54" s="239">
        <f>入力シート①!E15</f>
        <v>9.89</v>
      </c>
      <c r="F54" s="236">
        <f>+入力シート①!F$15</f>
        <v>12.7</v>
      </c>
      <c r="G54" s="239">
        <f>+入力シート①!G$15</f>
        <v>12.87</v>
      </c>
      <c r="H54" s="235">
        <f>+入力シート①!H$15</f>
        <v>15.15</v>
      </c>
      <c r="I54" s="238">
        <f>+入力シート①!J$15</f>
        <v>13.48</v>
      </c>
      <c r="J54" s="191">
        <f>+入力シート①!K$15</f>
        <v>15.94</v>
      </c>
      <c r="K54" s="238">
        <f>+入力シート①!L$15</f>
        <v>16.64</v>
      </c>
      <c r="L54" s="250" t="s">
        <v>129</v>
      </c>
      <c r="M54" s="186" t="s">
        <v>129</v>
      </c>
    </row>
    <row r="55" spans="2:13">
      <c r="B55" s="277"/>
      <c r="C55" s="87" t="s">
        <v>53</v>
      </c>
      <c r="D55" s="190">
        <f>入力シート①!D16</f>
        <v>6.8</v>
      </c>
      <c r="E55" s="241">
        <f>入力シート①!E16</f>
        <v>8.3000000000000007</v>
      </c>
      <c r="F55" s="240">
        <f>+入力シート①!F$16</f>
        <v>10.6</v>
      </c>
      <c r="G55" s="237">
        <f>+入力シート①!G$16</f>
        <v>10.19</v>
      </c>
      <c r="H55" s="88">
        <f>+入力シート①!H$16</f>
        <v>13.78</v>
      </c>
      <c r="I55" s="185" t="str">
        <f>+入力シート①!J$16</f>
        <v>-</v>
      </c>
      <c r="J55" s="192">
        <f>+入力シート①!K$16</f>
        <v>12.91</v>
      </c>
      <c r="K55" s="237">
        <f>+入力シート①!L$16</f>
        <v>11.11</v>
      </c>
      <c r="L55" s="88" t="s">
        <v>129</v>
      </c>
      <c r="M55" s="251" t="s">
        <v>129</v>
      </c>
    </row>
    <row r="56" spans="2:13" ht="16.5" customHeight="1">
      <c r="B56" s="271" t="s">
        <v>45</v>
      </c>
      <c r="C56" s="272"/>
      <c r="D56" s="50">
        <f>+入力シート①!D$19</f>
        <v>34</v>
      </c>
      <c r="E56" s="181">
        <f>+入力シート①!E$19</f>
        <v>35</v>
      </c>
      <c r="F56" s="50">
        <f>+入力シート①!F$19</f>
        <v>38</v>
      </c>
      <c r="G56" s="181">
        <f>+入力シート①!G$19</f>
        <v>24</v>
      </c>
      <c r="H56" s="50">
        <f>+入力シート①!H$19</f>
        <v>3</v>
      </c>
      <c r="I56" s="181">
        <f>+入力シート①!J$19</f>
        <v>175</v>
      </c>
      <c r="J56" s="50">
        <f>+入力シート①!K$19</f>
        <v>140</v>
      </c>
      <c r="K56" s="181">
        <f>+入力シート①!L$19</f>
        <v>14</v>
      </c>
      <c r="L56" s="50" t="s">
        <v>129</v>
      </c>
      <c r="M56" s="187" t="s">
        <v>129</v>
      </c>
    </row>
    <row r="57" spans="2:13" ht="16.5" thickBot="1">
      <c r="B57" s="273" t="s">
        <v>46</v>
      </c>
      <c r="C57" s="274"/>
      <c r="D57" s="52">
        <f>+入力シート①!D$20</f>
        <v>3.8</v>
      </c>
      <c r="E57" s="182">
        <f>+入力シート①!E$20</f>
        <v>3</v>
      </c>
      <c r="F57" s="52">
        <f>+入力シート①!F$20</f>
        <v>1.8</v>
      </c>
      <c r="G57" s="182">
        <f>+入力シート①!G$20</f>
        <v>1.3</v>
      </c>
      <c r="H57" s="52">
        <f>+入力シート①!H$20</f>
        <v>0.8</v>
      </c>
      <c r="I57" s="182">
        <f>+入力シート①!J$20</f>
        <v>0.4</v>
      </c>
      <c r="J57" s="52">
        <f>+入力シート①!K$20</f>
        <v>0.3</v>
      </c>
      <c r="K57" s="182">
        <f>+入力シート①!L$20</f>
        <v>0.7</v>
      </c>
      <c r="L57" s="52" t="s">
        <v>129</v>
      </c>
      <c r="M57" s="188" t="s">
        <v>129</v>
      </c>
    </row>
    <row r="58" spans="2:13">
      <c r="B58" s="64"/>
      <c r="C58" s="65"/>
      <c r="D58" s="66"/>
      <c r="E58" s="66"/>
      <c r="F58" s="66"/>
      <c r="G58" s="66"/>
      <c r="H58" s="66"/>
      <c r="I58" s="66"/>
      <c r="J58" s="66"/>
      <c r="K58" s="178" t="s">
        <v>94</v>
      </c>
      <c r="L58" s="66"/>
      <c r="M58" s="67"/>
    </row>
    <row r="59" spans="2:13" ht="15" customHeight="1">
      <c r="B59" s="43"/>
      <c r="C59" s="33"/>
      <c r="D59" s="33"/>
      <c r="E59" s="33"/>
      <c r="F59" s="33"/>
      <c r="G59" s="33"/>
      <c r="H59" s="33"/>
      <c r="I59" s="33"/>
      <c r="J59" s="33"/>
      <c r="K59" s="33"/>
      <c r="L59" s="33"/>
      <c r="M59" s="44"/>
    </row>
    <row r="60" spans="2:13">
      <c r="B60" s="43"/>
      <c r="C60" s="33"/>
      <c r="D60" s="33"/>
      <c r="E60" s="33"/>
      <c r="F60" s="33"/>
      <c r="G60" s="33"/>
      <c r="H60" s="33"/>
      <c r="I60" s="33"/>
      <c r="J60" s="33"/>
      <c r="K60" s="33"/>
      <c r="L60" s="33"/>
      <c r="M60" s="44"/>
    </row>
    <row r="61" spans="2:13">
      <c r="B61" s="43"/>
      <c r="C61" s="33"/>
      <c r="D61" s="33"/>
      <c r="E61" s="33"/>
      <c r="F61" s="33"/>
      <c r="G61" s="33"/>
      <c r="H61" s="33"/>
      <c r="I61" s="33"/>
      <c r="J61" s="33"/>
      <c r="K61" s="33"/>
      <c r="L61" s="33"/>
      <c r="M61" s="44"/>
    </row>
    <row r="62" spans="2:13">
      <c r="B62" s="43"/>
      <c r="C62" s="33"/>
      <c r="D62" s="33"/>
      <c r="E62" s="33"/>
      <c r="F62" s="33"/>
      <c r="G62" s="33"/>
      <c r="H62" s="33"/>
      <c r="I62" s="33"/>
      <c r="J62" s="33"/>
      <c r="K62" s="33"/>
      <c r="L62" s="33"/>
      <c r="M62" s="44"/>
    </row>
    <row r="63" spans="2:13">
      <c r="B63" s="43"/>
      <c r="C63" s="33"/>
      <c r="D63" s="33"/>
      <c r="E63" s="33"/>
      <c r="F63" s="33"/>
      <c r="G63" s="33"/>
      <c r="H63" s="33"/>
      <c r="I63" s="33"/>
      <c r="J63" s="33"/>
      <c r="K63" s="33"/>
      <c r="L63" s="33"/>
      <c r="M63" s="44"/>
    </row>
    <row r="64" spans="2:13">
      <c r="B64" s="43"/>
      <c r="C64" s="33"/>
      <c r="D64" s="33"/>
      <c r="E64" s="33"/>
      <c r="F64" s="33"/>
      <c r="G64" s="33"/>
      <c r="H64" s="33"/>
      <c r="I64" s="33"/>
      <c r="J64" s="33"/>
      <c r="K64" s="33"/>
      <c r="L64" s="33"/>
      <c r="M64" s="44"/>
    </row>
    <row r="65" spans="2:13">
      <c r="B65" s="43"/>
      <c r="C65" s="33"/>
      <c r="D65" s="33"/>
      <c r="E65" s="33"/>
      <c r="F65" s="33"/>
      <c r="G65" s="33"/>
      <c r="H65" s="33"/>
      <c r="I65" s="33"/>
      <c r="J65" s="33"/>
      <c r="K65" s="33"/>
      <c r="L65" s="33"/>
      <c r="M65" s="44"/>
    </row>
    <row r="66" spans="2:13">
      <c r="B66" s="43"/>
      <c r="C66" s="33"/>
      <c r="D66" s="33"/>
      <c r="E66" s="33"/>
      <c r="F66" s="33"/>
      <c r="G66" s="33"/>
      <c r="H66" s="33"/>
      <c r="I66" s="33"/>
      <c r="J66" s="33"/>
      <c r="K66" s="33"/>
      <c r="L66" s="33"/>
      <c r="M66" s="44"/>
    </row>
    <row r="67" spans="2:13" ht="16.5" thickBot="1">
      <c r="B67" s="45"/>
      <c r="C67" s="46"/>
      <c r="D67" s="46" t="s">
        <v>121</v>
      </c>
      <c r="E67" s="46"/>
      <c r="F67" s="46"/>
      <c r="G67" s="46"/>
      <c r="H67" s="46"/>
      <c r="I67" s="46"/>
      <c r="J67" s="46"/>
      <c r="K67" s="46"/>
      <c r="L67" s="46"/>
      <c r="M67" s="47"/>
    </row>
    <row r="68" spans="2:13">
      <c r="M68" s="33"/>
    </row>
  </sheetData>
  <mergeCells count="12">
    <mergeCell ref="H43:M43"/>
    <mergeCell ref="B10:M10"/>
    <mergeCell ref="B56:C56"/>
    <mergeCell ref="B57:C57"/>
    <mergeCell ref="B44:M44"/>
    <mergeCell ref="B50:B55"/>
    <mergeCell ref="B46:C46"/>
    <mergeCell ref="B47:C47"/>
    <mergeCell ref="B48:C48"/>
    <mergeCell ref="B11:M11"/>
    <mergeCell ref="B19:M19"/>
    <mergeCell ref="B12:M12"/>
  </mergeCells>
  <phoneticPr fontId="3"/>
  <pageMargins left="0" right="0" top="0" bottom="0"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59"/>
  <sheetViews>
    <sheetView tabSelected="1" view="pageBreakPreview" topLeftCell="B1" zoomScale="120" zoomScaleNormal="100" zoomScaleSheetLayoutView="120" workbookViewId="0">
      <selection activeCell="K21" sqref="K21"/>
    </sheetView>
  </sheetViews>
  <sheetFormatPr defaultRowHeight="15.75"/>
  <cols>
    <col min="1" max="1" width="1.375" customWidth="1"/>
    <col min="2" max="2" width="3.625" customWidth="1"/>
    <col min="3" max="3" width="6.5" bestFit="1" customWidth="1"/>
    <col min="4" max="13" width="8.125" customWidth="1"/>
    <col min="14" max="14" width="1.25" customWidth="1"/>
  </cols>
  <sheetData>
    <row r="1" spans="2:20" ht="5.0999999999999996" customHeight="1">
      <c r="B1" s="216"/>
      <c r="C1" s="226"/>
      <c r="D1" s="217"/>
      <c r="E1" s="217"/>
      <c r="F1" s="217"/>
      <c r="G1" s="217"/>
      <c r="H1" s="217"/>
      <c r="I1" s="217"/>
      <c r="J1" s="217"/>
      <c r="K1" s="217"/>
      <c r="L1" s="217"/>
      <c r="M1" s="218"/>
    </row>
    <row r="2" spans="2:20" ht="20.100000000000001" customHeight="1">
      <c r="B2" s="290" t="s">
        <v>138</v>
      </c>
      <c r="C2" s="291"/>
      <c r="D2" s="291"/>
      <c r="E2" s="227"/>
      <c r="F2" s="227"/>
      <c r="G2" s="227"/>
      <c r="H2" s="227"/>
      <c r="I2" s="227"/>
      <c r="J2" s="227"/>
      <c r="K2" s="228" t="s">
        <v>107</v>
      </c>
      <c r="L2" s="227"/>
      <c r="M2" s="229" t="s">
        <v>137</v>
      </c>
    </row>
    <row r="3" spans="2:20" ht="42">
      <c r="B3" s="295" t="s">
        <v>109</v>
      </c>
      <c r="C3" s="296"/>
      <c r="D3" s="296"/>
      <c r="E3" s="296"/>
      <c r="F3" s="296"/>
      <c r="G3" s="296"/>
      <c r="H3" s="296"/>
      <c r="I3" s="296"/>
      <c r="J3" s="296"/>
      <c r="K3" s="296"/>
      <c r="L3" s="296"/>
      <c r="M3" s="297"/>
    </row>
    <row r="4" spans="2:20">
      <c r="B4" s="219"/>
      <c r="C4" s="220"/>
      <c r="D4" s="220"/>
      <c r="E4" s="220"/>
      <c r="F4" s="220"/>
      <c r="G4" s="220"/>
      <c r="H4" s="220"/>
      <c r="I4" s="220"/>
      <c r="J4" s="220"/>
      <c r="K4" s="220"/>
      <c r="L4" s="220"/>
      <c r="M4" s="221"/>
    </row>
    <row r="5" spans="2:20">
      <c r="B5" s="219"/>
      <c r="C5" s="220"/>
      <c r="D5" s="220"/>
      <c r="E5" s="220"/>
      <c r="F5" s="220"/>
      <c r="G5" s="220"/>
      <c r="H5" s="220"/>
      <c r="I5" s="220"/>
      <c r="J5" s="220"/>
      <c r="K5" s="220"/>
      <c r="L5" s="220"/>
      <c r="M5" s="221"/>
    </row>
    <row r="6" spans="2:20">
      <c r="B6" s="43"/>
      <c r="C6" s="33"/>
      <c r="D6" s="33"/>
      <c r="E6" s="33"/>
      <c r="F6" s="33"/>
      <c r="G6" s="33"/>
      <c r="H6" s="33"/>
      <c r="I6" s="33"/>
      <c r="J6" s="33"/>
      <c r="K6" s="33"/>
      <c r="L6" s="33"/>
      <c r="M6" s="44"/>
      <c r="Q6" s="19"/>
    </row>
    <row r="7" spans="2:20">
      <c r="B7" s="43"/>
      <c r="C7" s="33"/>
      <c r="D7" s="33"/>
      <c r="E7" s="33"/>
      <c r="F7" s="33"/>
      <c r="G7" s="33"/>
      <c r="H7" s="33"/>
      <c r="I7" s="33"/>
      <c r="J7" s="33"/>
      <c r="K7" s="33"/>
      <c r="L7" s="33"/>
      <c r="M7" s="44"/>
    </row>
    <row r="8" spans="2:20" ht="16.5" thickBot="1">
      <c r="B8" s="45"/>
      <c r="C8" s="46"/>
      <c r="D8" s="46"/>
      <c r="E8" s="46"/>
      <c r="F8" s="46"/>
      <c r="G8" s="46"/>
      <c r="H8" s="46"/>
      <c r="I8" s="46"/>
      <c r="J8" s="46"/>
      <c r="K8" s="46"/>
      <c r="L8" s="46"/>
      <c r="M8" s="47"/>
    </row>
    <row r="9" spans="2:20">
      <c r="B9" s="268" t="s">
        <v>103</v>
      </c>
      <c r="C9" s="269"/>
      <c r="D9" s="269"/>
      <c r="E9" s="269"/>
      <c r="F9" s="269"/>
      <c r="G9" s="269"/>
      <c r="H9" s="269"/>
      <c r="I9" s="269"/>
      <c r="J9" s="269"/>
      <c r="K9" s="269"/>
      <c r="L9" s="269"/>
      <c r="M9" s="270"/>
    </row>
    <row r="10" spans="2:20" ht="6.95" customHeight="1">
      <c r="B10" s="284"/>
      <c r="C10" s="285"/>
      <c r="D10" s="285"/>
      <c r="E10" s="285"/>
      <c r="F10" s="285"/>
      <c r="G10" s="285"/>
      <c r="H10" s="285"/>
      <c r="I10" s="285"/>
      <c r="J10" s="285"/>
      <c r="K10" s="285"/>
      <c r="L10" s="285"/>
      <c r="M10" s="286"/>
    </row>
    <row r="11" spans="2:20" ht="15" customHeight="1">
      <c r="B11" s="199" t="s">
        <v>108</v>
      </c>
      <c r="C11" s="200"/>
      <c r="D11" s="200" t="s">
        <v>132</v>
      </c>
      <c r="E11" s="200"/>
      <c r="F11" s="200"/>
      <c r="G11" s="200"/>
      <c r="H11" s="200"/>
      <c r="I11" s="200"/>
      <c r="J11" s="200"/>
      <c r="K11" s="200"/>
      <c r="L11" s="200"/>
      <c r="M11" s="230"/>
      <c r="T11" t="s">
        <v>79</v>
      </c>
    </row>
    <row r="12" spans="2:20">
      <c r="B12" s="199"/>
      <c r="C12" s="200"/>
      <c r="D12" s="288" t="s">
        <v>139</v>
      </c>
      <c r="E12" s="288"/>
      <c r="F12" s="288"/>
      <c r="G12" s="288"/>
      <c r="H12" s="288"/>
      <c r="I12" s="288"/>
      <c r="J12" s="288"/>
      <c r="K12" s="288"/>
      <c r="L12" s="288"/>
      <c r="M12" s="289"/>
    </row>
    <row r="13" spans="2:20">
      <c r="B13" s="199"/>
      <c r="C13" s="205"/>
      <c r="D13" s="288" t="s">
        <v>133</v>
      </c>
      <c r="E13" s="288"/>
      <c r="F13" s="288"/>
      <c r="G13" s="288"/>
      <c r="H13" s="288"/>
      <c r="I13" s="288"/>
      <c r="J13" s="288"/>
      <c r="K13" s="288"/>
      <c r="L13" s="288"/>
      <c r="M13" s="289"/>
    </row>
    <row r="14" spans="2:20" ht="15.75" customHeight="1">
      <c r="B14" s="199"/>
      <c r="C14" s="205"/>
      <c r="D14" s="200"/>
      <c r="E14" s="205"/>
      <c r="F14" s="194"/>
      <c r="G14" s="194"/>
      <c r="H14" s="194"/>
      <c r="I14" s="194"/>
      <c r="J14" s="194"/>
      <c r="K14" s="194"/>
      <c r="L14" s="33"/>
      <c r="M14" s="195"/>
    </row>
    <row r="15" spans="2:20" ht="15" customHeight="1">
      <c r="B15" s="201"/>
      <c r="C15" s="205"/>
      <c r="D15" s="299" t="s">
        <v>134</v>
      </c>
      <c r="E15" s="299"/>
      <c r="F15" s="299"/>
      <c r="G15" s="299"/>
      <c r="H15" s="299"/>
      <c r="I15" s="299"/>
      <c r="J15" s="299"/>
      <c r="K15" s="299"/>
      <c r="L15" s="299"/>
      <c r="M15" s="300"/>
    </row>
    <row r="16" spans="2:20">
      <c r="B16" s="199" t="s">
        <v>135</v>
      </c>
      <c r="C16" s="200"/>
      <c r="D16" s="196"/>
      <c r="E16" s="193"/>
      <c r="F16" s="194"/>
      <c r="G16" s="194"/>
      <c r="H16" s="194"/>
      <c r="I16" s="194"/>
      <c r="J16" s="194"/>
      <c r="K16" s="194"/>
      <c r="L16" s="33"/>
      <c r="M16" s="44"/>
    </row>
    <row r="17" spans="2:13" ht="15" customHeight="1">
      <c r="B17" s="287" t="s">
        <v>140</v>
      </c>
      <c r="C17" s="288"/>
      <c r="D17" s="288"/>
      <c r="E17" s="288"/>
      <c r="F17" s="288"/>
      <c r="G17" s="288"/>
      <c r="H17" s="288"/>
      <c r="I17" s="288"/>
      <c r="J17" s="288"/>
      <c r="K17" s="288"/>
      <c r="L17" s="288"/>
      <c r="M17" s="289"/>
    </row>
    <row r="18" spans="2:13" ht="15" customHeight="1">
      <c r="B18" s="301" t="s">
        <v>141</v>
      </c>
      <c r="C18" s="302"/>
      <c r="D18" s="302"/>
      <c r="E18" s="302"/>
      <c r="F18" s="302"/>
      <c r="G18" s="302"/>
      <c r="H18" s="302"/>
      <c r="I18" s="302"/>
      <c r="J18" s="302"/>
      <c r="K18" s="302"/>
      <c r="L18" s="302"/>
      <c r="M18" s="303"/>
    </row>
    <row r="19" spans="2:13" ht="15" customHeight="1">
      <c r="B19" s="304" t="s">
        <v>136</v>
      </c>
      <c r="C19" s="305"/>
      <c r="D19" s="305"/>
      <c r="E19" s="305"/>
      <c r="F19" s="305"/>
      <c r="G19" s="305"/>
      <c r="H19" s="305"/>
      <c r="I19" s="305"/>
      <c r="J19" s="305"/>
      <c r="K19" s="305"/>
      <c r="L19" s="305"/>
      <c r="M19" s="306"/>
    </row>
    <row r="20" spans="2:13">
      <c r="B20" s="287" t="s">
        <v>142</v>
      </c>
      <c r="C20" s="288"/>
      <c r="D20" s="288"/>
      <c r="E20" s="288"/>
      <c r="F20" s="288"/>
      <c r="G20" s="288"/>
      <c r="H20" s="288"/>
      <c r="I20" s="288"/>
      <c r="J20" s="288"/>
      <c r="K20" s="288"/>
      <c r="L20" s="288"/>
      <c r="M20" s="289"/>
    </row>
    <row r="21" spans="2:13">
      <c r="B21" s="199" t="s">
        <v>105</v>
      </c>
      <c r="C21" s="200"/>
      <c r="D21" s="193"/>
      <c r="E21" s="193"/>
      <c r="F21" s="194"/>
      <c r="G21" s="194"/>
      <c r="H21" s="194"/>
      <c r="I21" s="194"/>
      <c r="J21" s="194"/>
      <c r="K21" s="194"/>
      <c r="L21" s="33"/>
      <c r="M21" s="44"/>
    </row>
    <row r="22" spans="2:13">
      <c r="B22" s="204" t="s">
        <v>102</v>
      </c>
      <c r="C22" s="205"/>
      <c r="D22" s="193"/>
      <c r="E22" s="193"/>
      <c r="F22" s="194"/>
      <c r="G22" s="194"/>
      <c r="H22" s="194"/>
      <c r="I22" s="194"/>
      <c r="J22" s="194"/>
      <c r="K22" s="194"/>
      <c r="L22" s="33"/>
      <c r="M22" s="44"/>
    </row>
    <row r="23" spans="2:13">
      <c r="B23" s="198"/>
      <c r="C23" s="194"/>
      <c r="D23" s="193"/>
      <c r="E23" s="193"/>
      <c r="F23" s="194"/>
      <c r="G23" s="194"/>
      <c r="H23" s="194"/>
      <c r="I23" s="194"/>
      <c r="J23" s="194"/>
      <c r="K23" s="194"/>
      <c r="L23" s="33"/>
      <c r="M23" s="44"/>
    </row>
    <row r="24" spans="2:13">
      <c r="B24" s="43"/>
      <c r="C24" s="33"/>
      <c r="D24" s="33"/>
      <c r="E24" s="33"/>
      <c r="F24" s="33"/>
      <c r="G24" s="33"/>
      <c r="H24" s="33"/>
      <c r="I24" s="33"/>
      <c r="J24" s="33"/>
      <c r="K24" s="33"/>
      <c r="L24" s="33"/>
      <c r="M24" s="44"/>
    </row>
    <row r="25" spans="2:13">
      <c r="B25" s="43"/>
      <c r="C25" s="33"/>
      <c r="D25" s="33"/>
      <c r="E25" s="33"/>
      <c r="F25" s="33"/>
      <c r="G25" s="33"/>
      <c r="H25" s="33"/>
      <c r="I25" s="33"/>
      <c r="J25" s="33"/>
      <c r="K25" s="33"/>
      <c r="L25" s="33"/>
      <c r="M25" s="44"/>
    </row>
    <row r="26" spans="2:13">
      <c r="B26" s="43"/>
      <c r="C26" s="33"/>
      <c r="D26" s="33"/>
      <c r="E26" s="33"/>
      <c r="F26" s="33"/>
      <c r="G26" s="33"/>
      <c r="H26" s="33"/>
      <c r="I26" s="33"/>
      <c r="J26" s="33"/>
      <c r="K26" s="33"/>
      <c r="L26" s="33"/>
      <c r="M26" s="44"/>
    </row>
    <row r="27" spans="2:13">
      <c r="B27" s="43"/>
      <c r="C27" s="33"/>
      <c r="D27" s="33"/>
      <c r="E27" s="33"/>
      <c r="F27" s="33"/>
      <c r="G27" s="33"/>
      <c r="H27" s="33"/>
      <c r="I27" s="33"/>
      <c r="J27" s="33"/>
      <c r="K27" s="33"/>
      <c r="L27" s="33"/>
      <c r="M27" s="44"/>
    </row>
    <row r="28" spans="2:13">
      <c r="B28" s="43"/>
      <c r="C28" s="33"/>
      <c r="D28" s="33"/>
      <c r="E28" s="33"/>
      <c r="F28" s="33"/>
      <c r="G28" s="33"/>
      <c r="H28" s="33"/>
      <c r="I28" s="33"/>
      <c r="J28" s="33"/>
      <c r="K28" s="33"/>
      <c r="L28" s="33"/>
      <c r="M28" s="44"/>
    </row>
    <row r="29" spans="2:13">
      <c r="B29" s="43"/>
      <c r="C29" s="33"/>
      <c r="D29" s="33"/>
      <c r="E29" s="33"/>
      <c r="F29" s="33"/>
      <c r="G29" s="33"/>
      <c r="H29" s="33"/>
      <c r="I29" s="33"/>
      <c r="J29" s="33"/>
      <c r="K29" s="33"/>
      <c r="L29" s="33"/>
      <c r="M29" s="44"/>
    </row>
    <row r="30" spans="2:13" ht="5.0999999999999996" customHeight="1">
      <c r="B30" s="43"/>
      <c r="C30" s="33"/>
      <c r="D30" s="33"/>
      <c r="E30" s="33"/>
      <c r="F30" s="33"/>
      <c r="G30" s="33"/>
      <c r="H30" s="33"/>
      <c r="I30" s="33"/>
      <c r="J30" s="33"/>
      <c r="K30" s="33"/>
      <c r="L30" s="33"/>
      <c r="M30" s="44"/>
    </row>
    <row r="31" spans="2:13" ht="15" customHeight="1">
      <c r="B31" s="43"/>
      <c r="C31" s="212"/>
      <c r="D31" s="33"/>
      <c r="E31" s="33"/>
      <c r="F31" s="33"/>
      <c r="G31" s="33"/>
      <c r="H31" s="33"/>
      <c r="I31" s="33"/>
      <c r="J31" s="33"/>
      <c r="K31" s="33"/>
      <c r="L31" s="33"/>
      <c r="M31" s="44"/>
    </row>
    <row r="32" spans="2:13" ht="15" customHeight="1">
      <c r="B32" s="222"/>
      <c r="C32" s="223"/>
      <c r="D32" s="224" t="s">
        <v>104</v>
      </c>
      <c r="E32" s="224"/>
      <c r="F32" s="224"/>
      <c r="G32" s="224"/>
      <c r="H32" s="224" t="s">
        <v>106</v>
      </c>
      <c r="I32" s="224"/>
      <c r="J32" s="224"/>
      <c r="K32" s="224"/>
      <c r="L32" s="224"/>
      <c r="M32" s="225"/>
    </row>
    <row r="33" spans="2:17">
      <c r="B33" s="222"/>
      <c r="C33" s="224"/>
      <c r="D33" s="224"/>
      <c r="E33" s="224"/>
      <c r="F33" s="224"/>
      <c r="G33" s="224"/>
      <c r="H33" s="292" t="s">
        <v>131</v>
      </c>
      <c r="I33" s="292"/>
      <c r="J33" s="292"/>
      <c r="K33" s="292"/>
      <c r="L33" s="292"/>
      <c r="M33" s="293"/>
    </row>
    <row r="34" spans="2:17" ht="15" customHeight="1" thickBot="1">
      <c r="B34" s="294" t="s">
        <v>64</v>
      </c>
      <c r="C34" s="292"/>
      <c r="D34" s="292"/>
      <c r="E34" s="292"/>
      <c r="F34" s="292"/>
      <c r="G34" s="292"/>
      <c r="H34" s="292"/>
      <c r="I34" s="292"/>
      <c r="J34" s="292"/>
      <c r="K34" s="292"/>
      <c r="L34" s="292"/>
      <c r="M34" s="293"/>
    </row>
    <row r="35" spans="2:17" s="30" customFormat="1" ht="24.75" customHeight="1" thickBot="1">
      <c r="B35" s="278" t="s">
        <v>43</v>
      </c>
      <c r="C35" s="279"/>
      <c r="D35" s="92" t="s">
        <v>47</v>
      </c>
      <c r="E35" s="31" t="s">
        <v>30</v>
      </c>
      <c r="F35" s="31" t="s">
        <v>31</v>
      </c>
      <c r="G35" s="31" t="s">
        <v>32</v>
      </c>
      <c r="H35" s="31" t="s">
        <v>33</v>
      </c>
      <c r="I35" s="31" t="s">
        <v>34</v>
      </c>
      <c r="J35" s="31" t="s">
        <v>35</v>
      </c>
      <c r="K35" s="31" t="s">
        <v>36</v>
      </c>
      <c r="L35" s="31" t="s">
        <v>37</v>
      </c>
      <c r="M35" s="32" t="s">
        <v>38</v>
      </c>
    </row>
    <row r="36" spans="2:17" s="30" customFormat="1" ht="22.5" customHeight="1">
      <c r="B36" s="280" t="s">
        <v>39</v>
      </c>
      <c r="C36" s="281"/>
      <c r="D36" s="93">
        <f>入力シート①!D2</f>
        <v>43563</v>
      </c>
      <c r="E36" s="91">
        <f>入力シート①!E2</f>
        <v>43563</v>
      </c>
      <c r="F36" s="90">
        <f>入力シート①!F2</f>
        <v>43563</v>
      </c>
      <c r="G36" s="91">
        <f>入力シート①!G2</f>
        <v>43563</v>
      </c>
      <c r="H36" s="90">
        <f>入力シート①!H2</f>
        <v>43563</v>
      </c>
      <c r="I36" s="91">
        <f>入力シート①!J2</f>
        <v>43559</v>
      </c>
      <c r="J36" s="90">
        <f>入力シート①!K2</f>
        <v>43559</v>
      </c>
      <c r="K36" s="91">
        <f>入力シート①!L2</f>
        <v>43559</v>
      </c>
      <c r="L36" s="90" t="s">
        <v>129</v>
      </c>
      <c r="M36" s="183" t="s">
        <v>129</v>
      </c>
    </row>
    <row r="37" spans="2:17" ht="15" customHeight="1">
      <c r="B37" s="282" t="s">
        <v>41</v>
      </c>
      <c r="C37" s="283"/>
      <c r="D37" s="94" t="s">
        <v>63</v>
      </c>
      <c r="E37" s="184" t="s">
        <v>54</v>
      </c>
      <c r="F37" s="48" t="s">
        <v>54</v>
      </c>
      <c r="G37" s="184" t="s">
        <v>54</v>
      </c>
      <c r="H37" s="48" t="s">
        <v>54</v>
      </c>
      <c r="I37" s="184" t="s">
        <v>54</v>
      </c>
      <c r="J37" s="48" t="s">
        <v>54</v>
      </c>
      <c r="K37" s="184" t="s">
        <v>54</v>
      </c>
      <c r="L37" s="48" t="s">
        <v>54</v>
      </c>
      <c r="M37" s="211" t="s">
        <v>54</v>
      </c>
    </row>
    <row r="38" spans="2:17" ht="15" customHeight="1" thickBot="1">
      <c r="B38" s="214" t="s">
        <v>42</v>
      </c>
      <c r="C38" s="215"/>
      <c r="D38" s="207" t="s">
        <v>55</v>
      </c>
      <c r="E38" s="208" t="s">
        <v>56</v>
      </c>
      <c r="F38" s="209" t="s">
        <v>57</v>
      </c>
      <c r="G38" s="208" t="s">
        <v>58</v>
      </c>
      <c r="H38" s="209" t="s">
        <v>59</v>
      </c>
      <c r="I38" s="208" t="s">
        <v>60</v>
      </c>
      <c r="J38" s="209" t="s">
        <v>61</v>
      </c>
      <c r="K38" s="208" t="s">
        <v>62</v>
      </c>
      <c r="L38" s="209" t="s">
        <v>87</v>
      </c>
      <c r="M38" s="210" t="s">
        <v>88</v>
      </c>
    </row>
    <row r="39" spans="2:17" ht="15" customHeight="1">
      <c r="B39" s="276" t="s">
        <v>40</v>
      </c>
      <c r="C39" s="49" t="s">
        <v>48</v>
      </c>
      <c r="D39" s="254">
        <f>入力シート①!D5</f>
        <v>19.29</v>
      </c>
      <c r="E39" s="243">
        <f>入力シート①!E5</f>
        <v>20.66</v>
      </c>
      <c r="F39" s="256">
        <f>入力シート①!F5</f>
        <v>20.7</v>
      </c>
      <c r="G39" s="255">
        <f>入力シート①!G5</f>
        <v>20.329999999999998</v>
      </c>
      <c r="H39" s="256">
        <f>入力シート①!H5</f>
        <v>20.399999999999999</v>
      </c>
      <c r="I39" s="255">
        <f>入力シート①!J5</f>
        <v>19.66</v>
      </c>
      <c r="J39" s="256">
        <f>入力シート①!K5</f>
        <v>19.78</v>
      </c>
      <c r="K39" s="255">
        <f>入力シート①!L5</f>
        <v>20.12</v>
      </c>
      <c r="L39" s="236" t="s">
        <v>129</v>
      </c>
      <c r="M39" s="186" t="s">
        <v>129</v>
      </c>
    </row>
    <row r="40" spans="2:17" ht="15" customHeight="1">
      <c r="B40" s="276"/>
      <c r="C40" s="49" t="s">
        <v>49</v>
      </c>
      <c r="D40" s="252">
        <f>入力シート①!D11</f>
        <v>17.75</v>
      </c>
      <c r="E40" s="245">
        <f>入力シート①!E11</f>
        <v>20.059999999999999</v>
      </c>
      <c r="F40" s="235">
        <f>入力シート①!F11</f>
        <v>20.309999999999999</v>
      </c>
      <c r="G40" s="245">
        <f>入力シート①!G11</f>
        <v>20.25</v>
      </c>
      <c r="H40" s="235">
        <f>入力シート①!H11</f>
        <v>20.32</v>
      </c>
      <c r="I40" s="245">
        <f>入力シート①!J11</f>
        <v>19.41</v>
      </c>
      <c r="J40" s="250">
        <f>入力シート①!K11</f>
        <v>19.079999999999998</v>
      </c>
      <c r="K40" s="245">
        <f>入力シート①!L11</f>
        <v>20.149999999999999</v>
      </c>
      <c r="L40" s="236" t="s">
        <v>129</v>
      </c>
      <c r="M40" s="186" t="s">
        <v>129</v>
      </c>
    </row>
    <row r="41" spans="2:17" ht="15" customHeight="1">
      <c r="B41" s="276"/>
      <c r="C41" s="49" t="s">
        <v>50</v>
      </c>
      <c r="D41" s="252">
        <f>入力シート①!D13</f>
        <v>15.49</v>
      </c>
      <c r="E41" s="245">
        <f>入力シート①!E13</f>
        <v>16.63</v>
      </c>
      <c r="F41" s="235">
        <f>入力シート①!F13</f>
        <v>17.61</v>
      </c>
      <c r="G41" s="245">
        <f>入力シート①!G13</f>
        <v>18.989999999999998</v>
      </c>
      <c r="H41" s="235">
        <f>入力シート①!H13</f>
        <v>19.66</v>
      </c>
      <c r="I41" s="245">
        <f>入力シート①!J13</f>
        <v>18.86</v>
      </c>
      <c r="J41" s="235">
        <f>入力シート①!K13</f>
        <v>18.739999999999998</v>
      </c>
      <c r="K41" s="245">
        <f>入力シート①!L13</f>
        <v>19.48</v>
      </c>
      <c r="L41" s="236" t="s">
        <v>129</v>
      </c>
      <c r="M41" s="186" t="s">
        <v>129</v>
      </c>
    </row>
    <row r="42" spans="2:17" ht="15" customHeight="1">
      <c r="B42" s="276"/>
      <c r="C42" s="49" t="s">
        <v>51</v>
      </c>
      <c r="D42" s="252">
        <f>入力シート①!D14</f>
        <v>12.56</v>
      </c>
      <c r="E42" s="257">
        <f>入力シート①!E14</f>
        <v>13.13</v>
      </c>
      <c r="F42" s="250">
        <f>入力シート①!F14</f>
        <v>14.51</v>
      </c>
      <c r="G42" s="245">
        <f>入力シート①!G14</f>
        <v>16.84</v>
      </c>
      <c r="H42" s="235">
        <f>入力シート①!H14</f>
        <v>16.96</v>
      </c>
      <c r="I42" s="245">
        <f>入力シート①!J14</f>
        <v>18.29</v>
      </c>
      <c r="J42" s="235">
        <f>入力シート①!K14</f>
        <v>17.649999999999999</v>
      </c>
      <c r="K42" s="245">
        <f>入力シート①!L14</f>
        <v>18.100000000000001</v>
      </c>
      <c r="L42" s="250" t="s">
        <v>129</v>
      </c>
      <c r="M42" s="186" t="s">
        <v>129</v>
      </c>
    </row>
    <row r="43" spans="2:17" ht="15" customHeight="1">
      <c r="B43" s="276"/>
      <c r="C43" s="49" t="s">
        <v>52</v>
      </c>
      <c r="D43" s="252">
        <f>入力シート①!D15</f>
        <v>9.2799999999999994</v>
      </c>
      <c r="E43" s="257">
        <f>入力シート①!E15</f>
        <v>9.89</v>
      </c>
      <c r="F43" s="235">
        <f>入力シート①!F15</f>
        <v>12.7</v>
      </c>
      <c r="G43" s="257">
        <f>入力シート①!G15</f>
        <v>12.87</v>
      </c>
      <c r="H43" s="235">
        <f>入力シート①!H15</f>
        <v>15.15</v>
      </c>
      <c r="I43" s="245">
        <f>入力シート①!J15</f>
        <v>13.48</v>
      </c>
      <c r="J43" s="235">
        <f>入力シート①!K15</f>
        <v>15.94</v>
      </c>
      <c r="K43" s="245">
        <f>入力シート①!L15</f>
        <v>16.64</v>
      </c>
      <c r="L43" s="250" t="s">
        <v>129</v>
      </c>
      <c r="M43" s="186" t="s">
        <v>129</v>
      </c>
    </row>
    <row r="44" spans="2:17" ht="15" customHeight="1">
      <c r="B44" s="277"/>
      <c r="C44" s="87" t="s">
        <v>53</v>
      </c>
      <c r="D44" s="253">
        <f>入力シート①!D16</f>
        <v>6.8</v>
      </c>
      <c r="E44" s="89">
        <f>入力シート①!E16</f>
        <v>8.3000000000000007</v>
      </c>
      <c r="F44" s="258">
        <f>入力シート①!F16</f>
        <v>10.6</v>
      </c>
      <c r="G44" s="89">
        <f>入力シート①!G16</f>
        <v>10.19</v>
      </c>
      <c r="H44" s="88">
        <f>入力シート①!H16</f>
        <v>13.78</v>
      </c>
      <c r="I44" s="89" t="str">
        <f>入力シート①!J16</f>
        <v>-</v>
      </c>
      <c r="J44" s="258">
        <f>入力シート①!K16</f>
        <v>12.91</v>
      </c>
      <c r="K44" s="244">
        <f>入力シート①!L16</f>
        <v>11.11</v>
      </c>
      <c r="L44" s="88" t="s">
        <v>129</v>
      </c>
      <c r="M44" s="251" t="s">
        <v>129</v>
      </c>
      <c r="Q44" s="63"/>
    </row>
    <row r="45" spans="2:17" ht="15" customHeight="1">
      <c r="B45" s="271" t="s">
        <v>45</v>
      </c>
      <c r="C45" s="272"/>
      <c r="D45" s="95">
        <f>入力シート①!D19</f>
        <v>34</v>
      </c>
      <c r="E45" s="51">
        <f>入力シート①!E19</f>
        <v>35</v>
      </c>
      <c r="F45" s="50">
        <f>入力シート①!F19</f>
        <v>38</v>
      </c>
      <c r="G45" s="51">
        <f>入力シート①!G19</f>
        <v>24</v>
      </c>
      <c r="H45" s="50">
        <f>入力シート①!H19</f>
        <v>3</v>
      </c>
      <c r="I45" s="51">
        <f>入力シート①!J19</f>
        <v>175</v>
      </c>
      <c r="J45" s="50">
        <f>入力シート①!K19</f>
        <v>140</v>
      </c>
      <c r="K45" s="51">
        <f>入力シート①!L19</f>
        <v>14</v>
      </c>
      <c r="L45" s="50" t="s">
        <v>129</v>
      </c>
      <c r="M45" s="187" t="s">
        <v>129</v>
      </c>
      <c r="Q45" s="68"/>
    </row>
    <row r="46" spans="2:17" ht="15" customHeight="1" thickBot="1">
      <c r="B46" s="273" t="s">
        <v>46</v>
      </c>
      <c r="C46" s="274"/>
      <c r="D46" s="96">
        <f>入力シート①!D20</f>
        <v>3.8</v>
      </c>
      <c r="E46" s="53">
        <f>入力シート①!E20</f>
        <v>3</v>
      </c>
      <c r="F46" s="52">
        <f>入力シート①!F20</f>
        <v>1.8</v>
      </c>
      <c r="G46" s="53">
        <f>入力シート①!G20</f>
        <v>1.3</v>
      </c>
      <c r="H46" s="52">
        <f>入力シート①!H20</f>
        <v>0.8</v>
      </c>
      <c r="I46" s="53">
        <f>入力シート①!J20</f>
        <v>0.4</v>
      </c>
      <c r="J46" s="52">
        <f>入力シート①!K20</f>
        <v>0.3</v>
      </c>
      <c r="K46" s="53">
        <f>入力シート①!L20</f>
        <v>0.7</v>
      </c>
      <c r="L46" s="52" t="s">
        <v>129</v>
      </c>
      <c r="M46" s="188" t="s">
        <v>129</v>
      </c>
    </row>
    <row r="47" spans="2:17" ht="15" customHeight="1">
      <c r="B47" s="64"/>
      <c r="C47" s="65"/>
      <c r="D47" s="66"/>
      <c r="E47" s="66"/>
      <c r="F47" s="66"/>
      <c r="G47" s="66"/>
      <c r="H47" s="66"/>
      <c r="I47" s="66"/>
      <c r="J47" s="66"/>
      <c r="K47" s="178" t="s">
        <v>94</v>
      </c>
      <c r="L47" s="66"/>
      <c r="M47" s="67"/>
    </row>
    <row r="48" spans="2:17">
      <c r="B48" s="43"/>
      <c r="C48" s="33"/>
      <c r="D48" s="33"/>
      <c r="E48" s="33"/>
      <c r="F48" s="33"/>
      <c r="G48" s="33"/>
      <c r="H48" s="33"/>
      <c r="I48" s="33"/>
      <c r="J48" s="33"/>
      <c r="K48" s="33"/>
      <c r="L48" s="33"/>
      <c r="M48" s="44"/>
    </row>
    <row r="49" spans="2:13">
      <c r="B49" s="43"/>
      <c r="C49" s="33"/>
      <c r="D49" s="33"/>
      <c r="E49" s="33"/>
      <c r="F49" s="33"/>
      <c r="G49" s="33"/>
      <c r="H49" s="33"/>
      <c r="I49" s="33"/>
      <c r="J49" s="33"/>
      <c r="K49" s="33"/>
      <c r="L49" s="33"/>
      <c r="M49" s="44"/>
    </row>
    <row r="50" spans="2:13">
      <c r="B50" s="43"/>
      <c r="C50" s="33"/>
      <c r="D50" s="33"/>
      <c r="E50" s="33"/>
      <c r="F50" s="33"/>
      <c r="G50" s="33"/>
      <c r="H50" s="33"/>
      <c r="I50" s="33"/>
      <c r="J50" s="33"/>
      <c r="K50" s="33"/>
      <c r="L50" s="33"/>
      <c r="M50" s="44"/>
    </row>
    <row r="51" spans="2:13">
      <c r="B51" s="43"/>
      <c r="C51" s="33"/>
      <c r="D51" s="33"/>
      <c r="E51" s="33"/>
      <c r="F51" s="33"/>
      <c r="G51" s="33"/>
      <c r="H51" s="33"/>
      <c r="I51" s="33"/>
      <c r="J51" s="33"/>
      <c r="K51" s="33"/>
      <c r="L51" s="33"/>
      <c r="M51" s="44"/>
    </row>
    <row r="52" spans="2:13">
      <c r="B52" s="43"/>
      <c r="C52" s="33"/>
      <c r="D52" s="33"/>
      <c r="E52" s="33"/>
      <c r="F52" s="33"/>
      <c r="G52" s="33"/>
      <c r="H52" s="33"/>
      <c r="I52" s="33"/>
      <c r="J52" s="33"/>
      <c r="K52" s="33"/>
      <c r="L52" s="33"/>
      <c r="M52" s="44"/>
    </row>
    <row r="53" spans="2:13">
      <c r="B53" s="43"/>
      <c r="C53" s="33"/>
      <c r="D53" s="33"/>
      <c r="E53" s="33"/>
      <c r="F53" s="33"/>
      <c r="G53" s="33"/>
      <c r="H53" s="33"/>
      <c r="I53" s="33"/>
      <c r="J53" s="33"/>
      <c r="K53" s="33"/>
      <c r="L53" s="33"/>
      <c r="M53" s="44"/>
    </row>
    <row r="54" spans="2:13">
      <c r="B54" s="43"/>
      <c r="C54" s="33"/>
      <c r="D54" s="33"/>
      <c r="E54" s="33"/>
      <c r="F54" s="33"/>
      <c r="G54" s="33"/>
      <c r="H54" s="33"/>
      <c r="I54" s="33"/>
      <c r="J54" s="33"/>
      <c r="K54" s="33"/>
      <c r="L54" s="33"/>
      <c r="M54" s="44"/>
    </row>
    <row r="55" spans="2:13">
      <c r="B55" s="43"/>
      <c r="C55" s="33"/>
      <c r="D55" s="33"/>
      <c r="E55" s="33"/>
      <c r="F55" s="33"/>
      <c r="G55" s="33"/>
      <c r="H55" s="33"/>
      <c r="I55" s="33"/>
      <c r="J55" s="33"/>
      <c r="K55" s="33"/>
      <c r="L55" s="33"/>
      <c r="M55" s="44"/>
    </row>
    <row r="56" spans="2:13">
      <c r="B56" s="43"/>
      <c r="C56" s="33"/>
      <c r="D56" s="33"/>
      <c r="E56" s="33"/>
      <c r="F56" s="33"/>
      <c r="G56" s="33"/>
      <c r="H56" s="33"/>
      <c r="I56" s="33"/>
      <c r="J56" s="33"/>
      <c r="K56" s="33"/>
      <c r="L56" s="33"/>
      <c r="M56" s="44"/>
    </row>
    <row r="57" spans="2:13">
      <c r="B57" s="43"/>
      <c r="C57" s="33"/>
      <c r="D57" s="33"/>
      <c r="E57" s="33"/>
      <c r="F57" s="33"/>
      <c r="G57" s="33"/>
      <c r="H57" s="33"/>
      <c r="I57" s="33"/>
      <c r="J57" s="33"/>
      <c r="K57" s="33"/>
      <c r="L57" s="33"/>
      <c r="M57" s="44"/>
    </row>
    <row r="58" spans="2:13">
      <c r="B58" s="43"/>
      <c r="C58" s="33"/>
      <c r="D58" s="33"/>
      <c r="E58" s="33"/>
      <c r="F58" s="33"/>
      <c r="G58" s="33"/>
      <c r="H58" s="33"/>
      <c r="I58" s="33"/>
      <c r="J58" s="33"/>
      <c r="K58" s="33"/>
      <c r="L58" s="33"/>
      <c r="M58" s="44"/>
    </row>
    <row r="59" spans="2:13" ht="16.5" thickBot="1">
      <c r="B59" s="45"/>
      <c r="C59" s="46"/>
      <c r="D59" s="46"/>
      <c r="E59" s="46"/>
      <c r="F59" s="46"/>
      <c r="G59" s="46"/>
      <c r="H59" s="46"/>
      <c r="I59" s="46"/>
      <c r="J59" s="46"/>
      <c r="K59" s="46"/>
      <c r="L59" s="46"/>
      <c r="M59" s="47"/>
    </row>
  </sheetData>
  <mergeCells count="19">
    <mergeCell ref="B2:D2"/>
    <mergeCell ref="H33:M33"/>
    <mergeCell ref="B34:M34"/>
    <mergeCell ref="B3:M3"/>
    <mergeCell ref="B45:C45"/>
    <mergeCell ref="B9:M9"/>
    <mergeCell ref="B10:M10"/>
    <mergeCell ref="B17:M17"/>
    <mergeCell ref="D12:M12"/>
    <mergeCell ref="D13:M13"/>
    <mergeCell ref="D15:M15"/>
    <mergeCell ref="B18:M18"/>
    <mergeCell ref="B19:M19"/>
    <mergeCell ref="B20:M20"/>
    <mergeCell ref="B46:C46"/>
    <mergeCell ref="B39:B44"/>
    <mergeCell ref="B35:C35"/>
    <mergeCell ref="B36:C36"/>
    <mergeCell ref="B37:C37"/>
  </mergeCells>
  <phoneticPr fontId="3"/>
  <pageMargins left="0.19685039370078741" right="0.19685039370078741" top="0.39370078740157483" bottom="0.39370078740157483" header="0" footer="0"/>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6"/>
  <sheetViews>
    <sheetView topLeftCell="A16" workbookViewId="0">
      <selection activeCell="C25" sqref="C25"/>
    </sheetView>
  </sheetViews>
  <sheetFormatPr defaultRowHeight="15.75"/>
  <cols>
    <col min="1" max="1" width="3" customWidth="1"/>
    <col min="2" max="2" width="11.625" bestFit="1" customWidth="1"/>
    <col min="3" max="3" width="12.75" bestFit="1" customWidth="1"/>
    <col min="4" max="4" width="11.625" bestFit="1" customWidth="1"/>
    <col min="5" max="5" width="12.75" bestFit="1" customWidth="1"/>
    <col min="6" max="6" width="11.625" bestFit="1" customWidth="1"/>
    <col min="7" max="7" width="13.875" bestFit="1" customWidth="1"/>
    <col min="8" max="8" width="13.625" bestFit="1" customWidth="1"/>
  </cols>
  <sheetData>
    <row r="2" spans="2:8">
      <c r="B2" s="69" t="s">
        <v>70</v>
      </c>
      <c r="C2" s="70" t="s">
        <v>71</v>
      </c>
      <c r="D2" s="75">
        <v>41000</v>
      </c>
    </row>
    <row r="3" spans="2:8">
      <c r="B3" s="71" t="s">
        <v>72</v>
      </c>
      <c r="C3" s="72" t="s">
        <v>73</v>
      </c>
      <c r="D3" s="173" t="s">
        <v>100</v>
      </c>
    </row>
    <row r="4" spans="2:8">
      <c r="B4" s="71" t="s">
        <v>74</v>
      </c>
      <c r="C4" s="73" t="s">
        <v>75</v>
      </c>
      <c r="D4" s="76" t="s">
        <v>95</v>
      </c>
    </row>
    <row r="5" spans="2:8">
      <c r="B5" s="71"/>
      <c r="C5" s="73" t="s">
        <v>76</v>
      </c>
      <c r="D5" s="76" t="s">
        <v>96</v>
      </c>
    </row>
    <row r="6" spans="2:8">
      <c r="B6" s="71"/>
      <c r="C6" s="73" t="s">
        <v>77</v>
      </c>
      <c r="D6" s="76" t="s">
        <v>97</v>
      </c>
    </row>
    <row r="7" spans="2:8">
      <c r="B7" s="71"/>
      <c r="C7" s="175" t="s">
        <v>78</v>
      </c>
      <c r="D7" s="76" t="s">
        <v>97</v>
      </c>
    </row>
    <row r="8" spans="2:8">
      <c r="B8" s="71"/>
      <c r="C8" s="175" t="s">
        <v>89</v>
      </c>
      <c r="D8" s="76" t="s">
        <v>98</v>
      </c>
    </row>
    <row r="9" spans="2:8">
      <c r="B9" s="71"/>
      <c r="C9" s="175" t="s">
        <v>90</v>
      </c>
      <c r="D9" s="76" t="s">
        <v>99</v>
      </c>
    </row>
    <row r="10" spans="2:8">
      <c r="B10" s="74"/>
      <c r="C10" s="13" t="s">
        <v>91</v>
      </c>
      <c r="D10" s="174" t="s">
        <v>99</v>
      </c>
    </row>
    <row r="11" spans="2:8">
      <c r="B11" s="4" t="s">
        <v>7</v>
      </c>
      <c r="C11" s="3">
        <v>33</v>
      </c>
      <c r="D11" s="3">
        <v>34</v>
      </c>
      <c r="E11" s="3">
        <v>37</v>
      </c>
      <c r="F11" s="3">
        <v>38</v>
      </c>
      <c r="G11" s="3">
        <v>44</v>
      </c>
      <c r="H11" s="3">
        <v>47</v>
      </c>
    </row>
    <row r="12" spans="2:8">
      <c r="B12" s="4">
        <v>0</v>
      </c>
      <c r="C12" s="176">
        <f>+集計表①!J67</f>
        <v>1.3023023255813904</v>
      </c>
      <c r="D12" s="176">
        <f>+集計表①!J97</f>
        <v>0.83548181818181178</v>
      </c>
      <c r="E12" s="176">
        <f>+集計表①!J187</f>
        <v>0.28387096774193665</v>
      </c>
      <c r="F12" s="176">
        <f>+集計表①!J217</f>
        <v>0.77375624999999815</v>
      </c>
      <c r="G12" s="176">
        <f>+集計表①!J487</f>
        <v>-9.0374999999999996</v>
      </c>
      <c r="H12" s="6">
        <f>+集計表①!J547</f>
        <v>-4.2299999999999995</v>
      </c>
    </row>
    <row r="13" spans="2:8">
      <c r="B13" s="4">
        <v>50</v>
      </c>
      <c r="C13" s="176">
        <f>+集計表①!J71</f>
        <v>1.851797435897435</v>
      </c>
      <c r="D13" s="176">
        <f>+集計表①!J101</f>
        <v>1.3849216216216256</v>
      </c>
      <c r="E13" s="176">
        <f>+集計表①!J191</f>
        <v>1.1453103448275819</v>
      </c>
      <c r="F13" s="176">
        <f>+集計表①!J221</f>
        <v>1.6162199999999949</v>
      </c>
      <c r="G13" s="176">
        <f>+集計表①!J491</f>
        <v>-7.8406666666666656</v>
      </c>
      <c r="H13" s="6">
        <f>+集計表①!J551</f>
        <v>-4.0720000000000001</v>
      </c>
    </row>
    <row r="14" spans="2:8">
      <c r="B14" s="4">
        <v>100</v>
      </c>
      <c r="C14" s="176">
        <f>+集計表①!J73</f>
        <v>2.5698820512820468</v>
      </c>
      <c r="D14" s="176">
        <f>+集計表①!J103</f>
        <v>2.1651756756756768</v>
      </c>
      <c r="E14" s="176">
        <f>+集計表①!J193</f>
        <v>1.0057965517241385</v>
      </c>
      <c r="F14" s="176">
        <f>+集計表①!J223</f>
        <v>2.4747433333333326</v>
      </c>
      <c r="G14" s="176">
        <f>+集計表①!J493</f>
        <v>-7.2813333333333343</v>
      </c>
      <c r="H14" s="6">
        <f>+集計表①!J553</f>
        <v>-3.8590000000000004</v>
      </c>
    </row>
    <row r="15" spans="2:8">
      <c r="B15" s="4">
        <v>200</v>
      </c>
      <c r="C15" s="176">
        <f>+集計表①!J75</f>
        <v>2.0770923076923005</v>
      </c>
      <c r="D15" s="176">
        <f>+集計表①!J105</f>
        <v>2.8003756756756744</v>
      </c>
      <c r="E15" s="176">
        <f>+集計表①!J195</f>
        <v>2.7056241379310322</v>
      </c>
      <c r="F15" s="176">
        <f>+集計表①!J225</f>
        <v>3.5045133333333371</v>
      </c>
      <c r="G15" s="176">
        <f>+集計表①!J495</f>
        <v>-6.0659999999999998</v>
      </c>
      <c r="H15" s="6">
        <f>+集計表①!J555</f>
        <v>-3.3109999999999999</v>
      </c>
    </row>
    <row r="16" spans="2:8">
      <c r="B16" s="4">
        <v>300</v>
      </c>
      <c r="C16" s="176">
        <f>+集計表①!J76</f>
        <v>1.2766560000000009</v>
      </c>
      <c r="D16" s="176">
        <f>+集計表①!J106</f>
        <v>2.3846043478260892</v>
      </c>
      <c r="E16" s="176">
        <f>+集計表①!J196</f>
        <v>3.1717888888888837</v>
      </c>
      <c r="F16" s="176">
        <f>+集計表①!J226</f>
        <v>3.8442421052631559</v>
      </c>
      <c r="G16" s="176">
        <f>+集計表①!J496</f>
        <v>-1.0633333333333335</v>
      </c>
      <c r="H16" s="6">
        <f>+集計表①!J556</f>
        <v>0</v>
      </c>
    </row>
    <row r="17" spans="2:8">
      <c r="B17" s="4">
        <v>400</v>
      </c>
      <c r="C17" s="176">
        <f>+集計表①!J77</f>
        <v>1.6905879999999964</v>
      </c>
      <c r="D17" s="176">
        <f>+集計表①!J107</f>
        <v>1.0069619047619049</v>
      </c>
      <c r="E17" s="176">
        <f>+集計表①!J197</f>
        <v>4.2213062499999996</v>
      </c>
      <c r="F17" s="176">
        <f>+集計表①!J227</f>
        <v>4.9300473684210555</v>
      </c>
      <c r="G17" s="176">
        <f>+集計表①!J497</f>
        <v>-0.8488888888888888</v>
      </c>
      <c r="H17" s="6">
        <f>+集計表①!J557</f>
        <v>0</v>
      </c>
    </row>
    <row r="18" spans="2:8">
      <c r="B18" s="4">
        <v>500</v>
      </c>
      <c r="C18" s="176">
        <f>+集計表①!J78</f>
        <v>2.107094</v>
      </c>
      <c r="D18" s="176">
        <f>+集計表①!J108</f>
        <v>1.3112785714285717</v>
      </c>
      <c r="E18" s="176">
        <f>+集計表①!J198</f>
        <v>3.66</v>
      </c>
      <c r="F18" s="176">
        <f>+集計表①!J228</f>
        <v>2.4222857142857155</v>
      </c>
      <c r="G18" s="176">
        <f>+集計表①!J498</f>
        <v>-0.6644444444444445</v>
      </c>
      <c r="H18" s="6">
        <f>+集計表①!J558</f>
        <v>0</v>
      </c>
    </row>
    <row r="19" spans="2:8">
      <c r="B19" s="84" t="s">
        <v>7</v>
      </c>
      <c r="C19" s="83">
        <v>33</v>
      </c>
      <c r="D19" s="83">
        <v>34</v>
      </c>
      <c r="E19" s="83">
        <v>37</v>
      </c>
      <c r="F19" s="83">
        <v>38</v>
      </c>
      <c r="G19" s="83">
        <v>44</v>
      </c>
      <c r="H19" s="83">
        <v>47</v>
      </c>
    </row>
    <row r="20" spans="2:8" ht="24">
      <c r="B20" s="85">
        <v>0</v>
      </c>
      <c r="C20" s="82" t="str">
        <f t="shared" ref="C20:H20" si="0">+IF(C12&lt;=-2.5,"---",IF(C12&lt;=-1.5,"--",IF(C12&lt;=-0.5,"-",IF(C12&lt;=0,"-+",IF(C12&lt;=0.5,"+-",IF(C12&lt;=1.5,"+",IF(C12&lt;=2.5,"++","+++")))))))</f>
        <v>+</v>
      </c>
      <c r="D20" s="82" t="str">
        <f t="shared" si="0"/>
        <v>+</v>
      </c>
      <c r="E20" s="82" t="str">
        <f t="shared" si="0"/>
        <v>+-</v>
      </c>
      <c r="F20" s="82" t="str">
        <f t="shared" si="0"/>
        <v>+</v>
      </c>
      <c r="G20" s="82" t="str">
        <f t="shared" si="0"/>
        <v>---</v>
      </c>
      <c r="H20" s="82" t="str">
        <f t="shared" si="0"/>
        <v>---</v>
      </c>
    </row>
    <row r="21" spans="2:8" ht="24">
      <c r="B21" s="85">
        <v>50</v>
      </c>
      <c r="C21" s="82" t="str">
        <f t="shared" ref="C21:H23" si="1">+IF(C13&lt;=-2.5,"---",IF(C13&lt;=-1.5,"--",IF(C13&lt;=-0.5,"-",IF(C13&lt;=0,"-+",IF(C13&lt;=0.5,"+-",IF(C13&lt;=1.5,"+",IF(C13&lt;=2.5,"++","+++")))))))</f>
        <v>++</v>
      </c>
      <c r="D21" s="82" t="str">
        <f t="shared" si="1"/>
        <v>+</v>
      </c>
      <c r="E21" s="82" t="str">
        <f t="shared" si="1"/>
        <v>+</v>
      </c>
      <c r="F21" s="82" t="str">
        <f t="shared" si="1"/>
        <v>++</v>
      </c>
      <c r="G21" s="82" t="str">
        <f t="shared" si="1"/>
        <v>---</v>
      </c>
      <c r="H21" s="82" t="str">
        <f t="shared" si="1"/>
        <v>---</v>
      </c>
    </row>
    <row r="22" spans="2:8" ht="24">
      <c r="B22" s="85">
        <v>100</v>
      </c>
      <c r="C22" s="82" t="str">
        <f t="shared" si="1"/>
        <v>+++</v>
      </c>
      <c r="D22" s="82" t="str">
        <f t="shared" si="1"/>
        <v>++</v>
      </c>
      <c r="E22" s="82" t="str">
        <f t="shared" si="1"/>
        <v>+</v>
      </c>
      <c r="F22" s="82" t="str">
        <f t="shared" si="1"/>
        <v>++</v>
      </c>
      <c r="G22" s="82" t="str">
        <f t="shared" si="1"/>
        <v>---</v>
      </c>
      <c r="H22" s="82" t="str">
        <f t="shared" si="1"/>
        <v>---</v>
      </c>
    </row>
    <row r="23" spans="2:8" ht="24">
      <c r="B23" s="85">
        <v>200</v>
      </c>
      <c r="C23" s="82" t="str">
        <f t="shared" si="1"/>
        <v>++</v>
      </c>
      <c r="D23" s="82" t="str">
        <f t="shared" si="1"/>
        <v>+++</v>
      </c>
      <c r="E23" s="82" t="str">
        <f t="shared" si="1"/>
        <v>+++</v>
      </c>
      <c r="F23" s="82" t="str">
        <f t="shared" si="1"/>
        <v>+++</v>
      </c>
      <c r="G23" s="82" t="str">
        <f t="shared" si="1"/>
        <v>---</v>
      </c>
      <c r="H23" s="82" t="str">
        <f t="shared" si="1"/>
        <v>---</v>
      </c>
    </row>
    <row r="24" spans="2:8" ht="24">
      <c r="B24" s="85">
        <v>300</v>
      </c>
      <c r="C24" s="82" t="str">
        <f t="shared" ref="C24:H24" si="2">+IF(C16&lt;=-2.5,"---",IF(C16&lt;=-1.5,"--",IF(C16&lt;=-0.5,"-",IF(C16&lt;=0,"-+",IF(C16&lt;=0.5,"+-",IF(C16&lt;=1.5,"+",IF(C16&lt;=2.5,"++","+++")))))))</f>
        <v>+</v>
      </c>
      <c r="D24" s="82" t="str">
        <f t="shared" si="2"/>
        <v>++</v>
      </c>
      <c r="E24" s="82" t="str">
        <f t="shared" si="2"/>
        <v>+++</v>
      </c>
      <c r="F24" s="82" t="str">
        <f t="shared" si="2"/>
        <v>+++</v>
      </c>
      <c r="G24" s="82" t="str">
        <f t="shared" si="2"/>
        <v>-</v>
      </c>
      <c r="H24" s="82" t="str">
        <f t="shared" si="2"/>
        <v>-+</v>
      </c>
    </row>
    <row r="25" spans="2:8" ht="24">
      <c r="B25" s="85">
        <v>400</v>
      </c>
      <c r="C25" s="82" t="str">
        <f t="shared" ref="C25:H25" si="3">+IF(C17&lt;=-2.5,"---",IF(C17&lt;=-1.5,"--",IF(C17&lt;=-0.5,"-",IF(C17&lt;=0,"-+",IF(C17&lt;=0.5,"+-",IF(C17&lt;=1.5,"+",IF(C17&lt;=2.5,"++","+++")))))))</f>
        <v>++</v>
      </c>
      <c r="D25" s="82" t="str">
        <f t="shared" si="3"/>
        <v>+</v>
      </c>
      <c r="E25" s="82" t="str">
        <f t="shared" si="3"/>
        <v>+++</v>
      </c>
      <c r="F25" s="82" t="str">
        <f t="shared" si="3"/>
        <v>+++</v>
      </c>
      <c r="G25" s="82" t="str">
        <f t="shared" si="3"/>
        <v>-</v>
      </c>
      <c r="H25" s="82" t="str">
        <f t="shared" si="3"/>
        <v>-+</v>
      </c>
    </row>
    <row r="26" spans="2:8" ht="24">
      <c r="B26" s="85">
        <v>500</v>
      </c>
      <c r="C26" s="82" t="str">
        <f t="shared" ref="C26:H26" si="4">+IF(C18&lt;=-2.5,"---",IF(C18&lt;=-1.5,"--",IF(C18&lt;=-0.5,"-",IF(C18&lt;=0,"-+",IF(C18&lt;=0.5,"+-",IF(C18&lt;=1.5,"+",IF(C18&lt;=2.5,"++","+++")))))))</f>
        <v>++</v>
      </c>
      <c r="D26" s="82" t="str">
        <f t="shared" si="4"/>
        <v>+</v>
      </c>
      <c r="E26" s="82" t="str">
        <f t="shared" si="4"/>
        <v>+++</v>
      </c>
      <c r="F26" s="82" t="str">
        <f t="shared" si="4"/>
        <v>++</v>
      </c>
      <c r="G26" s="82" t="str">
        <f t="shared" si="4"/>
        <v>-</v>
      </c>
      <c r="H26" s="82" t="str">
        <f t="shared" si="4"/>
        <v>-+</v>
      </c>
    </row>
  </sheetData>
  <phoneticPr fontId="3"/>
  <pageMargins left="0.78700000000000003" right="0.78700000000000003" top="0.98399999999999999" bottom="0.98399999999999999" header="0.51200000000000001" footer="0.5120000000000000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840"/>
  <sheetViews>
    <sheetView workbookViewId="0">
      <pane xSplit="3" ySplit="1" topLeftCell="D207" activePane="bottomRight" state="frozen"/>
      <selection pane="topRight" activeCell="D1" sqref="D1"/>
      <selection pane="bottomLeft" activeCell="A2" sqref="A2"/>
      <selection pane="bottomRight" activeCell="J228" sqref="J228"/>
    </sheetView>
  </sheetViews>
  <sheetFormatPr defaultRowHeight="15.75"/>
  <cols>
    <col min="1" max="1" width="9" customWidth="1"/>
    <col min="5" max="5" width="11.125" customWidth="1"/>
    <col min="6" max="11" width="11.125" style="6" customWidth="1"/>
    <col min="14" max="21" width="9" style="179"/>
    <col min="26" max="27" width="9.75" style="19" bestFit="1" customWidth="1"/>
    <col min="29" max="30" width="9" style="77"/>
    <col min="87" max="16384" width="9" style="19"/>
  </cols>
  <sheetData>
    <row r="1" spans="1:86" ht="16.5" thickBot="1">
      <c r="D1" s="1" t="s">
        <v>26</v>
      </c>
      <c r="E1" s="1" t="s">
        <v>3</v>
      </c>
      <c r="F1" s="5" t="s">
        <v>4</v>
      </c>
      <c r="G1" s="5" t="s">
        <v>8</v>
      </c>
      <c r="H1" s="5" t="s">
        <v>5</v>
      </c>
      <c r="I1" s="5" t="s">
        <v>6</v>
      </c>
      <c r="J1" s="5" t="s">
        <v>7</v>
      </c>
      <c r="K1" s="6" t="s">
        <v>65</v>
      </c>
      <c r="M1" s="18"/>
      <c r="N1" s="179" t="s">
        <v>26</v>
      </c>
      <c r="V1" s="1">
        <v>2011</v>
      </c>
      <c r="W1" s="171">
        <v>2010</v>
      </c>
      <c r="X1" s="171">
        <v>2009</v>
      </c>
      <c r="Y1" s="1">
        <v>2008</v>
      </c>
      <c r="Z1" s="171">
        <v>2007</v>
      </c>
      <c r="AA1" s="19">
        <v>2007</v>
      </c>
      <c r="AB1" s="1">
        <v>2006</v>
      </c>
      <c r="AC1" s="78">
        <v>2006</v>
      </c>
      <c r="AD1" s="78">
        <v>2005</v>
      </c>
      <c r="AE1" s="1">
        <v>2005</v>
      </c>
      <c r="AF1" s="1">
        <v>2004</v>
      </c>
      <c r="AG1">
        <v>2004</v>
      </c>
      <c r="AH1" s="1">
        <v>2004</v>
      </c>
      <c r="AI1" s="1">
        <v>2003</v>
      </c>
      <c r="AJ1" s="1">
        <v>2002</v>
      </c>
      <c r="AK1" s="1">
        <v>2002</v>
      </c>
      <c r="AL1" s="1">
        <v>2002</v>
      </c>
      <c r="AM1" s="1">
        <v>2002</v>
      </c>
      <c r="AN1" s="1">
        <v>2001</v>
      </c>
      <c r="AO1" s="1">
        <v>2001</v>
      </c>
      <c r="AP1" s="1">
        <v>2001</v>
      </c>
      <c r="AQ1" s="1">
        <v>2000</v>
      </c>
      <c r="AR1" s="1">
        <v>2000</v>
      </c>
      <c r="AS1" s="1">
        <v>2000</v>
      </c>
      <c r="AT1" s="1">
        <v>1999</v>
      </c>
      <c r="AU1" s="1">
        <v>1999</v>
      </c>
      <c r="AV1" s="1">
        <v>1999</v>
      </c>
      <c r="AW1" s="1">
        <v>1998</v>
      </c>
      <c r="AX1" s="1">
        <v>1997</v>
      </c>
      <c r="AY1" s="1">
        <v>1996</v>
      </c>
      <c r="AZ1" s="1">
        <v>1995</v>
      </c>
      <c r="BA1" s="1">
        <v>1994</v>
      </c>
      <c r="BB1" s="1">
        <v>1993</v>
      </c>
      <c r="BC1" s="1">
        <v>1992</v>
      </c>
      <c r="BD1" s="1">
        <v>1992</v>
      </c>
      <c r="BE1" s="1">
        <v>1991</v>
      </c>
      <c r="BF1" s="1">
        <v>1990</v>
      </c>
      <c r="BG1" s="1">
        <v>1990</v>
      </c>
      <c r="BH1" s="1">
        <v>1989</v>
      </c>
      <c r="BI1" s="1">
        <v>1988</v>
      </c>
      <c r="BJ1" s="1">
        <v>1987</v>
      </c>
      <c r="BK1" s="1">
        <v>1986</v>
      </c>
      <c r="BL1" s="1">
        <v>1986</v>
      </c>
      <c r="BM1" s="1">
        <v>1986</v>
      </c>
      <c r="BN1" s="1">
        <v>1985</v>
      </c>
      <c r="BO1" s="1">
        <v>1985</v>
      </c>
      <c r="BP1" s="1">
        <v>1985</v>
      </c>
      <c r="BQ1" s="1">
        <v>1985</v>
      </c>
      <c r="BR1" s="1">
        <v>1984</v>
      </c>
      <c r="BS1" s="1">
        <v>1984</v>
      </c>
      <c r="BT1" s="1">
        <v>1984</v>
      </c>
      <c r="BU1" s="1">
        <v>1984</v>
      </c>
      <c r="BV1" s="1">
        <v>1984</v>
      </c>
      <c r="BW1" s="1">
        <v>1984</v>
      </c>
      <c r="BX1" s="1">
        <v>1983</v>
      </c>
      <c r="BY1" s="1">
        <v>1983</v>
      </c>
      <c r="BZ1" s="1">
        <v>1982</v>
      </c>
      <c r="CA1" s="1">
        <v>1982</v>
      </c>
      <c r="CB1" s="1">
        <v>1982</v>
      </c>
      <c r="CC1" s="1">
        <v>1981</v>
      </c>
      <c r="CD1" s="1">
        <v>1980</v>
      </c>
      <c r="CE1" s="1">
        <v>1980</v>
      </c>
      <c r="CF1" s="1">
        <v>1980</v>
      </c>
      <c r="CG1" s="1">
        <v>1980</v>
      </c>
      <c r="CH1" s="18"/>
    </row>
    <row r="2" spans="1:86">
      <c r="A2" s="298">
        <v>31</v>
      </c>
      <c r="B2" s="264" t="s">
        <v>18</v>
      </c>
      <c r="C2" s="265"/>
      <c r="D2" s="79">
        <f>+入力シート①!D$2</f>
        <v>43563</v>
      </c>
      <c r="E2" s="21"/>
      <c r="F2" s="34"/>
      <c r="G2" s="34"/>
      <c r="H2" s="34"/>
      <c r="I2" s="34"/>
      <c r="J2" s="34"/>
      <c r="K2" s="35"/>
      <c r="M2" s="18"/>
      <c r="N2" s="179">
        <v>43563</v>
      </c>
      <c r="O2" s="179">
        <v>2018</v>
      </c>
      <c r="P2" s="179">
        <v>2017</v>
      </c>
      <c r="Q2" s="179">
        <v>2016</v>
      </c>
      <c r="R2" s="179">
        <v>2015</v>
      </c>
      <c r="S2" s="179">
        <v>2014</v>
      </c>
      <c r="T2" s="179">
        <v>3013</v>
      </c>
      <c r="U2" s="179">
        <v>2012</v>
      </c>
      <c r="V2" s="79">
        <v>40639</v>
      </c>
      <c r="W2" s="19">
        <f>+W$1</f>
        <v>2010</v>
      </c>
      <c r="X2" s="19">
        <f>+X$1</f>
        <v>2009</v>
      </c>
      <c r="Y2" s="19">
        <f>+Y$1</f>
        <v>2008</v>
      </c>
      <c r="Z2" s="19">
        <f>+Z$1</f>
        <v>2007</v>
      </c>
      <c r="AA2" s="19">
        <f>+AA$1</f>
        <v>2007</v>
      </c>
      <c r="AB2" s="77">
        <f t="shared" ref="AB2:CG2" si="0">+AB$1</f>
        <v>2006</v>
      </c>
      <c r="AC2" s="77">
        <f t="shared" si="0"/>
        <v>2006</v>
      </c>
      <c r="AD2" s="77">
        <f t="shared" si="0"/>
        <v>2005</v>
      </c>
      <c r="AE2" s="77">
        <f t="shared" si="0"/>
        <v>2005</v>
      </c>
      <c r="AF2" s="77">
        <f t="shared" si="0"/>
        <v>2004</v>
      </c>
      <c r="AG2" s="77">
        <f t="shared" si="0"/>
        <v>2004</v>
      </c>
      <c r="AH2" s="77">
        <f t="shared" si="0"/>
        <v>2004</v>
      </c>
      <c r="AI2" s="77">
        <f t="shared" si="0"/>
        <v>2003</v>
      </c>
      <c r="AJ2" s="77">
        <f t="shared" si="0"/>
        <v>2002</v>
      </c>
      <c r="AK2" s="77">
        <f t="shared" si="0"/>
        <v>2002</v>
      </c>
      <c r="AL2" s="77">
        <f t="shared" si="0"/>
        <v>2002</v>
      </c>
      <c r="AM2" s="77">
        <f t="shared" si="0"/>
        <v>2002</v>
      </c>
      <c r="AN2" s="77">
        <f t="shared" si="0"/>
        <v>2001</v>
      </c>
      <c r="AO2" s="77">
        <f t="shared" si="0"/>
        <v>2001</v>
      </c>
      <c r="AP2" s="77">
        <f t="shared" si="0"/>
        <v>2001</v>
      </c>
      <c r="AQ2" s="77">
        <f t="shared" si="0"/>
        <v>2000</v>
      </c>
      <c r="AR2" s="77">
        <f t="shared" si="0"/>
        <v>2000</v>
      </c>
      <c r="AS2" s="77">
        <f t="shared" si="0"/>
        <v>2000</v>
      </c>
      <c r="AT2" s="77">
        <f t="shared" si="0"/>
        <v>1999</v>
      </c>
      <c r="AU2" s="77">
        <f t="shared" si="0"/>
        <v>1999</v>
      </c>
      <c r="AV2" s="77">
        <f t="shared" si="0"/>
        <v>1999</v>
      </c>
      <c r="AW2" s="77">
        <f t="shared" si="0"/>
        <v>1998</v>
      </c>
      <c r="AX2" s="77">
        <f t="shared" si="0"/>
        <v>1997</v>
      </c>
      <c r="AY2" s="77">
        <f t="shared" si="0"/>
        <v>1996</v>
      </c>
      <c r="AZ2" s="77">
        <f t="shared" si="0"/>
        <v>1995</v>
      </c>
      <c r="BA2" s="77">
        <f t="shared" si="0"/>
        <v>1994</v>
      </c>
      <c r="BB2" s="77">
        <f t="shared" si="0"/>
        <v>1993</v>
      </c>
      <c r="BC2" s="77">
        <f t="shared" si="0"/>
        <v>1992</v>
      </c>
      <c r="BD2" s="77">
        <f t="shared" si="0"/>
        <v>1992</v>
      </c>
      <c r="BE2" s="77">
        <f t="shared" si="0"/>
        <v>1991</v>
      </c>
      <c r="BF2" s="77">
        <f t="shared" si="0"/>
        <v>1990</v>
      </c>
      <c r="BG2" s="77">
        <f t="shared" si="0"/>
        <v>1990</v>
      </c>
      <c r="BH2" s="77">
        <f t="shared" si="0"/>
        <v>1989</v>
      </c>
      <c r="BI2" s="77">
        <f t="shared" si="0"/>
        <v>1988</v>
      </c>
      <c r="BJ2" s="77">
        <f t="shared" si="0"/>
        <v>1987</v>
      </c>
      <c r="BK2" s="77">
        <f t="shared" si="0"/>
        <v>1986</v>
      </c>
      <c r="BL2" s="77">
        <f t="shared" si="0"/>
        <v>1986</v>
      </c>
      <c r="BM2" s="77">
        <f t="shared" si="0"/>
        <v>1986</v>
      </c>
      <c r="BN2" s="77">
        <f t="shared" si="0"/>
        <v>1985</v>
      </c>
      <c r="BO2" s="77">
        <f t="shared" si="0"/>
        <v>1985</v>
      </c>
      <c r="BP2" s="77">
        <f t="shared" si="0"/>
        <v>1985</v>
      </c>
      <c r="BQ2" s="77">
        <f t="shared" si="0"/>
        <v>1985</v>
      </c>
      <c r="BR2" s="77">
        <f t="shared" si="0"/>
        <v>1984</v>
      </c>
      <c r="BS2" s="77">
        <f t="shared" si="0"/>
        <v>1984</v>
      </c>
      <c r="BT2" s="77">
        <f t="shared" si="0"/>
        <v>1984</v>
      </c>
      <c r="BU2" s="77">
        <f t="shared" si="0"/>
        <v>1984</v>
      </c>
      <c r="BV2" s="77">
        <f t="shared" si="0"/>
        <v>1984</v>
      </c>
      <c r="BW2" s="77">
        <f t="shared" si="0"/>
        <v>1984</v>
      </c>
      <c r="BX2" s="77">
        <f t="shared" si="0"/>
        <v>1983</v>
      </c>
      <c r="BY2" s="77">
        <f t="shared" si="0"/>
        <v>1983</v>
      </c>
      <c r="BZ2" s="77">
        <f t="shared" si="0"/>
        <v>1982</v>
      </c>
      <c r="CA2" s="77">
        <f t="shared" si="0"/>
        <v>1982</v>
      </c>
      <c r="CB2" s="77">
        <f t="shared" si="0"/>
        <v>1982</v>
      </c>
      <c r="CC2" s="77">
        <f t="shared" si="0"/>
        <v>1981</v>
      </c>
      <c r="CD2" s="77">
        <f t="shared" si="0"/>
        <v>1980</v>
      </c>
      <c r="CE2" s="77">
        <f t="shared" si="0"/>
        <v>1980</v>
      </c>
      <c r="CF2" s="77">
        <f t="shared" si="0"/>
        <v>1980</v>
      </c>
      <c r="CG2" s="77">
        <f t="shared" si="0"/>
        <v>1980</v>
      </c>
      <c r="CH2" s="18"/>
    </row>
    <row r="3" spans="1:86">
      <c r="A3" s="298"/>
      <c r="B3" s="264" t="s">
        <v>19</v>
      </c>
      <c r="C3" s="265"/>
      <c r="D3" s="80">
        <f>+入力シート①!D$2</f>
        <v>43563</v>
      </c>
      <c r="E3" s="22"/>
      <c r="F3" s="36"/>
      <c r="G3" s="36"/>
      <c r="H3" s="36"/>
      <c r="I3" s="36"/>
      <c r="J3" s="36"/>
      <c r="K3" s="37"/>
      <c r="M3" s="18"/>
      <c r="N3" s="179">
        <v>43563</v>
      </c>
      <c r="O3" s="179">
        <v>4</v>
      </c>
      <c r="P3" s="179">
        <v>4</v>
      </c>
      <c r="Q3" s="179">
        <v>4</v>
      </c>
      <c r="R3" s="179">
        <v>4</v>
      </c>
      <c r="S3" s="179">
        <v>4</v>
      </c>
      <c r="T3" s="179">
        <v>1</v>
      </c>
      <c r="U3" s="179">
        <v>4</v>
      </c>
      <c r="V3" s="80">
        <v>40639</v>
      </c>
      <c r="W3" s="19">
        <v>4</v>
      </c>
      <c r="X3" s="19">
        <v>4</v>
      </c>
      <c r="Y3" s="19">
        <v>4</v>
      </c>
      <c r="Z3" s="19">
        <v>4</v>
      </c>
      <c r="AA3" s="19">
        <v>4</v>
      </c>
      <c r="AB3">
        <v>4</v>
      </c>
      <c r="AC3" s="77">
        <v>4</v>
      </c>
      <c r="AD3" s="77">
        <v>4</v>
      </c>
      <c r="AE3">
        <v>4</v>
      </c>
      <c r="AF3">
        <v>4</v>
      </c>
      <c r="AG3">
        <v>4</v>
      </c>
      <c r="AH3">
        <v>4</v>
      </c>
      <c r="AI3">
        <v>4</v>
      </c>
      <c r="AJ3">
        <v>4</v>
      </c>
      <c r="AK3">
        <v>4</v>
      </c>
      <c r="AL3">
        <v>4</v>
      </c>
      <c r="AM3">
        <v>4</v>
      </c>
      <c r="AN3">
        <v>4</v>
      </c>
      <c r="AO3">
        <v>4</v>
      </c>
      <c r="AP3">
        <v>4</v>
      </c>
      <c r="AQ3">
        <v>4</v>
      </c>
      <c r="AR3">
        <v>4</v>
      </c>
      <c r="AS3">
        <v>4</v>
      </c>
      <c r="AT3">
        <v>4</v>
      </c>
      <c r="AU3">
        <v>4</v>
      </c>
      <c r="AV3">
        <v>4</v>
      </c>
      <c r="AW3">
        <v>4</v>
      </c>
      <c r="AX3">
        <v>4</v>
      </c>
      <c r="AY3">
        <v>4</v>
      </c>
      <c r="AZ3">
        <v>4</v>
      </c>
      <c r="BA3">
        <v>4</v>
      </c>
      <c r="BB3">
        <v>4</v>
      </c>
      <c r="BC3">
        <v>4</v>
      </c>
      <c r="BD3">
        <v>4</v>
      </c>
      <c r="BE3">
        <v>4</v>
      </c>
      <c r="BF3">
        <v>4</v>
      </c>
      <c r="BG3">
        <v>4</v>
      </c>
      <c r="BH3">
        <v>4</v>
      </c>
      <c r="BI3">
        <v>4</v>
      </c>
      <c r="BJ3">
        <v>4</v>
      </c>
      <c r="BK3">
        <v>4</v>
      </c>
      <c r="BL3">
        <v>4</v>
      </c>
      <c r="BM3">
        <v>4</v>
      </c>
      <c r="BN3">
        <v>4</v>
      </c>
      <c r="BO3">
        <v>4</v>
      </c>
      <c r="BP3">
        <v>4</v>
      </c>
      <c r="BQ3">
        <v>4</v>
      </c>
      <c r="BR3">
        <v>4</v>
      </c>
      <c r="BS3">
        <v>4</v>
      </c>
      <c r="BT3">
        <v>4</v>
      </c>
      <c r="BU3">
        <v>4</v>
      </c>
      <c r="BV3">
        <v>4</v>
      </c>
      <c r="BW3">
        <v>4</v>
      </c>
      <c r="BX3">
        <v>4</v>
      </c>
      <c r="BY3">
        <v>4</v>
      </c>
      <c r="BZ3">
        <v>4</v>
      </c>
      <c r="CA3">
        <v>4</v>
      </c>
      <c r="CB3">
        <v>4</v>
      </c>
      <c r="CC3">
        <v>4</v>
      </c>
      <c r="CD3">
        <v>4</v>
      </c>
      <c r="CE3">
        <v>4</v>
      </c>
      <c r="CF3">
        <v>4</v>
      </c>
      <c r="CG3">
        <v>4</v>
      </c>
      <c r="CH3" s="18"/>
    </row>
    <row r="4" spans="1:86">
      <c r="A4" s="298"/>
      <c r="B4" s="264" t="s">
        <v>20</v>
      </c>
      <c r="C4" s="265"/>
      <c r="D4" s="81">
        <f>+入力シート①!D$2</f>
        <v>43563</v>
      </c>
      <c r="E4" s="22"/>
      <c r="F4" s="36"/>
      <c r="G4" s="36"/>
      <c r="H4" s="36"/>
      <c r="I4" s="36"/>
      <c r="J4" s="36"/>
      <c r="K4" s="37"/>
      <c r="M4" s="18"/>
      <c r="N4" s="179">
        <v>43563</v>
      </c>
      <c r="O4" s="179">
        <v>2</v>
      </c>
      <c r="P4" s="179">
        <v>3</v>
      </c>
      <c r="Q4" s="179">
        <v>6</v>
      </c>
      <c r="R4" s="179">
        <v>1</v>
      </c>
      <c r="S4" s="179">
        <v>9</v>
      </c>
      <c r="T4" s="179">
        <v>0</v>
      </c>
      <c r="U4" s="179">
        <v>16</v>
      </c>
      <c r="V4" s="81">
        <v>40639</v>
      </c>
      <c r="W4" s="81">
        <v>40280</v>
      </c>
      <c r="X4" s="81">
        <v>39909</v>
      </c>
      <c r="Y4" s="81">
        <v>39553</v>
      </c>
      <c r="Z4" s="19">
        <v>24</v>
      </c>
      <c r="AA4" s="19">
        <v>10</v>
      </c>
      <c r="AB4">
        <v>26</v>
      </c>
      <c r="AC4" s="77">
        <v>7</v>
      </c>
      <c r="AE4">
        <v>25</v>
      </c>
      <c r="AF4">
        <v>26</v>
      </c>
      <c r="AH4">
        <v>7</v>
      </c>
      <c r="AI4">
        <v>7</v>
      </c>
      <c r="AJ4">
        <v>30</v>
      </c>
      <c r="AM4">
        <v>1</v>
      </c>
      <c r="AO4">
        <v>23</v>
      </c>
      <c r="AP4">
        <v>6</v>
      </c>
      <c r="AW4">
        <v>6</v>
      </c>
      <c r="AZ4">
        <v>4</v>
      </c>
      <c r="BA4">
        <v>5</v>
      </c>
      <c r="BB4">
        <v>15</v>
      </c>
      <c r="BC4">
        <v>24</v>
      </c>
      <c r="BG4">
        <v>3</v>
      </c>
      <c r="BM4">
        <v>23</v>
      </c>
      <c r="BQ4">
        <v>2</v>
      </c>
      <c r="BU4">
        <v>18</v>
      </c>
      <c r="BZ4">
        <v>30</v>
      </c>
      <c r="CA4">
        <v>21</v>
      </c>
      <c r="CB4">
        <v>6</v>
      </c>
      <c r="CH4" s="18"/>
    </row>
    <row r="5" spans="1:86">
      <c r="A5" s="298"/>
      <c r="B5" s="264" t="s">
        <v>66</v>
      </c>
      <c r="C5" s="265"/>
      <c r="D5">
        <f>+入力シート①!D$3</f>
        <v>31</v>
      </c>
      <c r="E5" s="22"/>
      <c r="F5" s="36"/>
      <c r="G5" s="36"/>
      <c r="H5" s="36"/>
      <c r="I5" s="36"/>
      <c r="J5" s="36"/>
      <c r="K5" s="37"/>
      <c r="M5" s="18"/>
      <c r="N5" s="179">
        <v>31</v>
      </c>
      <c r="O5" s="179">
        <v>31</v>
      </c>
      <c r="P5" s="179">
        <v>31</v>
      </c>
      <c r="Q5" s="179">
        <v>31</v>
      </c>
      <c r="R5" s="179">
        <v>31</v>
      </c>
      <c r="S5" s="179">
        <v>31</v>
      </c>
      <c r="T5" s="179">
        <v>31</v>
      </c>
      <c r="U5" s="179">
        <v>31</v>
      </c>
      <c r="V5">
        <v>31</v>
      </c>
      <c r="W5" s="19">
        <f>+$A$2</f>
        <v>31</v>
      </c>
      <c r="X5" s="19">
        <f>+$A$2</f>
        <v>31</v>
      </c>
      <c r="Y5" s="19">
        <f>+$A$2</f>
        <v>31</v>
      </c>
      <c r="Z5" s="19">
        <f>+$A$2</f>
        <v>31</v>
      </c>
      <c r="AA5" s="19">
        <f>+$A$2</f>
        <v>31</v>
      </c>
      <c r="AB5">
        <f t="shared" ref="AB5:CG5" si="1">+$A$2</f>
        <v>31</v>
      </c>
      <c r="AC5" s="77">
        <f t="shared" si="1"/>
        <v>31</v>
      </c>
      <c r="AD5" s="77">
        <f t="shared" si="1"/>
        <v>31</v>
      </c>
      <c r="AE5">
        <f t="shared" si="1"/>
        <v>31</v>
      </c>
      <c r="AF5">
        <f t="shared" si="1"/>
        <v>31</v>
      </c>
      <c r="AG5">
        <f t="shared" si="1"/>
        <v>31</v>
      </c>
      <c r="AH5">
        <f t="shared" si="1"/>
        <v>31</v>
      </c>
      <c r="AI5">
        <f t="shared" si="1"/>
        <v>31</v>
      </c>
      <c r="AJ5">
        <f t="shared" si="1"/>
        <v>31</v>
      </c>
      <c r="AK5">
        <f t="shared" si="1"/>
        <v>31</v>
      </c>
      <c r="AL5">
        <f t="shared" si="1"/>
        <v>31</v>
      </c>
      <c r="AM5">
        <f t="shared" si="1"/>
        <v>31</v>
      </c>
      <c r="AN5">
        <f t="shared" si="1"/>
        <v>31</v>
      </c>
      <c r="AO5">
        <f t="shared" si="1"/>
        <v>31</v>
      </c>
      <c r="AP5">
        <f t="shared" si="1"/>
        <v>31</v>
      </c>
      <c r="AQ5">
        <f t="shared" si="1"/>
        <v>31</v>
      </c>
      <c r="AR5">
        <f t="shared" si="1"/>
        <v>31</v>
      </c>
      <c r="AS5">
        <f t="shared" si="1"/>
        <v>31</v>
      </c>
      <c r="AT5">
        <f t="shared" si="1"/>
        <v>31</v>
      </c>
      <c r="AU5">
        <f t="shared" si="1"/>
        <v>31</v>
      </c>
      <c r="AV5">
        <f t="shared" si="1"/>
        <v>31</v>
      </c>
      <c r="AW5">
        <f t="shared" si="1"/>
        <v>31</v>
      </c>
      <c r="AX5">
        <f t="shared" si="1"/>
        <v>31</v>
      </c>
      <c r="AY5">
        <f t="shared" si="1"/>
        <v>31</v>
      </c>
      <c r="AZ5">
        <f t="shared" si="1"/>
        <v>31</v>
      </c>
      <c r="BA5">
        <f t="shared" si="1"/>
        <v>31</v>
      </c>
      <c r="BB5">
        <f t="shared" si="1"/>
        <v>31</v>
      </c>
      <c r="BC5">
        <f t="shared" si="1"/>
        <v>31</v>
      </c>
      <c r="BD5">
        <f t="shared" si="1"/>
        <v>31</v>
      </c>
      <c r="BE5">
        <f t="shared" si="1"/>
        <v>31</v>
      </c>
      <c r="BF5">
        <f t="shared" si="1"/>
        <v>31</v>
      </c>
      <c r="BG5">
        <f t="shared" si="1"/>
        <v>31</v>
      </c>
      <c r="BH5">
        <f t="shared" si="1"/>
        <v>31</v>
      </c>
      <c r="BI5">
        <f t="shared" si="1"/>
        <v>31</v>
      </c>
      <c r="BJ5">
        <f t="shared" si="1"/>
        <v>31</v>
      </c>
      <c r="BK5">
        <f t="shared" si="1"/>
        <v>31</v>
      </c>
      <c r="BL5">
        <f t="shared" si="1"/>
        <v>31</v>
      </c>
      <c r="BM5">
        <f t="shared" si="1"/>
        <v>31</v>
      </c>
      <c r="BN5">
        <f t="shared" si="1"/>
        <v>31</v>
      </c>
      <c r="BO5">
        <f t="shared" si="1"/>
        <v>31</v>
      </c>
      <c r="BP5">
        <f t="shared" si="1"/>
        <v>31</v>
      </c>
      <c r="BQ5">
        <f t="shared" si="1"/>
        <v>31</v>
      </c>
      <c r="BR5">
        <f t="shared" si="1"/>
        <v>31</v>
      </c>
      <c r="BS5">
        <f t="shared" si="1"/>
        <v>31</v>
      </c>
      <c r="BT5">
        <f t="shared" si="1"/>
        <v>31</v>
      </c>
      <c r="BU5">
        <f t="shared" si="1"/>
        <v>31</v>
      </c>
      <c r="BV5">
        <f t="shared" si="1"/>
        <v>31</v>
      </c>
      <c r="BW5">
        <f t="shared" si="1"/>
        <v>31</v>
      </c>
      <c r="BX5">
        <f t="shared" si="1"/>
        <v>31</v>
      </c>
      <c r="BY5">
        <f t="shared" si="1"/>
        <v>31</v>
      </c>
      <c r="BZ5">
        <f t="shared" si="1"/>
        <v>31</v>
      </c>
      <c r="CA5">
        <f t="shared" si="1"/>
        <v>31</v>
      </c>
      <c r="CB5">
        <f t="shared" si="1"/>
        <v>31</v>
      </c>
      <c r="CC5">
        <f t="shared" si="1"/>
        <v>31</v>
      </c>
      <c r="CD5">
        <f t="shared" si="1"/>
        <v>31</v>
      </c>
      <c r="CE5">
        <f t="shared" si="1"/>
        <v>31</v>
      </c>
      <c r="CF5">
        <f t="shared" si="1"/>
        <v>31</v>
      </c>
      <c r="CG5">
        <f t="shared" si="1"/>
        <v>31</v>
      </c>
      <c r="CH5" s="18"/>
    </row>
    <row r="6" spans="1:86" ht="16.5" thickBot="1">
      <c r="A6" s="298"/>
      <c r="B6" s="264" t="s">
        <v>21</v>
      </c>
      <c r="C6" s="265"/>
      <c r="D6" s="86">
        <f>+入力シート①!D$4</f>
        <v>0.34375</v>
      </c>
      <c r="E6" s="23"/>
      <c r="F6" s="38"/>
      <c r="G6" s="38"/>
      <c r="H6" s="38"/>
      <c r="I6" s="38"/>
      <c r="J6" s="38"/>
      <c r="K6" s="39"/>
      <c r="M6" s="18"/>
      <c r="N6" s="179">
        <v>0.34375</v>
      </c>
      <c r="O6" s="180">
        <v>0.38541666666666669</v>
      </c>
      <c r="P6" s="180">
        <v>0.44097222222222227</v>
      </c>
      <c r="Q6" s="180">
        <v>0.31944444444444448</v>
      </c>
      <c r="R6" s="180">
        <v>0.43055555555555558</v>
      </c>
      <c r="S6" s="180">
        <v>0.3923611111111111</v>
      </c>
      <c r="T6" s="180">
        <v>0.4236111111111111</v>
      </c>
      <c r="U6" s="180">
        <v>0.4236111111111111</v>
      </c>
      <c r="V6" s="86">
        <v>3.3408564814814814</v>
      </c>
      <c r="W6" s="86">
        <v>0.32291666666666669</v>
      </c>
      <c r="X6" s="86">
        <v>0.28819444444444448</v>
      </c>
      <c r="Y6" s="86">
        <v>0.41319444444444442</v>
      </c>
      <c r="Z6" s="170">
        <v>0.43402777777777773</v>
      </c>
      <c r="AA6" s="170">
        <v>0.2951388888888889</v>
      </c>
      <c r="AB6" s="108"/>
      <c r="CH6" s="18"/>
    </row>
    <row r="7" spans="1:86">
      <c r="A7" s="298"/>
      <c r="B7" s="261" t="s">
        <v>22</v>
      </c>
      <c r="C7" s="9">
        <v>0</v>
      </c>
      <c r="D7">
        <f>+入力シート①!D$5</f>
        <v>19.29</v>
      </c>
      <c r="E7">
        <f>+COUNT($N7:$CH7)</f>
        <v>36</v>
      </c>
      <c r="F7" s="6">
        <f>+AVERAGE($O7:$CH7)</f>
        <v>18.489908571428575</v>
      </c>
      <c r="G7" s="6">
        <f>+STDEV($O7:$CH7)</f>
        <v>3.6485479220684622</v>
      </c>
      <c r="H7" s="6">
        <f>+MAX($N7:$CH7)</f>
        <v>22.1</v>
      </c>
      <c r="I7" s="6">
        <f>+MIN($N7:$CH7)</f>
        <v>0</v>
      </c>
      <c r="J7" s="6">
        <f>+D7-F7</f>
        <v>0.80009142857142379</v>
      </c>
      <c r="K7" s="6">
        <f>+J7/G7</f>
        <v>0.21929037130964418</v>
      </c>
      <c r="M7" s="18"/>
      <c r="N7" s="179">
        <v>19.29</v>
      </c>
      <c r="O7" s="179">
        <v>18.899999999999999</v>
      </c>
      <c r="P7" s="179">
        <v>16.03</v>
      </c>
      <c r="Q7" s="179">
        <v>16.93</v>
      </c>
      <c r="R7" s="179">
        <v>17.22</v>
      </c>
      <c r="S7" s="179">
        <v>16.41</v>
      </c>
      <c r="T7" s="179">
        <v>0</v>
      </c>
      <c r="U7" s="179">
        <v>20.6968</v>
      </c>
      <c r="V7">
        <v>15.4</v>
      </c>
      <c r="W7">
        <v>17.7</v>
      </c>
      <c r="X7">
        <v>19.04</v>
      </c>
      <c r="Y7">
        <v>20.6</v>
      </c>
      <c r="Z7" s="19">
        <v>19.100000000000001</v>
      </c>
      <c r="AA7" s="19">
        <v>17.72</v>
      </c>
      <c r="AB7">
        <v>20.8</v>
      </c>
      <c r="AC7" s="77">
        <v>20.5</v>
      </c>
      <c r="AE7">
        <v>19.399999999999999</v>
      </c>
      <c r="AF7">
        <v>21.7</v>
      </c>
      <c r="AH7">
        <v>20.6</v>
      </c>
      <c r="AI7">
        <v>20.8</v>
      </c>
      <c r="AJ7">
        <v>22.1</v>
      </c>
      <c r="AM7">
        <v>20.5</v>
      </c>
      <c r="AO7">
        <v>20.5</v>
      </c>
      <c r="AP7">
        <v>18.2</v>
      </c>
      <c r="AW7">
        <v>21</v>
      </c>
      <c r="AZ7">
        <v>18.2</v>
      </c>
      <c r="BA7">
        <v>20.7</v>
      </c>
      <c r="BB7">
        <v>19.3</v>
      </c>
      <c r="BC7">
        <v>18</v>
      </c>
      <c r="BG7">
        <v>19.5</v>
      </c>
      <c r="BM7">
        <v>18.2</v>
      </c>
      <c r="BQ7">
        <v>16</v>
      </c>
      <c r="BU7">
        <v>17.2</v>
      </c>
      <c r="BZ7">
        <v>19.7</v>
      </c>
      <c r="CA7">
        <v>19</v>
      </c>
      <c r="CB7">
        <v>19.5</v>
      </c>
      <c r="CH7" s="18"/>
    </row>
    <row r="8" spans="1:86">
      <c r="A8" s="298"/>
      <c r="B8" s="261"/>
      <c r="C8" s="9">
        <v>10</v>
      </c>
      <c r="D8">
        <f>+入力シート①!D$6</f>
        <v>19.25</v>
      </c>
      <c r="E8">
        <f t="shared" ref="E8:E19" si="2">+COUNT($N8:$CH8)</f>
        <v>35</v>
      </c>
      <c r="F8" s="6">
        <f t="shared" ref="F8:F19" si="3">+AVERAGE($O8:$CH8)</f>
        <v>18.233908823529408</v>
      </c>
      <c r="G8" s="6">
        <f t="shared" ref="G8:G19" si="4">+STDEV($O8:$CH8)</f>
        <v>3.689584314877032</v>
      </c>
      <c r="H8" s="6">
        <f t="shared" ref="H8:H19" si="5">+MAX($N8:$CH8)</f>
        <v>21.87</v>
      </c>
      <c r="I8" s="6">
        <f t="shared" ref="I8:I19" si="6">+MIN($N8:$CH8)</f>
        <v>0</v>
      </c>
      <c r="J8" s="6">
        <f t="shared" ref="J8:J19" si="7">+D8-F8</f>
        <v>1.0160911764705922</v>
      </c>
      <c r="K8" s="6">
        <f t="shared" ref="K8:K19" si="8">+J8/G8</f>
        <v>0.27539448614130857</v>
      </c>
      <c r="M8" s="18"/>
      <c r="N8" s="179">
        <v>19.25</v>
      </c>
      <c r="O8" s="179">
        <v>18.7</v>
      </c>
      <c r="P8" s="179">
        <v>15.95</v>
      </c>
      <c r="Q8" s="179">
        <v>16.87</v>
      </c>
      <c r="R8" s="179">
        <v>17.175999999999998</v>
      </c>
      <c r="S8" s="179">
        <v>16.39</v>
      </c>
      <c r="T8" s="179">
        <v>0</v>
      </c>
      <c r="U8" s="179">
        <v>20.669599999999999</v>
      </c>
      <c r="V8">
        <v>15.1553</v>
      </c>
      <c r="W8">
        <v>17.360299999999999</v>
      </c>
      <c r="X8">
        <v>19.37</v>
      </c>
      <c r="Y8">
        <v>20.691700000000001</v>
      </c>
      <c r="Z8" s="19">
        <v>18.309999999999999</v>
      </c>
      <c r="AA8" s="19">
        <v>17.72</v>
      </c>
      <c r="AB8">
        <v>20.83</v>
      </c>
      <c r="AC8" s="77">
        <v>20.38</v>
      </c>
      <c r="AE8">
        <v>19.14</v>
      </c>
      <c r="AF8">
        <v>21.66</v>
      </c>
      <c r="AI8">
        <v>20.65</v>
      </c>
      <c r="AJ8">
        <v>21.87</v>
      </c>
      <c r="AM8">
        <v>20.21</v>
      </c>
      <c r="AO8">
        <v>20.22</v>
      </c>
      <c r="AP8">
        <v>17.87</v>
      </c>
      <c r="AW8">
        <v>20.91</v>
      </c>
      <c r="AZ8">
        <v>18.03</v>
      </c>
      <c r="BA8">
        <v>20.420000000000002</v>
      </c>
      <c r="BB8">
        <v>18.88</v>
      </c>
      <c r="BC8">
        <v>17.510000000000002</v>
      </c>
      <c r="BG8">
        <v>17.77</v>
      </c>
      <c r="BM8">
        <v>17.68</v>
      </c>
      <c r="BQ8">
        <v>15.29</v>
      </c>
      <c r="BU8">
        <v>17.12</v>
      </c>
      <c r="BZ8">
        <v>19.93</v>
      </c>
      <c r="CA8">
        <v>19.29</v>
      </c>
      <c r="CB8">
        <v>19.93</v>
      </c>
      <c r="CH8" s="18"/>
    </row>
    <row r="9" spans="1:86">
      <c r="A9" s="298"/>
      <c r="B9" s="261"/>
      <c r="C9" s="9">
        <v>20</v>
      </c>
      <c r="D9">
        <f>+入力シート①!D$7</f>
        <v>19.11</v>
      </c>
      <c r="E9">
        <f t="shared" si="2"/>
        <v>35</v>
      </c>
      <c r="F9" s="6">
        <f t="shared" si="3"/>
        <v>18.097820588235294</v>
      </c>
      <c r="G9" s="6">
        <f t="shared" si="4"/>
        <v>3.6541733171796165</v>
      </c>
      <c r="H9" s="6">
        <f t="shared" si="5"/>
        <v>21.65</v>
      </c>
      <c r="I9" s="6">
        <f t="shared" si="6"/>
        <v>0</v>
      </c>
      <c r="J9" s="6">
        <f t="shared" si="7"/>
        <v>1.0121794117647056</v>
      </c>
      <c r="K9" s="6">
        <f t="shared" si="8"/>
        <v>0.27699272144703069</v>
      </c>
      <c r="M9" s="18"/>
      <c r="N9" s="179">
        <v>19.11</v>
      </c>
      <c r="O9" s="179">
        <v>18.8</v>
      </c>
      <c r="P9" s="179">
        <v>15.94</v>
      </c>
      <c r="Q9" s="179">
        <v>16.82</v>
      </c>
      <c r="R9" s="179">
        <v>16.746700000000001</v>
      </c>
      <c r="S9" s="179">
        <v>16.36</v>
      </c>
      <c r="T9" s="179">
        <v>0</v>
      </c>
      <c r="U9" s="179">
        <v>20.6629</v>
      </c>
      <c r="V9">
        <v>15.1426</v>
      </c>
      <c r="W9">
        <v>17.2227</v>
      </c>
      <c r="X9">
        <v>19.38</v>
      </c>
      <c r="Y9">
        <v>20.670999999999999</v>
      </c>
      <c r="Z9" s="19">
        <v>18.21</v>
      </c>
      <c r="AA9" s="19">
        <v>17.72</v>
      </c>
      <c r="AB9">
        <v>20.81</v>
      </c>
      <c r="AC9" s="77">
        <v>20.190000000000001</v>
      </c>
      <c r="AE9">
        <v>18.850000000000001</v>
      </c>
      <c r="AF9">
        <v>21.65</v>
      </c>
      <c r="AI9">
        <v>20.63</v>
      </c>
      <c r="AJ9">
        <v>21.04</v>
      </c>
      <c r="AM9">
        <v>20.059999999999999</v>
      </c>
      <c r="AO9">
        <v>20.16</v>
      </c>
      <c r="AP9">
        <v>17.86</v>
      </c>
      <c r="AW9">
        <v>20.91</v>
      </c>
      <c r="AZ9">
        <v>18</v>
      </c>
      <c r="BA9">
        <v>20.39</v>
      </c>
      <c r="BB9">
        <v>18.21</v>
      </c>
      <c r="BC9">
        <v>17.37</v>
      </c>
      <c r="BG9">
        <v>17.649999999999999</v>
      </c>
      <c r="BM9">
        <v>17.62</v>
      </c>
      <c r="BQ9">
        <v>15.23</v>
      </c>
      <c r="BU9">
        <v>16.989999999999998</v>
      </c>
      <c r="BZ9">
        <v>19.190000000000001</v>
      </c>
      <c r="CA9">
        <v>18.89</v>
      </c>
      <c r="CB9">
        <v>19.95</v>
      </c>
      <c r="CH9" s="18"/>
    </row>
    <row r="10" spans="1:86">
      <c r="A10" s="298"/>
      <c r="B10" s="261"/>
      <c r="C10" s="9">
        <v>30</v>
      </c>
      <c r="D10">
        <f>+入力シート①!D$8</f>
        <v>18.91</v>
      </c>
      <c r="E10">
        <f t="shared" si="2"/>
        <v>35</v>
      </c>
      <c r="F10" s="6">
        <f t="shared" si="3"/>
        <v>17.933199999999996</v>
      </c>
      <c r="G10" s="6">
        <f t="shared" si="4"/>
        <v>3.6034163897024074</v>
      </c>
      <c r="H10" s="6">
        <f t="shared" si="5"/>
        <v>21.64</v>
      </c>
      <c r="I10" s="6">
        <f t="shared" si="6"/>
        <v>0</v>
      </c>
      <c r="J10" s="6">
        <f t="shared" si="7"/>
        <v>0.97680000000000433</v>
      </c>
      <c r="K10" s="6">
        <f t="shared" si="8"/>
        <v>0.27107608290605423</v>
      </c>
      <c r="M10" s="18"/>
      <c r="N10" s="179">
        <v>18.91</v>
      </c>
      <c r="O10" s="179">
        <v>18.600000000000001</v>
      </c>
      <c r="P10" s="179">
        <v>15.93</v>
      </c>
      <c r="Q10" s="179">
        <v>16.739999999999998</v>
      </c>
      <c r="R10" s="179">
        <v>16.380800000000001</v>
      </c>
      <c r="S10" s="179">
        <v>16.3</v>
      </c>
      <c r="T10" s="179">
        <v>0</v>
      </c>
      <c r="U10" s="179">
        <v>20.651</v>
      </c>
      <c r="V10">
        <v>15.137</v>
      </c>
      <c r="W10">
        <v>17.1738</v>
      </c>
      <c r="X10">
        <v>19.34</v>
      </c>
      <c r="Y10">
        <v>20.636199999999999</v>
      </c>
      <c r="Z10" s="19">
        <v>17.88</v>
      </c>
      <c r="AA10" s="19">
        <v>17.72</v>
      </c>
      <c r="AB10">
        <v>20.74</v>
      </c>
      <c r="AC10" s="77">
        <v>19.940000000000001</v>
      </c>
      <c r="AE10">
        <v>18.45</v>
      </c>
      <c r="AF10">
        <v>21.64</v>
      </c>
      <c r="AI10">
        <v>20.63</v>
      </c>
      <c r="AJ10">
        <v>19.28</v>
      </c>
      <c r="AM10">
        <v>19.829999999999998</v>
      </c>
      <c r="AO10">
        <v>19.399999999999999</v>
      </c>
      <c r="AP10">
        <v>17.850000000000001</v>
      </c>
      <c r="AW10">
        <v>20.91</v>
      </c>
      <c r="AZ10">
        <v>17.989999999999998</v>
      </c>
      <c r="BA10">
        <v>20.32</v>
      </c>
      <c r="BB10">
        <v>18.09</v>
      </c>
      <c r="BC10">
        <v>17.309999999999999</v>
      </c>
      <c r="BG10">
        <v>17.489999999999998</v>
      </c>
      <c r="BM10">
        <v>17.579999999999998</v>
      </c>
      <c r="BQ10">
        <v>15.16</v>
      </c>
      <c r="BU10">
        <v>16.87</v>
      </c>
      <c r="BZ10">
        <v>19.04</v>
      </c>
      <c r="CA10">
        <v>18.79</v>
      </c>
      <c r="CB10">
        <v>19.93</v>
      </c>
      <c r="CH10" s="18"/>
    </row>
    <row r="11" spans="1:86">
      <c r="A11" s="298"/>
      <c r="B11" s="261"/>
      <c r="C11" s="9">
        <v>50</v>
      </c>
      <c r="D11">
        <f>+入力シート①!D$9</f>
        <v>18.45</v>
      </c>
      <c r="E11">
        <f t="shared" si="2"/>
        <v>35</v>
      </c>
      <c r="F11" s="6">
        <f t="shared" si="3"/>
        <v>17.543902941176469</v>
      </c>
      <c r="G11" s="6">
        <f t="shared" si="4"/>
        <v>3.5678719753398456</v>
      </c>
      <c r="H11" s="6">
        <f t="shared" si="5"/>
        <v>21.38</v>
      </c>
      <c r="I11" s="6">
        <f t="shared" si="6"/>
        <v>0</v>
      </c>
      <c r="J11" s="6">
        <f t="shared" si="7"/>
        <v>0.90609705882352998</v>
      </c>
      <c r="K11" s="6">
        <f t="shared" si="8"/>
        <v>0.25396008183203456</v>
      </c>
      <c r="M11" s="18"/>
      <c r="N11" s="179">
        <v>18.45</v>
      </c>
      <c r="O11" s="179">
        <v>18</v>
      </c>
      <c r="P11" s="179">
        <v>15.65</v>
      </c>
      <c r="Q11" s="179">
        <v>15.49</v>
      </c>
      <c r="R11" s="179">
        <v>15.939299999999999</v>
      </c>
      <c r="S11" s="179">
        <v>15.7</v>
      </c>
      <c r="T11" s="179">
        <v>0</v>
      </c>
      <c r="U11" s="179">
        <v>20.6404</v>
      </c>
      <c r="V11">
        <v>15.131600000000001</v>
      </c>
      <c r="W11">
        <v>17.085699999999999</v>
      </c>
      <c r="X11">
        <v>18.32</v>
      </c>
      <c r="Y11">
        <v>19.995699999999999</v>
      </c>
      <c r="Z11" s="19">
        <v>17.2</v>
      </c>
      <c r="AA11" s="19">
        <v>17.57</v>
      </c>
      <c r="AB11">
        <v>19.95</v>
      </c>
      <c r="AC11" s="77">
        <v>19.34</v>
      </c>
      <c r="AE11">
        <v>17.739999999999998</v>
      </c>
      <c r="AF11">
        <v>21.38</v>
      </c>
      <c r="AI11">
        <v>20.62</v>
      </c>
      <c r="AJ11">
        <v>18.28</v>
      </c>
      <c r="AM11">
        <v>19.75</v>
      </c>
      <c r="AO11">
        <v>18.05</v>
      </c>
      <c r="AP11">
        <v>17.829999999999998</v>
      </c>
      <c r="AW11">
        <v>20.91</v>
      </c>
      <c r="AZ11">
        <v>17.989999999999998</v>
      </c>
      <c r="BA11">
        <v>20.23</v>
      </c>
      <c r="BB11">
        <v>17.88</v>
      </c>
      <c r="BC11">
        <v>17.29</v>
      </c>
      <c r="BG11">
        <v>17.329999999999998</v>
      </c>
      <c r="BM11">
        <v>16.73</v>
      </c>
      <c r="BQ11">
        <v>15.09</v>
      </c>
      <c r="BU11">
        <v>15.92</v>
      </c>
      <c r="BZ11">
        <v>18.899999999999999</v>
      </c>
      <c r="CA11">
        <v>18.64</v>
      </c>
      <c r="CB11">
        <v>19.920000000000002</v>
      </c>
      <c r="CH11" s="18"/>
    </row>
    <row r="12" spans="1:86">
      <c r="A12" s="298"/>
      <c r="B12" s="261"/>
      <c r="C12" s="9">
        <v>75</v>
      </c>
      <c r="D12">
        <f>+入力シート①!D$10</f>
        <v>18.12</v>
      </c>
      <c r="E12">
        <f t="shared" si="2"/>
        <v>34</v>
      </c>
      <c r="F12" s="6">
        <f t="shared" si="3"/>
        <v>16.994703030303029</v>
      </c>
      <c r="G12" s="6">
        <f t="shared" si="4"/>
        <v>3.5828132654804925</v>
      </c>
      <c r="H12" s="6">
        <f t="shared" si="5"/>
        <v>20.9</v>
      </c>
      <c r="I12" s="6">
        <f t="shared" si="6"/>
        <v>0</v>
      </c>
      <c r="J12" s="6">
        <f t="shared" si="7"/>
        <v>1.1252969696969721</v>
      </c>
      <c r="K12" s="6">
        <f t="shared" si="8"/>
        <v>0.31408194798733341</v>
      </c>
      <c r="M12" s="18"/>
      <c r="N12" s="179">
        <v>18.12</v>
      </c>
      <c r="O12" s="179">
        <v>17</v>
      </c>
      <c r="P12" s="179">
        <v>14.98</v>
      </c>
      <c r="Q12" s="179">
        <v>13.97</v>
      </c>
      <c r="R12" s="179">
        <v>15.6739</v>
      </c>
      <c r="S12" s="179">
        <v>15.26</v>
      </c>
      <c r="T12" s="179">
        <v>0</v>
      </c>
      <c r="U12" s="179">
        <v>20.034099999999999</v>
      </c>
      <c r="V12">
        <v>15.0075</v>
      </c>
      <c r="W12">
        <v>17.007000000000001</v>
      </c>
      <c r="X12">
        <v>17.399999999999999</v>
      </c>
      <c r="Y12">
        <v>19.4727</v>
      </c>
      <c r="Z12" s="19">
        <v>15.67</v>
      </c>
      <c r="AB12">
        <v>19.649999999999999</v>
      </c>
      <c r="AC12" s="77">
        <v>19.100000000000001</v>
      </c>
      <c r="AE12">
        <v>16.670000000000002</v>
      </c>
      <c r="AF12">
        <v>20.21</v>
      </c>
      <c r="AI12">
        <v>20.62</v>
      </c>
      <c r="AJ12">
        <v>17.61</v>
      </c>
      <c r="AM12">
        <v>19.34</v>
      </c>
      <c r="AO12">
        <v>16.95</v>
      </c>
      <c r="AP12">
        <v>17.09</v>
      </c>
      <c r="AW12">
        <v>20.9</v>
      </c>
      <c r="AZ12">
        <v>17.989999999999998</v>
      </c>
      <c r="BA12">
        <v>19.649999999999999</v>
      </c>
      <c r="BB12">
        <v>17.55</v>
      </c>
      <c r="BC12">
        <v>16.2</v>
      </c>
      <c r="BG12">
        <v>17.100000000000001</v>
      </c>
      <c r="BM12">
        <v>16.170000000000002</v>
      </c>
      <c r="BQ12">
        <v>14.97</v>
      </c>
      <c r="BU12">
        <v>15.25</v>
      </c>
      <c r="BZ12">
        <v>18.82</v>
      </c>
      <c r="CA12">
        <v>18.45</v>
      </c>
      <c r="CB12">
        <v>19.059999999999999</v>
      </c>
      <c r="CH12" s="18"/>
    </row>
    <row r="13" spans="1:86">
      <c r="A13" s="298"/>
      <c r="B13" s="261"/>
      <c r="C13" s="9">
        <v>100</v>
      </c>
      <c r="D13">
        <f>+入力シート①!D$11</f>
        <v>17.75</v>
      </c>
      <c r="E13">
        <f t="shared" si="2"/>
        <v>35</v>
      </c>
      <c r="F13" s="6">
        <f t="shared" si="3"/>
        <v>16.454732352941182</v>
      </c>
      <c r="G13" s="6">
        <f t="shared" si="4"/>
        <v>3.5706940777389753</v>
      </c>
      <c r="H13" s="6">
        <f t="shared" si="5"/>
        <v>20.69</v>
      </c>
      <c r="I13" s="6">
        <f t="shared" si="6"/>
        <v>0</v>
      </c>
      <c r="J13" s="6">
        <f t="shared" si="7"/>
        <v>1.295267647058818</v>
      </c>
      <c r="K13" s="6">
        <f t="shared" si="8"/>
        <v>0.36274954360666029</v>
      </c>
      <c r="M13" s="18"/>
      <c r="N13" s="179">
        <v>17.75</v>
      </c>
      <c r="O13" s="179">
        <v>16.3</v>
      </c>
      <c r="P13" s="179">
        <v>14.6</v>
      </c>
      <c r="Q13" s="179">
        <v>13.55</v>
      </c>
      <c r="R13" s="179">
        <v>14.3438</v>
      </c>
      <c r="S13" s="179">
        <v>14.1</v>
      </c>
      <c r="T13" s="179">
        <v>0</v>
      </c>
      <c r="U13" s="179">
        <v>19.919699999999999</v>
      </c>
      <c r="V13">
        <v>14.642799999999999</v>
      </c>
      <c r="W13">
        <v>16.797999999999998</v>
      </c>
      <c r="X13">
        <v>16.079999999999998</v>
      </c>
      <c r="Y13">
        <v>19.206600000000002</v>
      </c>
      <c r="Z13" s="19">
        <v>14.07</v>
      </c>
      <c r="AA13" s="19">
        <v>16.350000000000001</v>
      </c>
      <c r="AB13">
        <v>19.12</v>
      </c>
      <c r="AC13" s="77">
        <v>19.02</v>
      </c>
      <c r="AE13">
        <v>16.239999999999998</v>
      </c>
      <c r="AF13">
        <v>19.53</v>
      </c>
      <c r="AI13">
        <v>20.49</v>
      </c>
      <c r="AJ13">
        <v>16.96</v>
      </c>
      <c r="AM13">
        <v>18.96</v>
      </c>
      <c r="AO13">
        <v>15.62</v>
      </c>
      <c r="AP13">
        <v>15.99</v>
      </c>
      <c r="AW13">
        <v>20.69</v>
      </c>
      <c r="AZ13">
        <v>18</v>
      </c>
      <c r="BA13">
        <v>19.32</v>
      </c>
      <c r="BB13">
        <v>16.91</v>
      </c>
      <c r="BC13">
        <v>15.51</v>
      </c>
      <c r="BG13">
        <v>17.05</v>
      </c>
      <c r="BM13">
        <v>15.61</v>
      </c>
      <c r="BQ13">
        <v>13.92</v>
      </c>
      <c r="BU13">
        <v>14.98</v>
      </c>
      <c r="BZ13">
        <v>18.690000000000001</v>
      </c>
      <c r="CA13">
        <v>18.190000000000001</v>
      </c>
      <c r="CB13">
        <v>18.7</v>
      </c>
      <c r="CH13" s="18"/>
    </row>
    <row r="14" spans="1:86">
      <c r="A14" s="298"/>
      <c r="B14" s="261"/>
      <c r="C14" s="9">
        <v>150</v>
      </c>
      <c r="D14">
        <f>+入力シート①!D$12</f>
        <v>16.670000000000002</v>
      </c>
      <c r="E14">
        <f t="shared" si="2"/>
        <v>35</v>
      </c>
      <c r="F14" s="6">
        <f t="shared" si="3"/>
        <v>15.414705882352946</v>
      </c>
      <c r="G14" s="6">
        <f t="shared" si="4"/>
        <v>3.6879705688812057</v>
      </c>
      <c r="H14" s="6">
        <f t="shared" si="5"/>
        <v>19.829999999999998</v>
      </c>
      <c r="I14" s="6">
        <f t="shared" si="6"/>
        <v>0</v>
      </c>
      <c r="J14" s="6">
        <f t="shared" si="7"/>
        <v>1.2552941176470558</v>
      </c>
      <c r="K14" s="6">
        <f t="shared" si="8"/>
        <v>0.34037530782895203</v>
      </c>
      <c r="M14" s="18"/>
      <c r="N14" s="179">
        <v>16.670000000000002</v>
      </c>
      <c r="O14" s="179">
        <v>15.2</v>
      </c>
      <c r="P14" s="179">
        <v>13.9</v>
      </c>
      <c r="Q14" s="179">
        <v>12.05</v>
      </c>
      <c r="R14" s="179">
        <v>13.1653</v>
      </c>
      <c r="S14" s="179">
        <v>11.83</v>
      </c>
      <c r="T14" s="179">
        <v>0</v>
      </c>
      <c r="U14" s="179">
        <v>19.818200000000001</v>
      </c>
      <c r="V14">
        <v>13.2049</v>
      </c>
      <c r="W14">
        <v>14.6281</v>
      </c>
      <c r="X14">
        <v>15.54</v>
      </c>
      <c r="Y14">
        <v>18.983499999999999</v>
      </c>
      <c r="Z14" s="19">
        <v>12.35</v>
      </c>
      <c r="AA14" s="19">
        <v>14.03</v>
      </c>
      <c r="AB14">
        <v>18.72</v>
      </c>
      <c r="AC14" s="77">
        <v>18.809999999999999</v>
      </c>
      <c r="AE14">
        <v>15.74</v>
      </c>
      <c r="AF14">
        <v>18.690000000000001</v>
      </c>
      <c r="AI14">
        <v>19.78</v>
      </c>
      <c r="AJ14">
        <v>15.62</v>
      </c>
      <c r="AM14">
        <v>18.79</v>
      </c>
      <c r="AO14">
        <v>13.53</v>
      </c>
      <c r="AP14">
        <v>15.1</v>
      </c>
      <c r="AW14">
        <v>19.829999999999998</v>
      </c>
      <c r="AZ14">
        <v>18</v>
      </c>
      <c r="BA14">
        <v>17.36</v>
      </c>
      <c r="BB14">
        <v>15.68</v>
      </c>
      <c r="BC14">
        <v>13.46</v>
      </c>
      <c r="BG14">
        <v>16.850000000000001</v>
      </c>
      <c r="BM14">
        <v>14</v>
      </c>
      <c r="BQ14">
        <v>12.29</v>
      </c>
      <c r="BU14">
        <v>14.54</v>
      </c>
      <c r="BZ14">
        <v>17.98</v>
      </c>
      <c r="CA14">
        <v>18.03</v>
      </c>
      <c r="CB14">
        <v>16.600000000000001</v>
      </c>
      <c r="CH14" s="18"/>
    </row>
    <row r="15" spans="1:86">
      <c r="A15" s="298"/>
      <c r="B15" s="261"/>
      <c r="C15" s="9">
        <v>200</v>
      </c>
      <c r="D15">
        <f>+入力シート①!D$13</f>
        <v>15.49</v>
      </c>
      <c r="E15">
        <f t="shared" si="2"/>
        <v>35</v>
      </c>
      <c r="F15" s="6">
        <f t="shared" si="3"/>
        <v>14.255467647058822</v>
      </c>
      <c r="G15" s="6">
        <f t="shared" si="4"/>
        <v>3.9829758285407384</v>
      </c>
      <c r="H15" s="6">
        <f t="shared" si="5"/>
        <v>19.829999999999998</v>
      </c>
      <c r="I15" s="6">
        <f t="shared" si="6"/>
        <v>0</v>
      </c>
      <c r="J15" s="6">
        <f t="shared" si="7"/>
        <v>1.2345323529411782</v>
      </c>
      <c r="K15" s="6">
        <f t="shared" si="8"/>
        <v>0.30995225833280532</v>
      </c>
      <c r="M15" s="18"/>
      <c r="N15" s="179">
        <v>15.49</v>
      </c>
      <c r="O15" s="179">
        <v>14</v>
      </c>
      <c r="P15" s="179">
        <v>12.46</v>
      </c>
      <c r="Q15" s="179">
        <v>10.57</v>
      </c>
      <c r="R15" s="179">
        <v>11.3072</v>
      </c>
      <c r="S15" s="179">
        <v>10.220000000000001</v>
      </c>
      <c r="T15" s="179">
        <v>0</v>
      </c>
      <c r="U15" s="179">
        <v>18.841100000000001</v>
      </c>
      <c r="V15">
        <v>11.8565</v>
      </c>
      <c r="W15">
        <v>12.575100000000001</v>
      </c>
      <c r="X15">
        <v>11.45</v>
      </c>
      <c r="Y15">
        <v>18.835999999999999</v>
      </c>
      <c r="Z15" s="19">
        <v>11.46</v>
      </c>
      <c r="AA15" s="19">
        <v>12.48</v>
      </c>
      <c r="AB15">
        <v>18.52</v>
      </c>
      <c r="AC15" s="77">
        <v>18.53</v>
      </c>
      <c r="AE15">
        <v>14.46</v>
      </c>
      <c r="AF15">
        <v>18.579999999999998</v>
      </c>
      <c r="AI15">
        <v>18.71</v>
      </c>
      <c r="AJ15">
        <v>13.95</v>
      </c>
      <c r="AM15">
        <v>18.78</v>
      </c>
      <c r="AO15">
        <v>11.9</v>
      </c>
      <c r="AP15">
        <v>12.35</v>
      </c>
      <c r="AW15">
        <v>19.829999999999998</v>
      </c>
      <c r="AZ15">
        <v>18</v>
      </c>
      <c r="BA15">
        <v>16.309999999999999</v>
      </c>
      <c r="BB15">
        <v>13.29</v>
      </c>
      <c r="BC15">
        <v>11.88</v>
      </c>
      <c r="BG15">
        <v>16.64</v>
      </c>
      <c r="BM15">
        <v>12.45</v>
      </c>
      <c r="BQ15">
        <v>10.130000000000001</v>
      </c>
      <c r="BU15">
        <v>13.71</v>
      </c>
      <c r="BZ15">
        <v>17.59</v>
      </c>
      <c r="CA15">
        <v>17.14</v>
      </c>
      <c r="CB15">
        <v>15.88</v>
      </c>
      <c r="CH15" s="18"/>
    </row>
    <row r="16" spans="1:86">
      <c r="A16" s="298"/>
      <c r="B16" s="261"/>
      <c r="C16" s="9">
        <v>300</v>
      </c>
      <c r="D16">
        <f>+入力シート①!D$14</f>
        <v>12.56</v>
      </c>
      <c r="E16">
        <f t="shared" si="2"/>
        <v>24</v>
      </c>
      <c r="F16" s="6">
        <f t="shared" si="3"/>
        <v>11.57702608695652</v>
      </c>
      <c r="G16" s="6">
        <f t="shared" si="4"/>
        <v>4.8667025134831405</v>
      </c>
      <c r="H16" s="6">
        <f t="shared" si="5"/>
        <v>18.218900000000001</v>
      </c>
      <c r="I16" s="6">
        <f t="shared" si="6"/>
        <v>0</v>
      </c>
      <c r="J16" s="6">
        <f t="shared" si="7"/>
        <v>0.98297391304348025</v>
      </c>
      <c r="K16" s="6">
        <f t="shared" si="8"/>
        <v>0.20197945329926431</v>
      </c>
      <c r="M16" s="18"/>
      <c r="N16" s="179">
        <v>12.56</v>
      </c>
      <c r="O16" s="179">
        <v>10.5</v>
      </c>
      <c r="P16" s="179">
        <v>9.44</v>
      </c>
      <c r="Q16" s="179">
        <v>8.49</v>
      </c>
      <c r="R16" s="179">
        <v>8.01</v>
      </c>
      <c r="S16" s="179">
        <v>7.83</v>
      </c>
      <c r="T16" s="179">
        <v>0</v>
      </c>
      <c r="U16" s="179">
        <v>17.497399999999999</v>
      </c>
      <c r="V16">
        <v>8.1786999999999992</v>
      </c>
      <c r="W16">
        <v>9.1666000000000007</v>
      </c>
      <c r="X16">
        <v>8.64</v>
      </c>
      <c r="Y16">
        <v>18.218900000000001</v>
      </c>
      <c r="Z16" s="19">
        <v>8.7799999999999994</v>
      </c>
      <c r="AA16" s="19">
        <v>8.76</v>
      </c>
      <c r="AB16">
        <v>17.98</v>
      </c>
      <c r="AC16" s="77">
        <v>17.079999999999998</v>
      </c>
      <c r="AE16">
        <v>10.33</v>
      </c>
      <c r="AF16">
        <v>17.53</v>
      </c>
      <c r="AI16">
        <v>16.95</v>
      </c>
      <c r="AJ16">
        <v>11.48</v>
      </c>
      <c r="AO16">
        <v>8.2100000000000009</v>
      </c>
      <c r="AP16">
        <v>8.5299999999999994</v>
      </c>
      <c r="AW16">
        <v>17.22</v>
      </c>
      <c r="AZ16">
        <v>17.45</v>
      </c>
      <c r="CH16" s="18"/>
    </row>
    <row r="17" spans="1:86">
      <c r="A17" s="298"/>
      <c r="B17" s="261"/>
      <c r="C17" s="9">
        <v>400</v>
      </c>
      <c r="D17">
        <f>+入力シート①!D$15</f>
        <v>9.2799999999999994</v>
      </c>
      <c r="E17">
        <f t="shared" si="2"/>
        <v>23</v>
      </c>
      <c r="F17" s="6">
        <f t="shared" si="3"/>
        <v>9.7652409090909078</v>
      </c>
      <c r="G17" s="6">
        <f t="shared" si="4"/>
        <v>4.9096158973666499</v>
      </c>
      <c r="H17" s="6">
        <f t="shared" si="5"/>
        <v>16.677399999999999</v>
      </c>
      <c r="I17" s="6">
        <f t="shared" si="6"/>
        <v>0</v>
      </c>
      <c r="J17" s="6">
        <f t="shared" si="7"/>
        <v>-0.48524090909090845</v>
      </c>
      <c r="K17" s="6">
        <f t="shared" si="8"/>
        <v>-9.8834800773554415E-2</v>
      </c>
      <c r="M17" s="18"/>
      <c r="N17" s="179">
        <v>9.2799999999999994</v>
      </c>
      <c r="O17" s="179">
        <v>8.4</v>
      </c>
      <c r="P17" s="179">
        <v>6.19</v>
      </c>
      <c r="Q17" s="179">
        <v>6.44</v>
      </c>
      <c r="R17" s="179">
        <v>6.1449999999999996</v>
      </c>
      <c r="S17" s="179">
        <v>6.64</v>
      </c>
      <c r="T17" s="179">
        <v>0</v>
      </c>
      <c r="U17" s="179">
        <v>15.4688</v>
      </c>
      <c r="V17">
        <v>6.8022999999999998</v>
      </c>
      <c r="W17">
        <v>7.1117999999999997</v>
      </c>
      <c r="X17">
        <v>6.99</v>
      </c>
      <c r="Y17">
        <v>16.677399999999999</v>
      </c>
      <c r="Z17" s="19">
        <v>5.95</v>
      </c>
      <c r="AA17" s="19">
        <v>6.81</v>
      </c>
      <c r="AB17">
        <v>15.92</v>
      </c>
      <c r="AC17" s="77">
        <v>15.01</v>
      </c>
      <c r="AE17">
        <v>7.95</v>
      </c>
      <c r="AF17">
        <v>16.09</v>
      </c>
      <c r="AI17">
        <v>15.93</v>
      </c>
      <c r="AO17">
        <v>6.5</v>
      </c>
      <c r="AP17">
        <v>6.63</v>
      </c>
      <c r="AW17">
        <v>15.37</v>
      </c>
      <c r="AZ17">
        <v>15.81</v>
      </c>
      <c r="CH17" s="18"/>
    </row>
    <row r="18" spans="1:86">
      <c r="A18" s="298"/>
      <c r="B18" s="261"/>
      <c r="C18" s="9">
        <v>500</v>
      </c>
      <c r="D18">
        <f>+入力シート①!D$16</f>
        <v>6.8</v>
      </c>
      <c r="E18">
        <f t="shared" si="2"/>
        <v>19</v>
      </c>
      <c r="F18" s="6">
        <f t="shared" si="3"/>
        <v>7.6821777777777775</v>
      </c>
      <c r="G18" s="6">
        <f t="shared" si="4"/>
        <v>4.1165792959054137</v>
      </c>
      <c r="H18" s="6">
        <f t="shared" si="5"/>
        <v>14.08</v>
      </c>
      <c r="I18" s="6">
        <f t="shared" si="6"/>
        <v>0</v>
      </c>
      <c r="J18" s="6">
        <f t="shared" si="7"/>
        <v>-0.88217777777777773</v>
      </c>
      <c r="K18" s="6">
        <f t="shared" si="8"/>
        <v>-0.21429874523618248</v>
      </c>
      <c r="M18" s="18"/>
      <c r="N18" s="179">
        <v>6.8</v>
      </c>
      <c r="O18" s="179">
        <v>7</v>
      </c>
      <c r="P18" s="179">
        <v>5.27</v>
      </c>
      <c r="Q18" s="179">
        <v>5.16</v>
      </c>
      <c r="R18" s="179">
        <v>4.9527999999999999</v>
      </c>
      <c r="S18" s="179">
        <v>4.83</v>
      </c>
      <c r="T18" s="179">
        <v>0</v>
      </c>
      <c r="U18" s="179">
        <v>13.3522</v>
      </c>
      <c r="V18">
        <v>5.8728999999999996</v>
      </c>
      <c r="W18">
        <v>5.5168999999999997</v>
      </c>
      <c r="X18">
        <v>5.43</v>
      </c>
      <c r="Y18">
        <v>13.8444</v>
      </c>
      <c r="Z18" s="19">
        <v>5.18</v>
      </c>
      <c r="AB18">
        <v>12.49</v>
      </c>
      <c r="AC18" s="77">
        <v>12.01</v>
      </c>
      <c r="AF18">
        <v>14.08</v>
      </c>
      <c r="AI18">
        <v>12.13</v>
      </c>
      <c r="AO18">
        <v>5.47</v>
      </c>
      <c r="AP18">
        <v>5.69</v>
      </c>
      <c r="CH18" s="18"/>
    </row>
    <row r="19" spans="1:86">
      <c r="A19" s="298"/>
      <c r="B19" s="261"/>
      <c r="C19" s="9">
        <v>600</v>
      </c>
      <c r="D19" t="str">
        <f>+入力シート①!D$17</f>
        <v>-</v>
      </c>
      <c r="E19">
        <f t="shared" si="2"/>
        <v>6</v>
      </c>
      <c r="F19" s="6">
        <f t="shared" si="3"/>
        <v>2.188333333333333</v>
      </c>
      <c r="G19" s="6">
        <f t="shared" si="4"/>
        <v>2.399836800006756</v>
      </c>
      <c r="H19" s="6">
        <f t="shared" si="5"/>
        <v>4.57</v>
      </c>
      <c r="I19" s="6">
        <f t="shared" si="6"/>
        <v>0</v>
      </c>
      <c r="J19" s="6" t="e">
        <f t="shared" si="7"/>
        <v>#VALUE!</v>
      </c>
      <c r="K19" s="6" t="e">
        <f t="shared" si="8"/>
        <v>#VALUE!</v>
      </c>
      <c r="M19" s="18"/>
      <c r="N19" s="179" t="s">
        <v>130</v>
      </c>
      <c r="O19" s="179" t="s">
        <v>130</v>
      </c>
      <c r="P19" s="179" t="s">
        <v>130</v>
      </c>
      <c r="Q19" s="179">
        <v>4.34</v>
      </c>
      <c r="R19" s="179" t="s">
        <v>130</v>
      </c>
      <c r="S19" s="179">
        <v>4.22</v>
      </c>
      <c r="T19" s="179">
        <v>0</v>
      </c>
      <c r="U19" s="179">
        <v>0</v>
      </c>
      <c r="V19">
        <v>0</v>
      </c>
      <c r="Z19" s="19">
        <v>4.57</v>
      </c>
      <c r="CH19" s="18"/>
    </row>
    <row r="20" spans="1:86">
      <c r="A20" s="298"/>
      <c r="B20" s="15"/>
      <c r="C20" s="15"/>
      <c r="D20" s="20"/>
      <c r="E20" s="20"/>
      <c r="F20" s="40"/>
      <c r="G20" s="40"/>
      <c r="H20" s="40"/>
      <c r="I20" s="40"/>
      <c r="J20" s="40"/>
      <c r="K20" s="40"/>
      <c r="L20" s="20"/>
      <c r="M20" s="18"/>
      <c r="O20" s="20"/>
      <c r="P20" s="20"/>
      <c r="Q20" s="20"/>
      <c r="R20" s="20"/>
      <c r="S20" s="20"/>
      <c r="T20" s="20"/>
      <c r="U20" s="20"/>
      <c r="V20" s="20"/>
      <c r="W20" s="20"/>
      <c r="X20" s="20"/>
      <c r="Y20" s="20"/>
      <c r="CH20" s="18"/>
    </row>
    <row r="21" spans="1:86">
      <c r="A21" s="298"/>
      <c r="B21" s="262" t="s">
        <v>25</v>
      </c>
      <c r="C21" s="13" t="s">
        <v>23</v>
      </c>
      <c r="D21">
        <f>+入力シート①!D$19</f>
        <v>34</v>
      </c>
      <c r="E21">
        <f>+COUNT($N21:$CH21)</f>
        <v>36</v>
      </c>
      <c r="F21" s="6">
        <f>+AVERAGE($O21:$CH21)</f>
        <v>136.88571428571427</v>
      </c>
      <c r="G21" s="6">
        <f>+STDEV($O21:$CH21)</f>
        <v>105.48313816423358</v>
      </c>
      <c r="H21" s="6">
        <f>+MAX($N21:$CH21)</f>
        <v>346</v>
      </c>
      <c r="I21" s="6">
        <f>+MIN($N21:$CI21)</f>
        <v>0</v>
      </c>
      <c r="J21" s="6">
        <f>+D21-F21</f>
        <v>-102.88571428571427</v>
      </c>
      <c r="K21" s="6">
        <f>+J21/G21</f>
        <v>-0.97537593283890356</v>
      </c>
      <c r="M21" s="18"/>
      <c r="N21" s="179">
        <v>34</v>
      </c>
      <c r="O21" s="179">
        <v>206</v>
      </c>
      <c r="P21" s="179">
        <v>206</v>
      </c>
      <c r="Q21" s="179">
        <v>24</v>
      </c>
      <c r="R21" s="179">
        <v>145</v>
      </c>
      <c r="S21" s="179">
        <v>35</v>
      </c>
      <c r="T21" s="179">
        <v>0</v>
      </c>
      <c r="U21" s="179">
        <v>180</v>
      </c>
      <c r="V21">
        <v>115</v>
      </c>
      <c r="W21">
        <v>27</v>
      </c>
      <c r="X21">
        <v>45</v>
      </c>
      <c r="Y21">
        <v>92</v>
      </c>
      <c r="Z21" s="19">
        <v>184</v>
      </c>
      <c r="AA21" s="19">
        <v>319</v>
      </c>
      <c r="AB21">
        <v>47</v>
      </c>
      <c r="AC21" s="77">
        <v>76</v>
      </c>
      <c r="AE21">
        <v>8</v>
      </c>
      <c r="AF21">
        <v>133</v>
      </c>
      <c r="AH21">
        <v>71</v>
      </c>
      <c r="AI21">
        <v>107</v>
      </c>
      <c r="AJ21">
        <v>38</v>
      </c>
      <c r="AM21">
        <v>35</v>
      </c>
      <c r="AO21">
        <v>285</v>
      </c>
      <c r="AP21">
        <v>346</v>
      </c>
      <c r="AW21">
        <v>118</v>
      </c>
      <c r="AZ21">
        <v>128</v>
      </c>
      <c r="BA21">
        <v>108</v>
      </c>
      <c r="BB21">
        <v>321</v>
      </c>
      <c r="BC21">
        <v>145</v>
      </c>
      <c r="BG21">
        <v>11</v>
      </c>
      <c r="BM21">
        <v>197</v>
      </c>
      <c r="BQ21">
        <v>174</v>
      </c>
      <c r="BU21">
        <v>182</v>
      </c>
      <c r="BZ21">
        <v>21</v>
      </c>
      <c r="CA21">
        <v>341</v>
      </c>
      <c r="CB21">
        <v>321</v>
      </c>
      <c r="CH21" s="18"/>
    </row>
    <row r="22" spans="1:86">
      <c r="A22" s="298"/>
      <c r="B22" s="263"/>
      <c r="C22" s="10" t="s">
        <v>24</v>
      </c>
      <c r="D22">
        <f>+入力シート①!D$20</f>
        <v>3.8</v>
      </c>
      <c r="E22">
        <f>+COUNT($N22:$CH22)</f>
        <v>36</v>
      </c>
      <c r="F22" s="6">
        <f>+AVERAGE($O22:$CH22)</f>
        <v>1.1697142857142859</v>
      </c>
      <c r="G22" s="6">
        <f>+STDEV($O22:$CH22)</f>
        <v>0.67997614886495106</v>
      </c>
      <c r="H22" s="6">
        <f>+MAX($N22:$CH22)</f>
        <v>3.8</v>
      </c>
      <c r="I22" s="6">
        <f>+MIN($N22:$CI22)</f>
        <v>0</v>
      </c>
      <c r="J22" s="6">
        <f>+D22-F22</f>
        <v>2.6302857142857139</v>
      </c>
      <c r="K22" s="6">
        <f>+J22/G22</f>
        <v>3.8682029048758748</v>
      </c>
      <c r="M22" s="18"/>
      <c r="N22" s="179">
        <v>3.8</v>
      </c>
      <c r="O22" s="179">
        <v>0.7</v>
      </c>
      <c r="P22" s="179">
        <v>0.7</v>
      </c>
      <c r="Q22" s="179">
        <v>0.8</v>
      </c>
      <c r="R22" s="179">
        <v>0.1</v>
      </c>
      <c r="S22" s="179">
        <v>0.2</v>
      </c>
      <c r="T22" s="179">
        <v>0</v>
      </c>
      <c r="U22" s="179">
        <v>0.8</v>
      </c>
      <c r="V22">
        <v>1.3</v>
      </c>
      <c r="W22">
        <v>1.6</v>
      </c>
      <c r="X22">
        <v>1.5</v>
      </c>
      <c r="Y22">
        <v>1.5</v>
      </c>
      <c r="Z22" s="19">
        <v>0.6</v>
      </c>
      <c r="AA22" s="19">
        <v>0.2</v>
      </c>
      <c r="AB22">
        <v>1.6</v>
      </c>
      <c r="AC22" s="77">
        <v>1.8</v>
      </c>
      <c r="AE22">
        <v>2.6</v>
      </c>
      <c r="AF22">
        <v>0.6</v>
      </c>
      <c r="AH22">
        <v>1.5</v>
      </c>
      <c r="AI22">
        <v>1</v>
      </c>
      <c r="AJ22">
        <v>2.6</v>
      </c>
      <c r="AM22">
        <v>0.5</v>
      </c>
      <c r="AO22">
        <v>1.4</v>
      </c>
      <c r="AP22">
        <v>1.3</v>
      </c>
      <c r="AW22">
        <v>1.1000000000000001</v>
      </c>
      <c r="AZ22">
        <v>1</v>
      </c>
      <c r="BA22">
        <v>2.62</v>
      </c>
      <c r="BB22">
        <v>0.71</v>
      </c>
      <c r="BC22">
        <v>2.0099999999999998</v>
      </c>
      <c r="BG22">
        <v>1.8</v>
      </c>
      <c r="BM22">
        <v>1.4</v>
      </c>
      <c r="BQ22">
        <v>0.6</v>
      </c>
      <c r="BU22">
        <v>1.4</v>
      </c>
      <c r="BZ22">
        <v>1.5</v>
      </c>
      <c r="CA22">
        <v>0.7</v>
      </c>
      <c r="CB22">
        <v>1.2</v>
      </c>
      <c r="CH22" s="18"/>
    </row>
    <row r="23" spans="1:86" ht="0.95" customHeight="1">
      <c r="M23" s="18"/>
      <c r="CH23" s="18"/>
    </row>
    <row r="24" spans="1:86" ht="0.95" customHeight="1">
      <c r="M24" s="18"/>
      <c r="CH24" s="18"/>
    </row>
    <row r="25" spans="1:86" ht="0.95" customHeight="1">
      <c r="M25" s="18"/>
      <c r="CH25" s="18"/>
    </row>
    <row r="26" spans="1:86" ht="0.95" customHeight="1">
      <c r="M26" s="18"/>
      <c r="CH26" s="18"/>
    </row>
    <row r="27" spans="1:86" ht="0.95" customHeight="1">
      <c r="M27" s="18"/>
      <c r="CH27" s="18"/>
    </row>
    <row r="28" spans="1:86" ht="0.95" customHeight="1">
      <c r="M28" s="18"/>
      <c r="CH28" s="18"/>
    </row>
    <row r="29" spans="1:86" ht="0.95" customHeight="1">
      <c r="M29" s="18"/>
      <c r="CH29" s="18"/>
    </row>
    <row r="30" spans="1:86" ht="0.95" customHeight="1">
      <c r="M30" s="18"/>
      <c r="CH30" s="18"/>
    </row>
    <row r="31" spans="1:86" ht="16.5" thickBot="1">
      <c r="D31" s="1" t="s">
        <v>26</v>
      </c>
      <c r="E31" s="1" t="s">
        <v>3</v>
      </c>
      <c r="F31" s="5" t="s">
        <v>4</v>
      </c>
      <c r="G31" s="5" t="s">
        <v>8</v>
      </c>
      <c r="H31" s="5" t="s">
        <v>5</v>
      </c>
      <c r="I31" s="5" t="s">
        <v>6</v>
      </c>
      <c r="J31" s="5" t="s">
        <v>7</v>
      </c>
      <c r="K31" s="6" t="s">
        <v>65</v>
      </c>
      <c r="M31" s="18"/>
      <c r="N31" s="179" t="s">
        <v>26</v>
      </c>
      <c r="V31" s="1"/>
      <c r="W31" s="1"/>
      <c r="X31" s="1"/>
      <c r="Y31" s="19"/>
      <c r="AB31" s="1"/>
      <c r="AC31" s="78"/>
      <c r="AD31" s="78"/>
      <c r="AE31" s="1"/>
      <c r="AF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8"/>
    </row>
    <row r="32" spans="1:86">
      <c r="A32" s="298">
        <v>32</v>
      </c>
      <c r="B32" s="264" t="s">
        <v>18</v>
      </c>
      <c r="C32" s="265"/>
      <c r="D32" s="79">
        <f>+入力シート①!E$2</f>
        <v>43563</v>
      </c>
      <c r="E32" s="21"/>
      <c r="F32" s="34"/>
      <c r="G32" s="34"/>
      <c r="H32" s="34"/>
      <c r="I32" s="34"/>
      <c r="J32" s="34"/>
      <c r="K32" s="35"/>
      <c r="M32" s="18"/>
      <c r="N32" s="179">
        <v>43563</v>
      </c>
      <c r="O32" s="179">
        <v>2018</v>
      </c>
      <c r="P32" s="179">
        <v>2017</v>
      </c>
      <c r="Q32" s="179">
        <v>2016</v>
      </c>
      <c r="R32" s="179">
        <v>2015</v>
      </c>
      <c r="S32" s="179">
        <v>2014</v>
      </c>
      <c r="T32" s="179">
        <v>2013</v>
      </c>
      <c r="U32" s="179">
        <v>2012</v>
      </c>
      <c r="V32" s="79">
        <v>40639</v>
      </c>
      <c r="W32" s="19">
        <f t="shared" ref="W32:BG32" si="9">+W$1</f>
        <v>2010</v>
      </c>
      <c r="X32" s="19">
        <f t="shared" si="9"/>
        <v>2009</v>
      </c>
      <c r="Y32" s="19">
        <f t="shared" si="9"/>
        <v>2008</v>
      </c>
      <c r="Z32" s="19">
        <f t="shared" si="9"/>
        <v>2007</v>
      </c>
      <c r="AA32" s="19">
        <f t="shared" si="9"/>
        <v>2007</v>
      </c>
      <c r="AB32">
        <f t="shared" si="9"/>
        <v>2006</v>
      </c>
      <c r="AC32" s="77">
        <f t="shared" si="9"/>
        <v>2006</v>
      </c>
      <c r="AD32" s="77">
        <f t="shared" si="9"/>
        <v>2005</v>
      </c>
      <c r="AE32">
        <f t="shared" si="9"/>
        <v>2005</v>
      </c>
      <c r="AF32">
        <f t="shared" si="9"/>
        <v>2004</v>
      </c>
      <c r="AG32">
        <f t="shared" si="9"/>
        <v>2004</v>
      </c>
      <c r="AH32">
        <f t="shared" si="9"/>
        <v>2004</v>
      </c>
      <c r="AI32">
        <f t="shared" si="9"/>
        <v>2003</v>
      </c>
      <c r="AJ32">
        <f t="shared" si="9"/>
        <v>2002</v>
      </c>
      <c r="AK32">
        <f t="shared" si="9"/>
        <v>2002</v>
      </c>
      <c r="AL32">
        <f t="shared" si="9"/>
        <v>2002</v>
      </c>
      <c r="AM32">
        <f t="shared" si="9"/>
        <v>2002</v>
      </c>
      <c r="AN32">
        <f t="shared" si="9"/>
        <v>2001</v>
      </c>
      <c r="AO32">
        <f t="shared" si="9"/>
        <v>2001</v>
      </c>
      <c r="AP32">
        <f t="shared" si="9"/>
        <v>2001</v>
      </c>
      <c r="AQ32">
        <f t="shared" si="9"/>
        <v>2000</v>
      </c>
      <c r="AR32">
        <f t="shared" si="9"/>
        <v>2000</v>
      </c>
      <c r="AS32">
        <f t="shared" si="9"/>
        <v>2000</v>
      </c>
      <c r="AT32">
        <f t="shared" si="9"/>
        <v>1999</v>
      </c>
      <c r="AU32">
        <f t="shared" si="9"/>
        <v>1999</v>
      </c>
      <c r="AV32">
        <f t="shared" si="9"/>
        <v>1999</v>
      </c>
      <c r="AW32">
        <f t="shared" si="9"/>
        <v>1998</v>
      </c>
      <c r="AX32">
        <f t="shared" si="9"/>
        <v>1997</v>
      </c>
      <c r="AY32">
        <f t="shared" si="9"/>
        <v>1996</v>
      </c>
      <c r="AZ32">
        <f t="shared" si="9"/>
        <v>1995</v>
      </c>
      <c r="BA32">
        <f t="shared" si="9"/>
        <v>1994</v>
      </c>
      <c r="BB32">
        <f t="shared" si="9"/>
        <v>1993</v>
      </c>
      <c r="BC32">
        <f t="shared" si="9"/>
        <v>1992</v>
      </c>
      <c r="BD32">
        <f t="shared" si="9"/>
        <v>1992</v>
      </c>
      <c r="BE32">
        <f t="shared" si="9"/>
        <v>1991</v>
      </c>
      <c r="BF32">
        <f t="shared" si="9"/>
        <v>1990</v>
      </c>
      <c r="BG32">
        <f t="shared" si="9"/>
        <v>1990</v>
      </c>
      <c r="BH32">
        <f t="shared" ref="BH32:CG32" si="10">+BH$1</f>
        <v>1989</v>
      </c>
      <c r="BI32">
        <f t="shared" si="10"/>
        <v>1988</v>
      </c>
      <c r="BJ32">
        <f t="shared" si="10"/>
        <v>1987</v>
      </c>
      <c r="BK32">
        <f t="shared" si="10"/>
        <v>1986</v>
      </c>
      <c r="BL32">
        <f t="shared" si="10"/>
        <v>1986</v>
      </c>
      <c r="BM32">
        <f t="shared" si="10"/>
        <v>1986</v>
      </c>
      <c r="BN32">
        <f t="shared" si="10"/>
        <v>1985</v>
      </c>
      <c r="BO32">
        <f t="shared" si="10"/>
        <v>1985</v>
      </c>
      <c r="BP32">
        <f t="shared" si="10"/>
        <v>1985</v>
      </c>
      <c r="BQ32">
        <f t="shared" si="10"/>
        <v>1985</v>
      </c>
      <c r="BR32">
        <f t="shared" si="10"/>
        <v>1984</v>
      </c>
      <c r="BS32">
        <f t="shared" si="10"/>
        <v>1984</v>
      </c>
      <c r="BT32">
        <f t="shared" si="10"/>
        <v>1984</v>
      </c>
      <c r="BU32">
        <f t="shared" si="10"/>
        <v>1984</v>
      </c>
      <c r="BV32">
        <f t="shared" si="10"/>
        <v>1984</v>
      </c>
      <c r="BW32">
        <f t="shared" si="10"/>
        <v>1984</v>
      </c>
      <c r="BX32">
        <f t="shared" si="10"/>
        <v>1983</v>
      </c>
      <c r="BY32">
        <f t="shared" si="10"/>
        <v>1983</v>
      </c>
      <c r="BZ32">
        <f t="shared" si="10"/>
        <v>1982</v>
      </c>
      <c r="CA32">
        <f t="shared" si="10"/>
        <v>1982</v>
      </c>
      <c r="CB32">
        <f t="shared" si="10"/>
        <v>1982</v>
      </c>
      <c r="CC32">
        <f t="shared" si="10"/>
        <v>1981</v>
      </c>
      <c r="CD32">
        <f t="shared" si="10"/>
        <v>1980</v>
      </c>
      <c r="CE32">
        <f t="shared" si="10"/>
        <v>1980</v>
      </c>
      <c r="CF32">
        <f t="shared" si="10"/>
        <v>1980</v>
      </c>
      <c r="CG32">
        <f t="shared" si="10"/>
        <v>1980</v>
      </c>
      <c r="CH32" s="18"/>
    </row>
    <row r="33" spans="1:86">
      <c r="A33" s="298"/>
      <c r="B33" s="264" t="s">
        <v>19</v>
      </c>
      <c r="C33" s="265"/>
      <c r="D33" s="80">
        <f>+入力シート①!E$2</f>
        <v>43563</v>
      </c>
      <c r="E33" s="22"/>
      <c r="F33" s="36"/>
      <c r="G33" s="36"/>
      <c r="H33" s="36"/>
      <c r="I33" s="36"/>
      <c r="J33" s="36"/>
      <c r="K33" s="37"/>
      <c r="M33" s="18"/>
      <c r="N33" s="179">
        <v>43563</v>
      </c>
      <c r="O33" s="179">
        <v>4</v>
      </c>
      <c r="P33" s="179">
        <v>4</v>
      </c>
      <c r="Q33" s="179">
        <v>4</v>
      </c>
      <c r="R33" s="179">
        <v>4</v>
      </c>
      <c r="S33" s="179">
        <v>4</v>
      </c>
      <c r="T33" s="179">
        <v>1</v>
      </c>
      <c r="U33" s="179">
        <v>4</v>
      </c>
      <c r="V33" s="80">
        <v>40639</v>
      </c>
      <c r="W33" s="19">
        <f>+W$3</f>
        <v>4</v>
      </c>
      <c r="X33" s="19">
        <f>+X$3</f>
        <v>4</v>
      </c>
      <c r="Y33" s="19">
        <f>+Y$3</f>
        <v>4</v>
      </c>
      <c r="Z33" s="19">
        <f>+Z$3</f>
        <v>4</v>
      </c>
      <c r="AA33" s="19">
        <f>+AA$3</f>
        <v>4</v>
      </c>
      <c r="AB33">
        <f t="shared" ref="AB33:CG33" si="11">+AB$3</f>
        <v>4</v>
      </c>
      <c r="AC33" s="77">
        <f t="shared" si="11"/>
        <v>4</v>
      </c>
      <c r="AD33" s="77">
        <f t="shared" si="11"/>
        <v>4</v>
      </c>
      <c r="AE33">
        <f t="shared" si="11"/>
        <v>4</v>
      </c>
      <c r="AF33">
        <f t="shared" si="11"/>
        <v>4</v>
      </c>
      <c r="AG33">
        <f t="shared" si="11"/>
        <v>4</v>
      </c>
      <c r="AH33">
        <f t="shared" si="11"/>
        <v>4</v>
      </c>
      <c r="AI33">
        <f t="shared" si="11"/>
        <v>4</v>
      </c>
      <c r="AJ33">
        <f t="shared" si="11"/>
        <v>4</v>
      </c>
      <c r="AK33">
        <f t="shared" si="11"/>
        <v>4</v>
      </c>
      <c r="AL33">
        <f t="shared" si="11"/>
        <v>4</v>
      </c>
      <c r="AM33">
        <f t="shared" si="11"/>
        <v>4</v>
      </c>
      <c r="AN33">
        <f t="shared" si="11"/>
        <v>4</v>
      </c>
      <c r="AO33">
        <f t="shared" si="11"/>
        <v>4</v>
      </c>
      <c r="AP33">
        <f t="shared" si="11"/>
        <v>4</v>
      </c>
      <c r="AQ33">
        <f t="shared" si="11"/>
        <v>4</v>
      </c>
      <c r="AR33">
        <f t="shared" si="11"/>
        <v>4</v>
      </c>
      <c r="AS33">
        <f t="shared" si="11"/>
        <v>4</v>
      </c>
      <c r="AT33">
        <f t="shared" si="11"/>
        <v>4</v>
      </c>
      <c r="AU33">
        <f t="shared" si="11"/>
        <v>4</v>
      </c>
      <c r="AV33">
        <f t="shared" si="11"/>
        <v>4</v>
      </c>
      <c r="AW33">
        <f t="shared" si="11"/>
        <v>4</v>
      </c>
      <c r="AX33">
        <f t="shared" si="11"/>
        <v>4</v>
      </c>
      <c r="AY33">
        <f t="shared" si="11"/>
        <v>4</v>
      </c>
      <c r="AZ33">
        <f t="shared" si="11"/>
        <v>4</v>
      </c>
      <c r="BA33">
        <f t="shared" si="11"/>
        <v>4</v>
      </c>
      <c r="BB33">
        <f t="shared" si="11"/>
        <v>4</v>
      </c>
      <c r="BC33">
        <f t="shared" si="11"/>
        <v>4</v>
      </c>
      <c r="BD33">
        <f t="shared" si="11"/>
        <v>4</v>
      </c>
      <c r="BE33">
        <f t="shared" si="11"/>
        <v>4</v>
      </c>
      <c r="BF33">
        <f t="shared" si="11"/>
        <v>4</v>
      </c>
      <c r="BG33">
        <f t="shared" si="11"/>
        <v>4</v>
      </c>
      <c r="BH33">
        <f t="shared" si="11"/>
        <v>4</v>
      </c>
      <c r="BI33">
        <f t="shared" si="11"/>
        <v>4</v>
      </c>
      <c r="BJ33">
        <f t="shared" si="11"/>
        <v>4</v>
      </c>
      <c r="BK33">
        <f t="shared" si="11"/>
        <v>4</v>
      </c>
      <c r="BL33">
        <f t="shared" si="11"/>
        <v>4</v>
      </c>
      <c r="BM33">
        <f t="shared" si="11"/>
        <v>4</v>
      </c>
      <c r="BN33">
        <f t="shared" si="11"/>
        <v>4</v>
      </c>
      <c r="BO33">
        <f t="shared" si="11"/>
        <v>4</v>
      </c>
      <c r="BP33">
        <f t="shared" si="11"/>
        <v>4</v>
      </c>
      <c r="BQ33">
        <f t="shared" si="11"/>
        <v>4</v>
      </c>
      <c r="BR33">
        <f t="shared" si="11"/>
        <v>4</v>
      </c>
      <c r="BS33">
        <f t="shared" si="11"/>
        <v>4</v>
      </c>
      <c r="BT33">
        <f t="shared" si="11"/>
        <v>4</v>
      </c>
      <c r="BU33">
        <f t="shared" si="11"/>
        <v>4</v>
      </c>
      <c r="BV33">
        <f t="shared" si="11"/>
        <v>4</v>
      </c>
      <c r="BW33">
        <f t="shared" si="11"/>
        <v>4</v>
      </c>
      <c r="BX33">
        <f t="shared" si="11"/>
        <v>4</v>
      </c>
      <c r="BY33">
        <f t="shared" si="11"/>
        <v>4</v>
      </c>
      <c r="BZ33">
        <f t="shared" si="11"/>
        <v>4</v>
      </c>
      <c r="CA33">
        <f t="shared" si="11"/>
        <v>4</v>
      </c>
      <c r="CB33">
        <f t="shared" si="11"/>
        <v>4</v>
      </c>
      <c r="CC33">
        <f t="shared" si="11"/>
        <v>4</v>
      </c>
      <c r="CD33">
        <f t="shared" si="11"/>
        <v>4</v>
      </c>
      <c r="CE33">
        <f t="shared" si="11"/>
        <v>4</v>
      </c>
      <c r="CF33">
        <f t="shared" si="11"/>
        <v>4</v>
      </c>
      <c r="CG33">
        <f t="shared" si="11"/>
        <v>4</v>
      </c>
      <c r="CH33" s="18"/>
    </row>
    <row r="34" spans="1:86">
      <c r="A34" s="298"/>
      <c r="B34" s="264" t="s">
        <v>20</v>
      </c>
      <c r="C34" s="265"/>
      <c r="D34" s="81">
        <f>+入力シート①!E$2</f>
        <v>43563</v>
      </c>
      <c r="E34" s="22"/>
      <c r="F34" s="36"/>
      <c r="G34" s="36"/>
      <c r="H34" s="36"/>
      <c r="I34" s="36"/>
      <c r="J34" s="36"/>
      <c r="K34" s="37"/>
      <c r="M34" s="18"/>
      <c r="N34" s="179">
        <v>43563</v>
      </c>
      <c r="O34" s="179">
        <v>2</v>
      </c>
      <c r="P34" s="179">
        <v>3</v>
      </c>
      <c r="Q34" s="179">
        <v>6</v>
      </c>
      <c r="R34" s="179">
        <v>1</v>
      </c>
      <c r="S34" s="179">
        <v>9</v>
      </c>
      <c r="T34" s="179">
        <v>0</v>
      </c>
      <c r="U34" s="179">
        <v>16</v>
      </c>
      <c r="V34" s="81">
        <v>40639</v>
      </c>
      <c r="W34" s="81">
        <v>40280</v>
      </c>
      <c r="X34" s="81">
        <v>39909</v>
      </c>
      <c r="Y34" s="81">
        <v>39553</v>
      </c>
      <c r="Z34" s="19">
        <v>24</v>
      </c>
      <c r="AA34" s="19">
        <v>10</v>
      </c>
      <c r="AB34">
        <v>26</v>
      </c>
      <c r="AC34" s="77">
        <v>7</v>
      </c>
      <c r="AE34">
        <v>25</v>
      </c>
      <c r="AF34">
        <v>26</v>
      </c>
      <c r="AH34">
        <v>7</v>
      </c>
      <c r="AI34">
        <v>7</v>
      </c>
      <c r="AJ34">
        <v>30</v>
      </c>
      <c r="AM34">
        <v>1</v>
      </c>
      <c r="AO34">
        <v>23</v>
      </c>
      <c r="AP34">
        <v>6</v>
      </c>
      <c r="AR34">
        <v>7</v>
      </c>
      <c r="AT34">
        <v>21</v>
      </c>
      <c r="AU34">
        <v>15</v>
      </c>
      <c r="AW34">
        <v>6</v>
      </c>
      <c r="AZ34">
        <v>4</v>
      </c>
      <c r="BA34">
        <v>5</v>
      </c>
      <c r="BB34">
        <v>15</v>
      </c>
      <c r="BC34">
        <v>24</v>
      </c>
      <c r="BG34">
        <v>3</v>
      </c>
      <c r="BM34">
        <v>23</v>
      </c>
      <c r="BQ34">
        <v>2</v>
      </c>
      <c r="BU34">
        <v>18</v>
      </c>
      <c r="BZ34">
        <v>30</v>
      </c>
      <c r="CA34">
        <v>21</v>
      </c>
      <c r="CB34">
        <v>6</v>
      </c>
      <c r="CE34">
        <v>23</v>
      </c>
      <c r="CH34" s="18"/>
    </row>
    <row r="35" spans="1:86">
      <c r="A35" s="298"/>
      <c r="B35" s="264" t="s">
        <v>66</v>
      </c>
      <c r="C35" s="265"/>
      <c r="D35">
        <f>+入力シート①!E$3</f>
        <v>32</v>
      </c>
      <c r="E35" s="22"/>
      <c r="F35" s="36"/>
      <c r="G35" s="36"/>
      <c r="H35" s="36"/>
      <c r="I35" s="36"/>
      <c r="J35" s="36"/>
      <c r="K35" s="37"/>
      <c r="M35" s="18"/>
      <c r="N35" s="179">
        <v>32</v>
      </c>
      <c r="O35" s="179">
        <v>32</v>
      </c>
      <c r="P35" s="179">
        <v>32</v>
      </c>
      <c r="Q35" s="179">
        <v>32</v>
      </c>
      <c r="R35" s="179">
        <v>32</v>
      </c>
      <c r="S35" s="179">
        <v>32</v>
      </c>
      <c r="T35" s="179">
        <v>32</v>
      </c>
      <c r="U35" s="179">
        <v>32</v>
      </c>
      <c r="V35">
        <v>32</v>
      </c>
      <c r="W35" s="19">
        <f>+$A$32</f>
        <v>32</v>
      </c>
      <c r="X35" s="19">
        <f>+$A$32</f>
        <v>32</v>
      </c>
      <c r="Y35" s="19">
        <f>+$A$32</f>
        <v>32</v>
      </c>
      <c r="Z35" s="19">
        <f>+$A$32</f>
        <v>32</v>
      </c>
      <c r="AA35" s="19">
        <f>+$A$32</f>
        <v>32</v>
      </c>
      <c r="AB35">
        <f t="shared" ref="AB35:CG35" si="12">+$A$32</f>
        <v>32</v>
      </c>
      <c r="AC35" s="77">
        <f t="shared" si="12"/>
        <v>32</v>
      </c>
      <c r="AD35" s="77">
        <f t="shared" si="12"/>
        <v>32</v>
      </c>
      <c r="AE35">
        <f t="shared" si="12"/>
        <v>32</v>
      </c>
      <c r="AF35">
        <f t="shared" si="12"/>
        <v>32</v>
      </c>
      <c r="AG35">
        <f t="shared" si="12"/>
        <v>32</v>
      </c>
      <c r="AH35">
        <f t="shared" si="12"/>
        <v>32</v>
      </c>
      <c r="AI35">
        <f t="shared" si="12"/>
        <v>32</v>
      </c>
      <c r="AJ35">
        <f t="shared" si="12"/>
        <v>32</v>
      </c>
      <c r="AK35">
        <f t="shared" si="12"/>
        <v>32</v>
      </c>
      <c r="AL35">
        <f t="shared" si="12"/>
        <v>32</v>
      </c>
      <c r="AM35">
        <f t="shared" si="12"/>
        <v>32</v>
      </c>
      <c r="AN35">
        <f t="shared" si="12"/>
        <v>32</v>
      </c>
      <c r="AO35">
        <f t="shared" si="12"/>
        <v>32</v>
      </c>
      <c r="AP35">
        <f t="shared" si="12"/>
        <v>32</v>
      </c>
      <c r="AQ35">
        <f t="shared" si="12"/>
        <v>32</v>
      </c>
      <c r="AR35">
        <f t="shared" si="12"/>
        <v>32</v>
      </c>
      <c r="AS35">
        <f t="shared" si="12"/>
        <v>32</v>
      </c>
      <c r="AT35">
        <f t="shared" si="12"/>
        <v>32</v>
      </c>
      <c r="AU35">
        <f t="shared" si="12"/>
        <v>32</v>
      </c>
      <c r="AV35">
        <f t="shared" si="12"/>
        <v>32</v>
      </c>
      <c r="AW35">
        <f t="shared" si="12"/>
        <v>32</v>
      </c>
      <c r="AX35">
        <f t="shared" si="12"/>
        <v>32</v>
      </c>
      <c r="AY35">
        <f t="shared" si="12"/>
        <v>32</v>
      </c>
      <c r="AZ35">
        <f t="shared" si="12"/>
        <v>32</v>
      </c>
      <c r="BA35">
        <f t="shared" si="12"/>
        <v>32</v>
      </c>
      <c r="BB35">
        <f t="shared" si="12"/>
        <v>32</v>
      </c>
      <c r="BC35">
        <f t="shared" si="12"/>
        <v>32</v>
      </c>
      <c r="BD35">
        <f t="shared" si="12"/>
        <v>32</v>
      </c>
      <c r="BE35">
        <f t="shared" si="12"/>
        <v>32</v>
      </c>
      <c r="BF35">
        <f t="shared" si="12"/>
        <v>32</v>
      </c>
      <c r="BG35">
        <f t="shared" si="12"/>
        <v>32</v>
      </c>
      <c r="BH35">
        <f t="shared" si="12"/>
        <v>32</v>
      </c>
      <c r="BI35">
        <f t="shared" si="12"/>
        <v>32</v>
      </c>
      <c r="BJ35">
        <f t="shared" si="12"/>
        <v>32</v>
      </c>
      <c r="BK35">
        <f t="shared" si="12"/>
        <v>32</v>
      </c>
      <c r="BL35">
        <f t="shared" si="12"/>
        <v>32</v>
      </c>
      <c r="BM35">
        <f t="shared" si="12"/>
        <v>32</v>
      </c>
      <c r="BN35">
        <f t="shared" si="12"/>
        <v>32</v>
      </c>
      <c r="BO35">
        <f t="shared" si="12"/>
        <v>32</v>
      </c>
      <c r="BP35">
        <f t="shared" si="12"/>
        <v>32</v>
      </c>
      <c r="BQ35">
        <f t="shared" si="12"/>
        <v>32</v>
      </c>
      <c r="BR35">
        <f t="shared" si="12"/>
        <v>32</v>
      </c>
      <c r="BS35">
        <f t="shared" si="12"/>
        <v>32</v>
      </c>
      <c r="BT35">
        <f t="shared" si="12"/>
        <v>32</v>
      </c>
      <c r="BU35">
        <f t="shared" si="12"/>
        <v>32</v>
      </c>
      <c r="BV35">
        <f t="shared" si="12"/>
        <v>32</v>
      </c>
      <c r="BW35">
        <f t="shared" si="12"/>
        <v>32</v>
      </c>
      <c r="BX35">
        <f t="shared" si="12"/>
        <v>32</v>
      </c>
      <c r="BY35">
        <f t="shared" si="12"/>
        <v>32</v>
      </c>
      <c r="BZ35">
        <f t="shared" si="12"/>
        <v>32</v>
      </c>
      <c r="CA35">
        <f t="shared" si="12"/>
        <v>32</v>
      </c>
      <c r="CB35">
        <f t="shared" si="12"/>
        <v>32</v>
      </c>
      <c r="CC35">
        <f t="shared" si="12"/>
        <v>32</v>
      </c>
      <c r="CD35">
        <f t="shared" si="12"/>
        <v>32</v>
      </c>
      <c r="CE35">
        <f t="shared" si="12"/>
        <v>32</v>
      </c>
      <c r="CF35">
        <f t="shared" si="12"/>
        <v>32</v>
      </c>
      <c r="CG35">
        <f t="shared" si="12"/>
        <v>32</v>
      </c>
      <c r="CH35" s="18"/>
    </row>
    <row r="36" spans="1:86" ht="16.5" thickBot="1">
      <c r="A36" s="298"/>
      <c r="B36" s="264" t="s">
        <v>21</v>
      </c>
      <c r="C36" s="265"/>
      <c r="D36" s="86">
        <f>+入力シート①!E$4</f>
        <v>0.30555555555555552</v>
      </c>
      <c r="E36" s="23"/>
      <c r="F36" s="38"/>
      <c r="G36" s="38"/>
      <c r="H36" s="38"/>
      <c r="I36" s="38"/>
      <c r="J36" s="38"/>
      <c r="K36" s="39"/>
      <c r="M36" s="18"/>
      <c r="N36" s="180">
        <v>0.30555555555555552</v>
      </c>
      <c r="O36" s="180">
        <v>0.35069444444444442</v>
      </c>
      <c r="P36" s="180">
        <v>0.3923611111111111</v>
      </c>
      <c r="Q36" s="180">
        <v>0.28472222222222221</v>
      </c>
      <c r="R36" s="180">
        <v>0.38194444444444442</v>
      </c>
      <c r="S36" s="180">
        <v>0.31597222222222221</v>
      </c>
      <c r="T36" s="180">
        <v>0.37152777777777773</v>
      </c>
      <c r="U36" s="180">
        <v>0.37152777777777773</v>
      </c>
      <c r="V36" s="86">
        <v>0.37013888888888885</v>
      </c>
      <c r="W36" s="86">
        <v>0.2673611111111111</v>
      </c>
      <c r="X36" s="86">
        <v>0.25208333333333333</v>
      </c>
      <c r="Y36" s="86">
        <v>0.37152777777777773</v>
      </c>
      <c r="Z36" s="170">
        <v>0.3888888888888889</v>
      </c>
      <c r="AA36" s="170">
        <v>0.26041666666666669</v>
      </c>
      <c r="AB36" s="108"/>
      <c r="CH36" s="18"/>
    </row>
    <row r="37" spans="1:86">
      <c r="A37" s="298"/>
      <c r="B37" s="261" t="s">
        <v>22</v>
      </c>
      <c r="C37" s="9">
        <v>0</v>
      </c>
      <c r="D37">
        <f>+入力シート①!E$5</f>
        <v>20.66</v>
      </c>
      <c r="E37">
        <f>+COUNT($N37:$CH37)</f>
        <v>40</v>
      </c>
      <c r="F37" s="6">
        <f>+AVERAGE($O37:$CH37)</f>
        <v>18.709861538461535</v>
      </c>
      <c r="G37" s="6">
        <f>+STDEV($O37:$CH37)</f>
        <v>3.648836852565466</v>
      </c>
      <c r="H37" s="6">
        <f>+MAX($N37:$CH37)</f>
        <v>22.5</v>
      </c>
      <c r="I37" s="6">
        <f>+MIN($N37:$CH37)</f>
        <v>0</v>
      </c>
      <c r="J37" s="6">
        <f>+D37-F37</f>
        <v>1.9501384615384652</v>
      </c>
      <c r="K37" s="6">
        <f>+J37/G37</f>
        <v>0.53445482501289132</v>
      </c>
      <c r="M37" s="18"/>
      <c r="N37" s="179">
        <v>20.66</v>
      </c>
      <c r="O37" s="179">
        <v>21.88</v>
      </c>
      <c r="P37" s="179">
        <v>15.06</v>
      </c>
      <c r="Q37" s="179">
        <v>18.43</v>
      </c>
      <c r="R37" s="179">
        <v>17.054099999999998</v>
      </c>
      <c r="S37" s="179">
        <v>16.059999999999999</v>
      </c>
      <c r="T37" s="179">
        <v>0</v>
      </c>
      <c r="U37" s="179">
        <v>21.400500000000001</v>
      </c>
      <c r="V37">
        <v>14.7</v>
      </c>
      <c r="W37">
        <v>20.8</v>
      </c>
      <c r="X37">
        <v>19.3</v>
      </c>
      <c r="Y37">
        <v>20.6</v>
      </c>
      <c r="Z37" s="19">
        <v>19.100000000000001</v>
      </c>
      <c r="AA37" s="19">
        <v>19.5</v>
      </c>
      <c r="AB37">
        <v>20.100000000000001</v>
      </c>
      <c r="AC37" s="77">
        <v>20.399999999999999</v>
      </c>
      <c r="AE37">
        <v>21.4</v>
      </c>
      <c r="AF37">
        <v>20.7</v>
      </c>
      <c r="AH37">
        <v>20.6</v>
      </c>
      <c r="AI37">
        <v>20.8</v>
      </c>
      <c r="AJ37">
        <v>22.4</v>
      </c>
      <c r="AM37">
        <v>18.899999999999999</v>
      </c>
      <c r="AO37">
        <v>20</v>
      </c>
      <c r="AP37">
        <v>18.8</v>
      </c>
      <c r="AR37">
        <v>17.399999999999999</v>
      </c>
      <c r="AT37">
        <v>22.5</v>
      </c>
      <c r="AU37">
        <v>18.100000000000001</v>
      </c>
      <c r="AW37">
        <v>20.6</v>
      </c>
      <c r="AZ37">
        <v>18.2</v>
      </c>
      <c r="BA37">
        <v>20.8</v>
      </c>
      <c r="BB37">
        <v>19.5</v>
      </c>
      <c r="BC37">
        <v>17.5</v>
      </c>
      <c r="BG37">
        <v>19.7</v>
      </c>
      <c r="BM37">
        <v>17.3</v>
      </c>
      <c r="BQ37">
        <v>15.6</v>
      </c>
      <c r="BU37">
        <v>16.2</v>
      </c>
      <c r="BZ37">
        <v>20.3</v>
      </c>
      <c r="CA37">
        <v>18.3</v>
      </c>
      <c r="CB37">
        <v>20</v>
      </c>
      <c r="CE37">
        <v>19.7</v>
      </c>
      <c r="CH37" s="18"/>
    </row>
    <row r="38" spans="1:86">
      <c r="A38" s="298"/>
      <c r="B38" s="261"/>
      <c r="C38" s="9">
        <v>10</v>
      </c>
      <c r="D38">
        <f>+入力シート①!E$6</f>
        <v>20.63</v>
      </c>
      <c r="E38">
        <f t="shared" ref="E38:E49" si="13">+COUNT($N38:$CH38)</f>
        <v>32</v>
      </c>
      <c r="F38" s="6">
        <f t="shared" ref="F38:F49" si="14">+AVERAGE($O38:$CH38)</f>
        <v>18.326296774193544</v>
      </c>
      <c r="G38" s="6">
        <f t="shared" ref="G38:G49" si="15">+STDEV($O38:$CH38)</f>
        <v>3.9855273528509141</v>
      </c>
      <c r="H38" s="6">
        <f t="shared" ref="H38:H49" si="16">+MAX($N38:$CH38)</f>
        <v>22.22</v>
      </c>
      <c r="I38" s="6">
        <f t="shared" ref="I38:I49" si="17">+MIN($N38:$CH38)</f>
        <v>0</v>
      </c>
      <c r="J38" s="6">
        <f t="shared" ref="J38:J49" si="18">+D38-F38</f>
        <v>2.3037032258064549</v>
      </c>
      <c r="K38" s="6">
        <f t="shared" ref="K38:K49" si="19">+J38/G38</f>
        <v>0.57801716607429066</v>
      </c>
      <c r="M38" s="18"/>
      <c r="N38" s="179">
        <v>20.63</v>
      </c>
      <c r="O38" s="179">
        <v>21.87</v>
      </c>
      <c r="P38" s="179">
        <v>14.93</v>
      </c>
      <c r="Q38" s="179">
        <v>18.43</v>
      </c>
      <c r="R38" s="179">
        <v>17.0533</v>
      </c>
      <c r="S38" s="179">
        <v>16.07</v>
      </c>
      <c r="T38" s="179">
        <v>0</v>
      </c>
      <c r="U38" s="179">
        <v>21.441500000000001</v>
      </c>
      <c r="V38">
        <v>14.775600000000001</v>
      </c>
      <c r="W38" s="6">
        <v>20.844799999999999</v>
      </c>
      <c r="X38">
        <v>19.420000000000002</v>
      </c>
      <c r="Y38">
        <v>20.6</v>
      </c>
      <c r="Z38" s="19">
        <v>19.14</v>
      </c>
      <c r="AA38" s="170">
        <v>19.5</v>
      </c>
      <c r="AB38">
        <v>20.04</v>
      </c>
      <c r="AC38" s="77">
        <v>20.45</v>
      </c>
      <c r="AE38">
        <v>21.27</v>
      </c>
      <c r="AF38">
        <v>20.65</v>
      </c>
      <c r="AI38">
        <v>20.77</v>
      </c>
      <c r="AJ38">
        <v>22.22</v>
      </c>
      <c r="AM38">
        <v>18.77</v>
      </c>
      <c r="AR38">
        <v>17.09</v>
      </c>
      <c r="AZ38">
        <v>18.010000000000002</v>
      </c>
      <c r="BB38">
        <v>19.12</v>
      </c>
      <c r="BG38">
        <v>18.170000000000002</v>
      </c>
      <c r="BM38">
        <v>16.940000000000001</v>
      </c>
      <c r="BQ38">
        <v>15.08</v>
      </c>
      <c r="BU38">
        <v>16.28</v>
      </c>
      <c r="BZ38">
        <v>20.54</v>
      </c>
      <c r="CA38">
        <v>18.600000000000001</v>
      </c>
      <c r="CB38">
        <v>20.420000000000002</v>
      </c>
      <c r="CE38">
        <v>19.62</v>
      </c>
      <c r="CH38" s="18"/>
    </row>
    <row r="39" spans="1:86">
      <c r="A39" s="298"/>
      <c r="B39" s="261"/>
      <c r="C39" s="9">
        <v>20</v>
      </c>
      <c r="D39">
        <f>+入力シート①!E$7</f>
        <v>20.66</v>
      </c>
      <c r="E39">
        <f t="shared" si="13"/>
        <v>32</v>
      </c>
      <c r="F39" s="6">
        <f t="shared" si="14"/>
        <v>18.223461290322575</v>
      </c>
      <c r="G39" s="6">
        <f t="shared" si="15"/>
        <v>3.9851865535319462</v>
      </c>
      <c r="H39" s="6">
        <f t="shared" si="16"/>
        <v>22.13</v>
      </c>
      <c r="I39" s="6">
        <f t="shared" si="17"/>
        <v>0</v>
      </c>
      <c r="J39" s="6">
        <f t="shared" si="18"/>
        <v>2.4365387096774249</v>
      </c>
      <c r="K39" s="6">
        <f t="shared" si="19"/>
        <v>0.61139890867041014</v>
      </c>
      <c r="M39" s="18"/>
      <c r="N39" s="179">
        <v>20.66</v>
      </c>
      <c r="O39" s="179">
        <v>21.88</v>
      </c>
      <c r="P39" s="179">
        <v>14.76</v>
      </c>
      <c r="Q39" s="179">
        <v>18.43</v>
      </c>
      <c r="R39" s="179">
        <v>16.96</v>
      </c>
      <c r="S39" s="179">
        <v>16.079999999999998</v>
      </c>
      <c r="T39" s="179">
        <v>0</v>
      </c>
      <c r="U39" s="179">
        <v>21.4437</v>
      </c>
      <c r="V39">
        <v>14.754899999999999</v>
      </c>
      <c r="W39" s="6">
        <v>20.808700000000002</v>
      </c>
      <c r="X39">
        <v>19.43</v>
      </c>
      <c r="Y39">
        <v>20.58</v>
      </c>
      <c r="Z39" s="19">
        <v>19.14</v>
      </c>
      <c r="AA39" s="19">
        <v>18.260000000000002</v>
      </c>
      <c r="AB39">
        <v>20.02</v>
      </c>
      <c r="AC39" s="77">
        <v>20.45</v>
      </c>
      <c r="AE39">
        <v>21.19</v>
      </c>
      <c r="AF39">
        <v>20.64</v>
      </c>
      <c r="AI39">
        <v>20.75</v>
      </c>
      <c r="AJ39">
        <v>22.13</v>
      </c>
      <c r="AM39">
        <v>18.77</v>
      </c>
      <c r="AR39">
        <v>17.059999999999999</v>
      </c>
      <c r="AZ39">
        <v>18.010000000000002</v>
      </c>
      <c r="BB39">
        <v>19.11</v>
      </c>
      <c r="BG39">
        <v>17.940000000000001</v>
      </c>
      <c r="BM39">
        <v>16.63</v>
      </c>
      <c r="BQ39">
        <v>15.06</v>
      </c>
      <c r="BU39">
        <v>15.95</v>
      </c>
      <c r="BZ39">
        <v>20.52</v>
      </c>
      <c r="CA39">
        <v>18.600000000000001</v>
      </c>
      <c r="CB39">
        <v>20.41</v>
      </c>
      <c r="CE39">
        <v>19.16</v>
      </c>
      <c r="CH39" s="18"/>
    </row>
    <row r="40" spans="1:86">
      <c r="A40" s="298"/>
      <c r="B40" s="261"/>
      <c r="C40" s="9">
        <v>30</v>
      </c>
      <c r="D40">
        <f>+入力シート①!E$8</f>
        <v>20.66</v>
      </c>
      <c r="E40">
        <f t="shared" si="13"/>
        <v>32</v>
      </c>
      <c r="F40" s="6">
        <f t="shared" si="14"/>
        <v>18.086196774193549</v>
      </c>
      <c r="G40" s="6">
        <f t="shared" si="15"/>
        <v>3.9850025633186177</v>
      </c>
      <c r="H40" s="6">
        <f t="shared" si="16"/>
        <v>22</v>
      </c>
      <c r="I40" s="6">
        <f t="shared" si="17"/>
        <v>0</v>
      </c>
      <c r="J40" s="6">
        <f t="shared" si="18"/>
        <v>2.5738032258064507</v>
      </c>
      <c r="K40" s="6">
        <f t="shared" si="19"/>
        <v>0.64587241411033047</v>
      </c>
      <c r="M40" s="18"/>
      <c r="N40" s="179">
        <v>20.66</v>
      </c>
      <c r="O40" s="179">
        <v>21.86</v>
      </c>
      <c r="P40" s="179">
        <v>14.7</v>
      </c>
      <c r="Q40" s="179">
        <v>18.43</v>
      </c>
      <c r="R40" s="179">
        <v>16.27</v>
      </c>
      <c r="S40" s="179">
        <v>16.059999999999999</v>
      </c>
      <c r="T40" s="179">
        <v>0</v>
      </c>
      <c r="U40" s="179">
        <v>21.4373</v>
      </c>
      <c r="V40">
        <v>14.744199999999999</v>
      </c>
      <c r="W40" s="6">
        <v>20.770600000000002</v>
      </c>
      <c r="X40">
        <v>19.41</v>
      </c>
      <c r="Y40">
        <v>20.12</v>
      </c>
      <c r="Z40" s="19">
        <v>19.11</v>
      </c>
      <c r="AA40" s="170">
        <v>18.12</v>
      </c>
      <c r="AB40">
        <v>20.010000000000002</v>
      </c>
      <c r="AC40" s="77">
        <v>20.420000000000002</v>
      </c>
      <c r="AE40">
        <v>21.17</v>
      </c>
      <c r="AF40">
        <v>20.64</v>
      </c>
      <c r="AI40">
        <v>20.74</v>
      </c>
      <c r="AJ40">
        <v>22</v>
      </c>
      <c r="AM40">
        <v>18.73</v>
      </c>
      <c r="AR40">
        <v>17.02</v>
      </c>
      <c r="AZ40">
        <v>18</v>
      </c>
      <c r="BB40">
        <v>19.11</v>
      </c>
      <c r="BG40">
        <v>17.940000000000001</v>
      </c>
      <c r="BM40">
        <v>16.37</v>
      </c>
      <c r="BQ40">
        <v>15.06</v>
      </c>
      <c r="BU40">
        <v>15.8</v>
      </c>
      <c r="BZ40">
        <v>20.440000000000001</v>
      </c>
      <c r="CA40">
        <v>18.600000000000001</v>
      </c>
      <c r="CB40">
        <v>20.41</v>
      </c>
      <c r="CE40">
        <v>17.18</v>
      </c>
      <c r="CH40" s="18"/>
    </row>
    <row r="41" spans="1:86">
      <c r="A41" s="298"/>
      <c r="B41" s="261"/>
      <c r="C41" s="9">
        <v>50</v>
      </c>
      <c r="D41">
        <f>+入力シート①!E$9</f>
        <v>20.22</v>
      </c>
      <c r="E41">
        <f t="shared" si="13"/>
        <v>32</v>
      </c>
      <c r="F41" s="6">
        <f t="shared" si="14"/>
        <v>17.717748387096776</v>
      </c>
      <c r="G41" s="6">
        <f t="shared" si="15"/>
        <v>3.8866446162785797</v>
      </c>
      <c r="H41" s="6">
        <f t="shared" si="16"/>
        <v>21.9</v>
      </c>
      <c r="I41" s="6">
        <f t="shared" si="17"/>
        <v>0</v>
      </c>
      <c r="J41" s="6">
        <f t="shared" si="18"/>
        <v>2.5022516129032226</v>
      </c>
      <c r="K41" s="6">
        <f t="shared" si="19"/>
        <v>0.64380766958289626</v>
      </c>
      <c r="M41" s="18"/>
      <c r="N41" s="179">
        <v>20.22</v>
      </c>
      <c r="O41" s="179">
        <v>20.09</v>
      </c>
      <c r="P41" s="179">
        <v>14.66</v>
      </c>
      <c r="Q41" s="179">
        <v>17.260000000000002</v>
      </c>
      <c r="R41" s="179">
        <v>16.033999999999999</v>
      </c>
      <c r="S41" s="179">
        <v>15.99</v>
      </c>
      <c r="T41" s="179">
        <v>0</v>
      </c>
      <c r="U41" s="179">
        <v>21.406600000000001</v>
      </c>
      <c r="V41">
        <v>14.740399999999999</v>
      </c>
      <c r="W41" s="6">
        <v>19.959199999999999</v>
      </c>
      <c r="X41">
        <v>18.7</v>
      </c>
      <c r="Y41">
        <v>19.309999999999999</v>
      </c>
      <c r="Z41" s="19">
        <v>18.41</v>
      </c>
      <c r="AA41" s="19">
        <v>17.48</v>
      </c>
      <c r="AB41">
        <v>19.690000000000001</v>
      </c>
      <c r="AC41" s="77">
        <v>19.89</v>
      </c>
      <c r="AE41">
        <v>20.96</v>
      </c>
      <c r="AF41">
        <v>20.62</v>
      </c>
      <c r="AI41">
        <v>20.75</v>
      </c>
      <c r="AJ41">
        <v>21.9</v>
      </c>
      <c r="AM41">
        <v>18.73</v>
      </c>
      <c r="AR41">
        <v>16.41</v>
      </c>
      <c r="AZ41">
        <v>18</v>
      </c>
      <c r="BB41">
        <v>18.45</v>
      </c>
      <c r="BG41">
        <v>17.940000000000001</v>
      </c>
      <c r="BM41">
        <v>15.8</v>
      </c>
      <c r="BQ41">
        <v>15.05</v>
      </c>
      <c r="BU41">
        <v>15.61</v>
      </c>
      <c r="BZ41">
        <v>19.850000000000001</v>
      </c>
      <c r="CA41">
        <v>18.579999999999998</v>
      </c>
      <c r="CB41">
        <v>20.41</v>
      </c>
      <c r="CE41">
        <v>16.57</v>
      </c>
      <c r="CH41" s="18"/>
    </row>
    <row r="42" spans="1:86">
      <c r="A42" s="298"/>
      <c r="B42" s="261"/>
      <c r="C42" s="9">
        <v>75</v>
      </c>
      <c r="D42">
        <f>+入力シート①!E$10</f>
        <v>20.32</v>
      </c>
      <c r="E42">
        <f t="shared" si="13"/>
        <v>29</v>
      </c>
      <c r="F42" s="6">
        <f t="shared" si="14"/>
        <v>17.126846428571433</v>
      </c>
      <c r="G42" s="6">
        <f t="shared" si="15"/>
        <v>3.9277101052301888</v>
      </c>
      <c r="H42" s="6">
        <f t="shared" si="16"/>
        <v>20.9925</v>
      </c>
      <c r="I42" s="6">
        <f t="shared" si="17"/>
        <v>0</v>
      </c>
      <c r="J42" s="6">
        <f t="shared" si="18"/>
        <v>3.1931535714285673</v>
      </c>
      <c r="K42" s="6">
        <f t="shared" si="19"/>
        <v>0.81298097005085057</v>
      </c>
      <c r="M42" s="18"/>
      <c r="N42" s="179">
        <v>20.32</v>
      </c>
      <c r="O42" s="179">
        <v>19.71</v>
      </c>
      <c r="P42" s="179">
        <v>14.27</v>
      </c>
      <c r="Q42" s="179">
        <v>17.03</v>
      </c>
      <c r="R42" s="179">
        <v>15.92</v>
      </c>
      <c r="S42" s="179">
        <v>15.9</v>
      </c>
      <c r="T42" s="179">
        <v>0</v>
      </c>
      <c r="U42" s="179">
        <v>20.9925</v>
      </c>
      <c r="V42">
        <v>14.1496</v>
      </c>
      <c r="W42" s="6">
        <v>18.169599999999999</v>
      </c>
      <c r="X42">
        <v>17.739999999999998</v>
      </c>
      <c r="Y42">
        <v>19.07</v>
      </c>
      <c r="Z42" s="19">
        <v>18.05</v>
      </c>
      <c r="AE42">
        <v>19.82</v>
      </c>
      <c r="AF42">
        <v>20.440000000000001</v>
      </c>
      <c r="AI42">
        <v>20.75</v>
      </c>
      <c r="AJ42">
        <v>19.41</v>
      </c>
      <c r="AM42">
        <v>18.73</v>
      </c>
      <c r="AR42">
        <v>15.99</v>
      </c>
      <c r="AZ42">
        <v>18.010000000000002</v>
      </c>
      <c r="BB42">
        <v>18.11</v>
      </c>
      <c r="BG42">
        <v>17.88</v>
      </c>
      <c r="BM42">
        <v>15.51</v>
      </c>
      <c r="BQ42">
        <v>14.82</v>
      </c>
      <c r="BU42">
        <v>14.72</v>
      </c>
      <c r="BZ42">
        <v>19.38</v>
      </c>
      <c r="CA42">
        <v>18.55</v>
      </c>
      <c r="CB42">
        <v>20.399999999999999</v>
      </c>
      <c r="CE42">
        <v>16.03</v>
      </c>
      <c r="CH42" s="18"/>
    </row>
    <row r="43" spans="1:86">
      <c r="A43" s="298"/>
      <c r="B43" s="261"/>
      <c r="C43" s="9">
        <v>100</v>
      </c>
      <c r="D43">
        <f>+入力シート①!E$11</f>
        <v>20.059999999999999</v>
      </c>
      <c r="E43">
        <f t="shared" si="13"/>
        <v>32</v>
      </c>
      <c r="F43" s="6">
        <f t="shared" si="14"/>
        <v>16.786535483870967</v>
      </c>
      <c r="G43" s="6">
        <f t="shared" si="15"/>
        <v>3.68403605524778</v>
      </c>
      <c r="H43" s="6">
        <f t="shared" si="16"/>
        <v>20.74</v>
      </c>
      <c r="I43" s="6">
        <f t="shared" si="17"/>
        <v>0</v>
      </c>
      <c r="J43" s="6">
        <f t="shared" si="18"/>
        <v>3.2734645161290317</v>
      </c>
      <c r="K43" s="6">
        <f t="shared" si="19"/>
        <v>0.88855387597689128</v>
      </c>
      <c r="M43" s="18"/>
      <c r="N43" s="179">
        <v>20.059999999999999</v>
      </c>
      <c r="O43" s="179">
        <v>18.690000000000001</v>
      </c>
      <c r="P43" s="179">
        <v>14.07</v>
      </c>
      <c r="Q43" s="179">
        <v>16.23</v>
      </c>
      <c r="R43" s="179">
        <v>15.74</v>
      </c>
      <c r="S43" s="179">
        <v>15.62</v>
      </c>
      <c r="T43" s="179">
        <v>0</v>
      </c>
      <c r="U43" s="179">
        <v>20.215299999999999</v>
      </c>
      <c r="V43">
        <v>13.378500000000001</v>
      </c>
      <c r="W43" s="6">
        <v>17.3688</v>
      </c>
      <c r="X43">
        <v>17.21</v>
      </c>
      <c r="Y43">
        <v>18.989999999999998</v>
      </c>
      <c r="Z43" s="19">
        <v>17.399999999999999</v>
      </c>
      <c r="AA43" s="19">
        <v>16.57</v>
      </c>
      <c r="AB43">
        <v>19.010000000000002</v>
      </c>
      <c r="AC43" s="77">
        <v>19</v>
      </c>
      <c r="AE43">
        <v>19</v>
      </c>
      <c r="AF43">
        <v>19.03</v>
      </c>
      <c r="AI43">
        <v>20.74</v>
      </c>
      <c r="AJ43">
        <v>18.62</v>
      </c>
      <c r="AM43">
        <v>18.73</v>
      </c>
      <c r="AR43">
        <v>15.67</v>
      </c>
      <c r="AZ43">
        <v>18</v>
      </c>
      <c r="BB43">
        <v>17.989999999999998</v>
      </c>
      <c r="BG43">
        <v>17.72</v>
      </c>
      <c r="BM43">
        <v>14.68</v>
      </c>
      <c r="BQ43">
        <v>14.36</v>
      </c>
      <c r="BU43">
        <v>14.26</v>
      </c>
      <c r="BZ43">
        <v>19.190000000000001</v>
      </c>
      <c r="CA43">
        <v>18.28</v>
      </c>
      <c r="CB43">
        <v>19.5</v>
      </c>
      <c r="CE43">
        <v>15.12</v>
      </c>
      <c r="CH43" s="18"/>
    </row>
    <row r="44" spans="1:86">
      <c r="A44" s="298"/>
      <c r="B44" s="261"/>
      <c r="C44" s="9">
        <v>150</v>
      </c>
      <c r="D44">
        <f>+入力シート①!E$12</f>
        <v>18.98</v>
      </c>
      <c r="E44">
        <f t="shared" si="13"/>
        <v>32</v>
      </c>
      <c r="F44" s="6">
        <f t="shared" si="14"/>
        <v>15.669396774193549</v>
      </c>
      <c r="G44" s="6">
        <f t="shared" si="15"/>
        <v>3.7773685921537044</v>
      </c>
      <c r="H44" s="6">
        <f t="shared" si="16"/>
        <v>19.920000000000002</v>
      </c>
      <c r="I44" s="6">
        <f t="shared" si="17"/>
        <v>0</v>
      </c>
      <c r="J44" s="6">
        <f t="shared" si="18"/>
        <v>3.3106032258064513</v>
      </c>
      <c r="K44" s="6">
        <f t="shared" si="19"/>
        <v>0.87643107762456351</v>
      </c>
      <c r="M44" s="18"/>
      <c r="N44" s="179">
        <v>18.98</v>
      </c>
      <c r="O44" s="179">
        <v>17.14</v>
      </c>
      <c r="P44" s="179">
        <v>13.04</v>
      </c>
      <c r="Q44" s="179">
        <v>15</v>
      </c>
      <c r="R44" s="179">
        <v>13.492800000000001</v>
      </c>
      <c r="S44" s="179">
        <v>12.74</v>
      </c>
      <c r="T44" s="179">
        <v>0</v>
      </c>
      <c r="U44" s="179">
        <v>19.5181</v>
      </c>
      <c r="V44">
        <v>11.959899999999999</v>
      </c>
      <c r="W44" s="6">
        <v>15.970499999999999</v>
      </c>
      <c r="X44">
        <v>14.23</v>
      </c>
      <c r="Y44">
        <v>18.920000000000002</v>
      </c>
      <c r="Z44" s="19">
        <v>14.95</v>
      </c>
      <c r="AA44" s="19">
        <v>15.12</v>
      </c>
      <c r="AB44">
        <v>18.739999999999998</v>
      </c>
      <c r="AC44" s="77">
        <v>18.77</v>
      </c>
      <c r="AE44">
        <v>17.53</v>
      </c>
      <c r="AF44">
        <v>18.739999999999998</v>
      </c>
      <c r="AI44">
        <v>19.920000000000002</v>
      </c>
      <c r="AJ44">
        <v>17.09</v>
      </c>
      <c r="AM44">
        <v>18.72</v>
      </c>
      <c r="AR44">
        <v>15.35</v>
      </c>
      <c r="AZ44">
        <v>18</v>
      </c>
      <c r="BB44">
        <v>17.03</v>
      </c>
      <c r="BG44">
        <v>17.25</v>
      </c>
      <c r="BM44">
        <v>12.94</v>
      </c>
      <c r="BQ44">
        <v>12.57</v>
      </c>
      <c r="BU44">
        <v>13.59</v>
      </c>
      <c r="BZ44">
        <v>18.61</v>
      </c>
      <c r="CA44">
        <v>17.989999999999998</v>
      </c>
      <c r="CB44">
        <v>17.739999999999998</v>
      </c>
      <c r="CE44">
        <v>13.09</v>
      </c>
      <c r="CH44" s="18"/>
    </row>
    <row r="45" spans="1:86">
      <c r="A45" s="298"/>
      <c r="B45" s="261"/>
      <c r="C45" s="9">
        <v>200</v>
      </c>
      <c r="D45">
        <f>+入力シート①!E$13</f>
        <v>16.63</v>
      </c>
      <c r="E45">
        <f t="shared" si="13"/>
        <v>32</v>
      </c>
      <c r="F45" s="6">
        <f t="shared" si="14"/>
        <v>14.489454838709678</v>
      </c>
      <c r="G45" s="6">
        <f t="shared" si="15"/>
        <v>4.0500903469625387</v>
      </c>
      <c r="H45" s="6">
        <f t="shared" si="16"/>
        <v>19.313600000000001</v>
      </c>
      <c r="I45" s="6">
        <f t="shared" si="17"/>
        <v>0</v>
      </c>
      <c r="J45" s="6">
        <f t="shared" si="18"/>
        <v>2.140545161290321</v>
      </c>
      <c r="K45" s="6">
        <f t="shared" si="19"/>
        <v>0.52851787933463601</v>
      </c>
      <c r="M45" s="18"/>
      <c r="N45" s="179">
        <v>16.63</v>
      </c>
      <c r="O45" s="179">
        <v>15.57</v>
      </c>
      <c r="P45" s="179">
        <v>11.28</v>
      </c>
      <c r="Q45" s="179">
        <v>12.8</v>
      </c>
      <c r="R45" s="179">
        <v>10.7996</v>
      </c>
      <c r="S45" s="179">
        <v>10.9</v>
      </c>
      <c r="T45" s="179">
        <v>0</v>
      </c>
      <c r="U45" s="179">
        <v>19.313600000000001</v>
      </c>
      <c r="V45">
        <v>11.1911</v>
      </c>
      <c r="W45" s="6">
        <v>14.508800000000001</v>
      </c>
      <c r="X45">
        <v>12.33</v>
      </c>
      <c r="Y45">
        <v>18.89</v>
      </c>
      <c r="Z45" s="19">
        <v>13.62</v>
      </c>
      <c r="AA45" s="19">
        <v>12.05</v>
      </c>
      <c r="AB45">
        <v>18.48</v>
      </c>
      <c r="AC45" s="77">
        <v>18.579999999999998</v>
      </c>
      <c r="AE45">
        <v>15.31</v>
      </c>
      <c r="AF45">
        <v>18.61</v>
      </c>
      <c r="AI45">
        <v>18.79</v>
      </c>
      <c r="AJ45">
        <v>15.67</v>
      </c>
      <c r="AM45">
        <v>18.72</v>
      </c>
      <c r="AR45">
        <v>13.68</v>
      </c>
      <c r="AZ45">
        <v>18.010000000000002</v>
      </c>
      <c r="BB45">
        <v>15.07</v>
      </c>
      <c r="BG45">
        <v>16.97</v>
      </c>
      <c r="BM45">
        <v>10.76</v>
      </c>
      <c r="BQ45">
        <v>10.91</v>
      </c>
      <c r="BU45">
        <v>12.79</v>
      </c>
      <c r="BZ45">
        <v>18.010000000000002</v>
      </c>
      <c r="CA45">
        <v>17.739999999999998</v>
      </c>
      <c r="CB45">
        <v>16.7</v>
      </c>
      <c r="CE45">
        <v>11.12</v>
      </c>
      <c r="CH45" s="18"/>
    </row>
    <row r="46" spans="1:86">
      <c r="A46" s="298"/>
      <c r="B46" s="261"/>
      <c r="C46" s="9">
        <v>300</v>
      </c>
      <c r="D46">
        <f>+入力シート①!E$14</f>
        <v>13.13</v>
      </c>
      <c r="E46">
        <f t="shared" si="13"/>
        <v>22</v>
      </c>
      <c r="F46" s="6">
        <f t="shared" si="14"/>
        <v>11.966814285714287</v>
      </c>
      <c r="G46" s="6">
        <f t="shared" si="15"/>
        <v>4.9213363455758303</v>
      </c>
      <c r="H46" s="6">
        <f t="shared" si="16"/>
        <v>18.25</v>
      </c>
      <c r="I46" s="6">
        <f t="shared" si="17"/>
        <v>0</v>
      </c>
      <c r="J46" s="6">
        <f t="shared" si="18"/>
        <v>1.1631857142857136</v>
      </c>
      <c r="K46" s="6">
        <f t="shared" si="19"/>
        <v>0.23635566289456952</v>
      </c>
      <c r="M46" s="18"/>
      <c r="N46" s="179">
        <v>13.13</v>
      </c>
      <c r="O46" s="179">
        <v>13.83</v>
      </c>
      <c r="P46" s="179">
        <v>8.24</v>
      </c>
      <c r="Q46" s="179">
        <v>9.1</v>
      </c>
      <c r="R46" s="179">
        <v>7.782</v>
      </c>
      <c r="S46" s="179">
        <v>7.91</v>
      </c>
      <c r="T46" s="179">
        <v>0</v>
      </c>
      <c r="U46" s="179">
        <v>17.284400000000002</v>
      </c>
      <c r="V46">
        <v>7.7164999999999999</v>
      </c>
      <c r="W46" s="6">
        <v>10.940200000000001</v>
      </c>
      <c r="X46">
        <v>8.68</v>
      </c>
      <c r="Y46">
        <v>18.25</v>
      </c>
      <c r="Z46" s="19">
        <v>9.11</v>
      </c>
      <c r="AA46" s="19">
        <v>8.5500000000000007</v>
      </c>
      <c r="AB46">
        <v>17.91</v>
      </c>
      <c r="AC46" s="77">
        <v>17.27</v>
      </c>
      <c r="AE46">
        <v>12.12</v>
      </c>
      <c r="AF46">
        <v>17.86</v>
      </c>
      <c r="AI46">
        <v>17.23</v>
      </c>
      <c r="AJ46">
        <v>13.38</v>
      </c>
      <c r="AR46">
        <v>10.37</v>
      </c>
      <c r="AZ46">
        <v>17.77</v>
      </c>
      <c r="CH46" s="18"/>
    </row>
    <row r="47" spans="1:86">
      <c r="A47" s="298"/>
      <c r="B47" s="261"/>
      <c r="C47" s="9">
        <v>400</v>
      </c>
      <c r="D47">
        <f>+入力シート①!E$15</f>
        <v>9.89</v>
      </c>
      <c r="E47">
        <f t="shared" si="13"/>
        <v>21</v>
      </c>
      <c r="F47" s="6">
        <f t="shared" si="14"/>
        <v>10.036020000000001</v>
      </c>
      <c r="G47" s="6">
        <f t="shared" si="15"/>
        <v>4.8137201794344788</v>
      </c>
      <c r="H47" s="6">
        <f t="shared" si="16"/>
        <v>16.52</v>
      </c>
      <c r="I47" s="6">
        <f t="shared" si="17"/>
        <v>0</v>
      </c>
      <c r="J47" s="6">
        <f t="shared" si="18"/>
        <v>-0.14602000000000004</v>
      </c>
      <c r="K47" s="6">
        <f t="shared" si="19"/>
        <v>-3.0334127152599599E-2</v>
      </c>
      <c r="M47" s="18"/>
      <c r="N47" s="179">
        <v>9.89</v>
      </c>
      <c r="O47" s="179">
        <v>10.56</v>
      </c>
      <c r="P47" s="179">
        <v>6.39</v>
      </c>
      <c r="Q47" s="179">
        <v>6.99</v>
      </c>
      <c r="R47" s="179">
        <v>6.149</v>
      </c>
      <c r="S47" s="179">
        <v>6.61</v>
      </c>
      <c r="T47" s="179">
        <v>0</v>
      </c>
      <c r="U47" s="179">
        <v>15.49</v>
      </c>
      <c r="V47">
        <v>6.2553999999999998</v>
      </c>
      <c r="W47" s="6">
        <v>7.9160000000000004</v>
      </c>
      <c r="X47">
        <v>6.83</v>
      </c>
      <c r="Y47">
        <v>16.43</v>
      </c>
      <c r="Z47" s="19">
        <v>7.93</v>
      </c>
      <c r="AA47" s="19">
        <v>6.67</v>
      </c>
      <c r="AB47">
        <v>16.52</v>
      </c>
      <c r="AC47" s="77">
        <v>15</v>
      </c>
      <c r="AE47">
        <v>9.27</v>
      </c>
      <c r="AF47">
        <v>16.170000000000002</v>
      </c>
      <c r="AI47">
        <v>15.23</v>
      </c>
      <c r="AR47">
        <v>8.06</v>
      </c>
      <c r="AZ47">
        <v>16.25</v>
      </c>
      <c r="CH47" s="18"/>
    </row>
    <row r="48" spans="1:86">
      <c r="A48" s="298"/>
      <c r="B48" s="261"/>
      <c r="C48" s="9">
        <v>500</v>
      </c>
      <c r="D48">
        <f>+入力シート①!E$16</f>
        <v>8.3000000000000007</v>
      </c>
      <c r="E48">
        <f t="shared" si="13"/>
        <v>15</v>
      </c>
      <c r="F48" s="6">
        <f t="shared" si="14"/>
        <v>6.9374214285714286</v>
      </c>
      <c r="G48" s="6">
        <f t="shared" si="15"/>
        <v>3.6639212580089797</v>
      </c>
      <c r="H48" s="6">
        <f t="shared" si="16"/>
        <v>13.42</v>
      </c>
      <c r="I48" s="6">
        <f t="shared" si="17"/>
        <v>0</v>
      </c>
      <c r="J48" s="6">
        <f t="shared" si="18"/>
        <v>1.3625785714285721</v>
      </c>
      <c r="K48" s="6">
        <f t="shared" si="19"/>
        <v>0.3718907900791007</v>
      </c>
      <c r="M48" s="18"/>
      <c r="N48" s="179">
        <v>8.3000000000000007</v>
      </c>
      <c r="O48" s="179">
        <v>8.24</v>
      </c>
      <c r="P48" s="179">
        <v>5.05</v>
      </c>
      <c r="Q48" s="179">
        <v>5.82</v>
      </c>
      <c r="R48" s="179">
        <v>5.0720000000000001</v>
      </c>
      <c r="S48" s="179">
        <v>5.34</v>
      </c>
      <c r="T48" s="179">
        <v>0</v>
      </c>
      <c r="U48" s="179">
        <v>13.090199999999999</v>
      </c>
      <c r="V48">
        <v>5.0529000000000002</v>
      </c>
      <c r="W48" s="6">
        <v>6.2687999999999997</v>
      </c>
      <c r="X48">
        <v>5.0999999999999996</v>
      </c>
      <c r="Y48">
        <v>13.42</v>
      </c>
      <c r="Z48" s="19">
        <v>6.08</v>
      </c>
      <c r="AI48">
        <v>12.01</v>
      </c>
      <c r="AR48">
        <v>6.58</v>
      </c>
      <c r="CH48" s="18"/>
    </row>
    <row r="49" spans="1:86">
      <c r="A49" s="298"/>
      <c r="B49" s="261"/>
      <c r="C49" s="9">
        <v>600</v>
      </c>
      <c r="D49" t="str">
        <f>+入力シート①!E$17</f>
        <v>-</v>
      </c>
      <c r="E49">
        <f t="shared" si="13"/>
        <v>7</v>
      </c>
      <c r="F49" s="6">
        <f t="shared" si="14"/>
        <v>3.6271428571428572</v>
      </c>
      <c r="G49" s="6">
        <f t="shared" si="15"/>
        <v>3.908779495297368</v>
      </c>
      <c r="H49" s="6">
        <f t="shared" si="16"/>
        <v>10.46</v>
      </c>
      <c r="I49" s="6">
        <f t="shared" si="17"/>
        <v>0</v>
      </c>
      <c r="J49" s="6" t="e">
        <f t="shared" si="18"/>
        <v>#VALUE!</v>
      </c>
      <c r="K49" s="6" t="e">
        <f t="shared" si="19"/>
        <v>#VALUE!</v>
      </c>
      <c r="M49" s="18"/>
      <c r="N49" s="179" t="s">
        <v>130</v>
      </c>
      <c r="O49" s="179" t="s">
        <v>130</v>
      </c>
      <c r="P49" s="179" t="s">
        <v>130</v>
      </c>
      <c r="Q49" s="179">
        <v>4.97</v>
      </c>
      <c r="R49" s="179" t="s">
        <v>130</v>
      </c>
      <c r="S49" s="179">
        <v>4.82</v>
      </c>
      <c r="T49" s="179">
        <v>0</v>
      </c>
      <c r="U49" s="179">
        <v>0</v>
      </c>
      <c r="V49">
        <v>0</v>
      </c>
      <c r="Y49">
        <v>10.46</v>
      </c>
      <c r="Z49" s="19">
        <v>5.14</v>
      </c>
      <c r="CH49" s="18"/>
    </row>
    <row r="50" spans="1:86">
      <c r="A50" s="298"/>
      <c r="B50" s="15"/>
      <c r="C50" s="15"/>
      <c r="D50" s="20"/>
      <c r="E50" s="20"/>
      <c r="F50" s="40"/>
      <c r="G50" s="40"/>
      <c r="H50" s="40"/>
      <c r="I50" s="40"/>
      <c r="J50" s="40"/>
      <c r="K50" s="40"/>
      <c r="L50" s="20"/>
      <c r="M50" s="18"/>
      <c r="O50" s="20"/>
      <c r="P50" s="20"/>
      <c r="Q50" s="20"/>
      <c r="R50" s="20"/>
      <c r="S50" s="20"/>
      <c r="T50" s="20"/>
      <c r="U50" s="20"/>
      <c r="V50" s="20"/>
      <c r="W50" s="20"/>
      <c r="X50" s="20"/>
      <c r="Y50" s="20"/>
      <c r="AB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c r="BT50" s="20"/>
      <c r="BU50" s="20"/>
      <c r="BV50" s="20"/>
      <c r="BW50" s="20"/>
      <c r="BX50" s="20"/>
      <c r="BY50" s="20"/>
      <c r="BZ50" s="20"/>
      <c r="CA50" s="20"/>
      <c r="CB50" s="20"/>
      <c r="CC50" s="20"/>
      <c r="CD50" s="20"/>
      <c r="CE50" s="20"/>
      <c r="CF50" s="20"/>
      <c r="CG50" s="20"/>
      <c r="CH50" s="18"/>
    </row>
    <row r="51" spans="1:86">
      <c r="A51" s="298"/>
      <c r="B51" s="262" t="s">
        <v>25</v>
      </c>
      <c r="C51" s="13" t="s">
        <v>23</v>
      </c>
      <c r="D51">
        <f>+入力シート①!E$19</f>
        <v>35</v>
      </c>
      <c r="E51">
        <f>+COUNT($N51:$CH51)</f>
        <v>34</v>
      </c>
      <c r="F51" s="6">
        <f>+AVERAGE($O51:$CH51)</f>
        <v>133.15151515151516</v>
      </c>
      <c r="G51" s="6">
        <f>+STDEV($O51:$CH51)</f>
        <v>119.67250133492479</v>
      </c>
      <c r="H51" s="6">
        <f>+MAX($N51:$CH51)</f>
        <v>350</v>
      </c>
      <c r="I51" s="6">
        <f>+MIN($N51:$CI51)</f>
        <v>0</v>
      </c>
      <c r="J51" s="6">
        <f>+D51-F51</f>
        <v>-98.151515151515156</v>
      </c>
      <c r="K51" s="6">
        <f>+J51/G51</f>
        <v>-0.82016765803883951</v>
      </c>
      <c r="M51" s="18"/>
      <c r="N51" s="179">
        <v>35</v>
      </c>
      <c r="O51" s="179">
        <v>202</v>
      </c>
      <c r="P51" s="179">
        <v>202</v>
      </c>
      <c r="Q51" s="179">
        <v>37</v>
      </c>
      <c r="R51" s="179">
        <v>267</v>
      </c>
      <c r="S51" s="179">
        <v>24</v>
      </c>
      <c r="T51" s="179">
        <v>0</v>
      </c>
      <c r="U51" s="179">
        <v>160</v>
      </c>
      <c r="V51">
        <v>44</v>
      </c>
      <c r="W51">
        <v>2</v>
      </c>
      <c r="X51">
        <v>83</v>
      </c>
      <c r="Y51">
        <v>138</v>
      </c>
      <c r="Z51" s="19">
        <v>350</v>
      </c>
      <c r="AA51" s="19">
        <v>315</v>
      </c>
      <c r="AB51">
        <v>71</v>
      </c>
      <c r="AC51" s="77">
        <v>92</v>
      </c>
      <c r="AE51">
        <v>20</v>
      </c>
      <c r="AF51">
        <v>21</v>
      </c>
      <c r="AH51">
        <v>92</v>
      </c>
      <c r="AI51">
        <v>53</v>
      </c>
      <c r="AJ51">
        <v>17</v>
      </c>
      <c r="AM51">
        <v>65</v>
      </c>
      <c r="AO51">
        <v>263</v>
      </c>
      <c r="AP51">
        <v>20</v>
      </c>
      <c r="AR51">
        <v>0</v>
      </c>
      <c r="AT51">
        <v>61</v>
      </c>
      <c r="AU51">
        <v>350</v>
      </c>
      <c r="AZ51">
        <v>159</v>
      </c>
      <c r="BB51">
        <v>335</v>
      </c>
      <c r="BG51">
        <v>319</v>
      </c>
      <c r="BM51">
        <v>186</v>
      </c>
      <c r="BQ51">
        <v>315</v>
      </c>
      <c r="BU51">
        <v>119</v>
      </c>
      <c r="CE51">
        <v>12</v>
      </c>
      <c r="CH51" s="18"/>
    </row>
    <row r="52" spans="1:86">
      <c r="A52" s="298"/>
      <c r="B52" s="263"/>
      <c r="C52" s="10" t="s">
        <v>24</v>
      </c>
      <c r="D52">
        <f>+入力シート①!E$20</f>
        <v>3</v>
      </c>
      <c r="E52">
        <f>+COUNT($N52:$CH52)</f>
        <v>34</v>
      </c>
      <c r="F52" s="6">
        <f>+AVERAGE($O52:$CH52)</f>
        <v>1.231212121212121</v>
      </c>
      <c r="G52" s="6">
        <f>+STDEV($O52:$CH52)</f>
        <v>0.82235848925422128</v>
      </c>
      <c r="H52" s="6">
        <f>+MAX($N52:$CH52)</f>
        <v>3.4</v>
      </c>
      <c r="I52" s="6">
        <f>+MIN($N52:$CI52)</f>
        <v>0</v>
      </c>
      <c r="J52" s="6">
        <f>+D52-F52</f>
        <v>1.768787878787879</v>
      </c>
      <c r="K52" s="6">
        <f>+J52/G52</f>
        <v>2.1508720368314718</v>
      </c>
      <c r="M52" s="18"/>
      <c r="N52" s="179">
        <v>3</v>
      </c>
      <c r="O52" s="179">
        <v>0.6</v>
      </c>
      <c r="P52" s="179">
        <v>0.6</v>
      </c>
      <c r="Q52" s="179">
        <v>1.7</v>
      </c>
      <c r="R52" s="179">
        <v>1.1000000000000001</v>
      </c>
      <c r="S52" s="179">
        <v>1.2</v>
      </c>
      <c r="T52" s="179">
        <v>0</v>
      </c>
      <c r="U52" s="179">
        <v>0.9</v>
      </c>
      <c r="V52">
        <v>1</v>
      </c>
      <c r="W52">
        <v>3.4</v>
      </c>
      <c r="X52">
        <v>1.5</v>
      </c>
      <c r="Y52">
        <v>2.2000000000000002</v>
      </c>
      <c r="Z52" s="19">
        <v>1.3</v>
      </c>
      <c r="AA52" s="19">
        <v>0.1</v>
      </c>
      <c r="AB52">
        <v>1.1000000000000001</v>
      </c>
      <c r="AC52" s="77">
        <v>1.5</v>
      </c>
      <c r="AE52">
        <v>2</v>
      </c>
      <c r="AF52">
        <v>0.7</v>
      </c>
      <c r="AH52">
        <v>0.7</v>
      </c>
      <c r="AI52">
        <v>0.5</v>
      </c>
      <c r="AJ52">
        <v>3</v>
      </c>
      <c r="AM52">
        <v>0.5</v>
      </c>
      <c r="AO52">
        <v>1.1000000000000001</v>
      </c>
      <c r="AP52">
        <v>1.6</v>
      </c>
      <c r="AR52">
        <v>1.2</v>
      </c>
      <c r="AT52">
        <v>2.9</v>
      </c>
      <c r="AU52">
        <v>1.2</v>
      </c>
      <c r="AZ52">
        <v>1</v>
      </c>
      <c r="BB52">
        <v>1.43</v>
      </c>
      <c r="BG52">
        <v>0.5</v>
      </c>
      <c r="BM52">
        <v>1.9</v>
      </c>
      <c r="BQ52">
        <v>0.1</v>
      </c>
      <c r="BU52">
        <v>0.3</v>
      </c>
      <c r="CE52">
        <v>1.8</v>
      </c>
      <c r="CH52" s="18"/>
    </row>
    <row r="53" spans="1:86" ht="0.95" customHeight="1">
      <c r="M53" s="18"/>
      <c r="CH53" s="18"/>
    </row>
    <row r="54" spans="1:86" ht="0.95" customHeight="1">
      <c r="M54" s="18"/>
      <c r="CH54" s="18"/>
    </row>
    <row r="55" spans="1:86" ht="0.95" customHeight="1">
      <c r="M55" s="18"/>
      <c r="CH55" s="18"/>
    </row>
    <row r="56" spans="1:86" ht="0.95" customHeight="1">
      <c r="M56" s="18"/>
      <c r="CH56" s="18"/>
    </row>
    <row r="57" spans="1:86" ht="0.95" customHeight="1">
      <c r="M57" s="18"/>
      <c r="CH57" s="18"/>
    </row>
    <row r="58" spans="1:86" ht="0.95" customHeight="1">
      <c r="M58" s="18"/>
      <c r="CH58" s="18"/>
    </row>
    <row r="59" spans="1:86" ht="0.95" customHeight="1">
      <c r="M59" s="18"/>
      <c r="CH59" s="18"/>
    </row>
    <row r="60" spans="1:86" ht="0.95" customHeight="1">
      <c r="M60" s="18"/>
      <c r="CH60" s="18"/>
    </row>
    <row r="61" spans="1:86" ht="16.5" thickBot="1">
      <c r="D61" s="1" t="s">
        <v>26</v>
      </c>
      <c r="E61" s="1" t="s">
        <v>3</v>
      </c>
      <c r="F61" s="5" t="s">
        <v>4</v>
      </c>
      <c r="G61" s="5" t="s">
        <v>8</v>
      </c>
      <c r="H61" s="5" t="s">
        <v>5</v>
      </c>
      <c r="I61" s="5" t="s">
        <v>6</v>
      </c>
      <c r="J61" s="5" t="s">
        <v>7</v>
      </c>
      <c r="K61" s="6" t="s">
        <v>65</v>
      </c>
      <c r="M61" s="18"/>
      <c r="N61" s="179" t="s">
        <v>26</v>
      </c>
      <c r="V61" s="1"/>
      <c r="W61" s="19"/>
      <c r="X61" s="19"/>
      <c r="Y61" s="19"/>
      <c r="AB61" s="1"/>
      <c r="AC61" s="78"/>
      <c r="AD61" s="78"/>
      <c r="AE61" s="1"/>
      <c r="AF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8"/>
    </row>
    <row r="62" spans="1:86">
      <c r="A62" s="298">
        <v>33</v>
      </c>
      <c r="B62" s="264" t="s">
        <v>18</v>
      </c>
      <c r="C62" s="265"/>
      <c r="D62" s="79">
        <f>+入力シート①!F$2</f>
        <v>43563</v>
      </c>
      <c r="E62" s="21"/>
      <c r="F62" s="34"/>
      <c r="G62" s="34"/>
      <c r="H62" s="34"/>
      <c r="I62" s="34"/>
      <c r="J62" s="34"/>
      <c r="K62" s="35"/>
      <c r="M62" s="18"/>
      <c r="N62" s="179">
        <v>43563</v>
      </c>
      <c r="O62" s="179">
        <v>2018</v>
      </c>
      <c r="P62" s="179">
        <v>2017</v>
      </c>
      <c r="Q62" s="179">
        <v>2016</v>
      </c>
      <c r="R62" s="179">
        <v>2015</v>
      </c>
      <c r="S62" s="179">
        <v>2014</v>
      </c>
      <c r="T62" s="179">
        <v>2013</v>
      </c>
      <c r="U62" s="179">
        <v>2012</v>
      </c>
      <c r="V62" s="79">
        <v>40639</v>
      </c>
      <c r="W62" s="19">
        <f t="shared" ref="W62:BG62" si="20">+W$1</f>
        <v>2010</v>
      </c>
      <c r="X62" s="19">
        <f t="shared" si="20"/>
        <v>2009</v>
      </c>
      <c r="Y62" s="19">
        <f t="shared" si="20"/>
        <v>2008</v>
      </c>
      <c r="Z62" s="19">
        <f t="shared" si="20"/>
        <v>2007</v>
      </c>
      <c r="AA62" s="19">
        <f t="shared" si="20"/>
        <v>2007</v>
      </c>
      <c r="AB62">
        <f t="shared" si="20"/>
        <v>2006</v>
      </c>
      <c r="AC62" s="77">
        <f t="shared" si="20"/>
        <v>2006</v>
      </c>
      <c r="AD62" s="77">
        <f t="shared" si="20"/>
        <v>2005</v>
      </c>
      <c r="AE62">
        <f t="shared" si="20"/>
        <v>2005</v>
      </c>
      <c r="AF62">
        <f t="shared" si="20"/>
        <v>2004</v>
      </c>
      <c r="AG62">
        <f t="shared" si="20"/>
        <v>2004</v>
      </c>
      <c r="AH62">
        <f t="shared" si="20"/>
        <v>2004</v>
      </c>
      <c r="AI62">
        <f t="shared" si="20"/>
        <v>2003</v>
      </c>
      <c r="AJ62">
        <f t="shared" si="20"/>
        <v>2002</v>
      </c>
      <c r="AK62">
        <f t="shared" si="20"/>
        <v>2002</v>
      </c>
      <c r="AL62">
        <f t="shared" si="20"/>
        <v>2002</v>
      </c>
      <c r="AM62">
        <f t="shared" si="20"/>
        <v>2002</v>
      </c>
      <c r="AN62">
        <f t="shared" si="20"/>
        <v>2001</v>
      </c>
      <c r="AO62">
        <f t="shared" si="20"/>
        <v>2001</v>
      </c>
      <c r="AP62">
        <f t="shared" si="20"/>
        <v>2001</v>
      </c>
      <c r="AQ62">
        <f t="shared" si="20"/>
        <v>2000</v>
      </c>
      <c r="AR62">
        <f t="shared" si="20"/>
        <v>2000</v>
      </c>
      <c r="AS62">
        <f t="shared" si="20"/>
        <v>2000</v>
      </c>
      <c r="AT62">
        <f t="shared" si="20"/>
        <v>1999</v>
      </c>
      <c r="AU62">
        <f t="shared" si="20"/>
        <v>1999</v>
      </c>
      <c r="AV62">
        <f t="shared" si="20"/>
        <v>1999</v>
      </c>
      <c r="AW62">
        <f t="shared" si="20"/>
        <v>1998</v>
      </c>
      <c r="AX62">
        <f t="shared" si="20"/>
        <v>1997</v>
      </c>
      <c r="AY62">
        <f t="shared" si="20"/>
        <v>1996</v>
      </c>
      <c r="AZ62">
        <f t="shared" si="20"/>
        <v>1995</v>
      </c>
      <c r="BA62">
        <f t="shared" si="20"/>
        <v>1994</v>
      </c>
      <c r="BB62">
        <f t="shared" si="20"/>
        <v>1993</v>
      </c>
      <c r="BC62">
        <f t="shared" si="20"/>
        <v>1992</v>
      </c>
      <c r="BD62">
        <f t="shared" si="20"/>
        <v>1992</v>
      </c>
      <c r="BE62">
        <f t="shared" si="20"/>
        <v>1991</v>
      </c>
      <c r="BF62">
        <f t="shared" si="20"/>
        <v>1990</v>
      </c>
      <c r="BG62">
        <f t="shared" si="20"/>
        <v>1990</v>
      </c>
      <c r="BH62">
        <f t="shared" ref="BH62:CG62" si="21">+BH$1</f>
        <v>1989</v>
      </c>
      <c r="BI62">
        <f t="shared" si="21"/>
        <v>1988</v>
      </c>
      <c r="BJ62">
        <f t="shared" si="21"/>
        <v>1987</v>
      </c>
      <c r="BK62">
        <f t="shared" si="21"/>
        <v>1986</v>
      </c>
      <c r="BL62">
        <f t="shared" si="21"/>
        <v>1986</v>
      </c>
      <c r="BM62">
        <f t="shared" si="21"/>
        <v>1986</v>
      </c>
      <c r="BN62">
        <f t="shared" si="21"/>
        <v>1985</v>
      </c>
      <c r="BO62">
        <f t="shared" si="21"/>
        <v>1985</v>
      </c>
      <c r="BP62">
        <f t="shared" si="21"/>
        <v>1985</v>
      </c>
      <c r="BQ62">
        <f t="shared" si="21"/>
        <v>1985</v>
      </c>
      <c r="BR62">
        <f t="shared" si="21"/>
        <v>1984</v>
      </c>
      <c r="BS62">
        <f t="shared" si="21"/>
        <v>1984</v>
      </c>
      <c r="BT62">
        <f t="shared" si="21"/>
        <v>1984</v>
      </c>
      <c r="BU62">
        <f t="shared" si="21"/>
        <v>1984</v>
      </c>
      <c r="BV62">
        <f t="shared" si="21"/>
        <v>1984</v>
      </c>
      <c r="BW62">
        <f t="shared" si="21"/>
        <v>1984</v>
      </c>
      <c r="BX62">
        <f t="shared" si="21"/>
        <v>1983</v>
      </c>
      <c r="BY62">
        <f t="shared" si="21"/>
        <v>1983</v>
      </c>
      <c r="BZ62">
        <f t="shared" si="21"/>
        <v>1982</v>
      </c>
      <c r="CA62">
        <f t="shared" si="21"/>
        <v>1982</v>
      </c>
      <c r="CB62">
        <f t="shared" si="21"/>
        <v>1982</v>
      </c>
      <c r="CC62">
        <f t="shared" si="21"/>
        <v>1981</v>
      </c>
      <c r="CD62">
        <f t="shared" si="21"/>
        <v>1980</v>
      </c>
      <c r="CE62">
        <f t="shared" si="21"/>
        <v>1980</v>
      </c>
      <c r="CF62">
        <f t="shared" si="21"/>
        <v>1980</v>
      </c>
      <c r="CG62">
        <f t="shared" si="21"/>
        <v>1980</v>
      </c>
      <c r="CH62" s="18"/>
    </row>
    <row r="63" spans="1:86">
      <c r="A63" s="298"/>
      <c r="B63" s="264" t="s">
        <v>19</v>
      </c>
      <c r="C63" s="265"/>
      <c r="D63" s="80">
        <f>+入力シート①!F$2</f>
        <v>43563</v>
      </c>
      <c r="E63" s="22"/>
      <c r="F63" s="36"/>
      <c r="G63" s="36"/>
      <c r="H63" s="36"/>
      <c r="I63" s="36"/>
      <c r="J63" s="36"/>
      <c r="K63" s="37"/>
      <c r="M63" s="18"/>
      <c r="N63" s="179">
        <v>43563</v>
      </c>
      <c r="O63" s="179">
        <v>4</v>
      </c>
      <c r="P63" s="179">
        <v>4</v>
      </c>
      <c r="Q63" s="179">
        <v>4</v>
      </c>
      <c r="R63" s="179">
        <v>4</v>
      </c>
      <c r="S63" s="179">
        <v>4</v>
      </c>
      <c r="T63" s="179">
        <v>4</v>
      </c>
      <c r="U63" s="179">
        <v>4</v>
      </c>
      <c r="V63" s="80">
        <v>40639</v>
      </c>
      <c r="W63" s="19">
        <f>+W$3</f>
        <v>4</v>
      </c>
      <c r="X63" s="19">
        <f>+X$3</f>
        <v>4</v>
      </c>
      <c r="Y63" s="19">
        <f>+Y$3</f>
        <v>4</v>
      </c>
      <c r="Z63" s="19">
        <f>+Z$3</f>
        <v>4</v>
      </c>
      <c r="AA63" s="19">
        <f>+AA$3</f>
        <v>4</v>
      </c>
      <c r="AB63">
        <f t="shared" ref="AB63:CG63" si="22">+AB$3</f>
        <v>4</v>
      </c>
      <c r="AC63" s="77">
        <f t="shared" si="22"/>
        <v>4</v>
      </c>
      <c r="AD63" s="77">
        <f t="shared" si="22"/>
        <v>4</v>
      </c>
      <c r="AE63">
        <f t="shared" si="22"/>
        <v>4</v>
      </c>
      <c r="AF63">
        <f t="shared" si="22"/>
        <v>4</v>
      </c>
      <c r="AG63">
        <f t="shared" si="22"/>
        <v>4</v>
      </c>
      <c r="AH63">
        <f t="shared" si="22"/>
        <v>4</v>
      </c>
      <c r="AI63">
        <f t="shared" si="22"/>
        <v>4</v>
      </c>
      <c r="AJ63">
        <f t="shared" si="22"/>
        <v>4</v>
      </c>
      <c r="AK63">
        <f t="shared" si="22"/>
        <v>4</v>
      </c>
      <c r="AL63">
        <f t="shared" si="22"/>
        <v>4</v>
      </c>
      <c r="AM63">
        <f t="shared" si="22"/>
        <v>4</v>
      </c>
      <c r="AN63">
        <f t="shared" si="22"/>
        <v>4</v>
      </c>
      <c r="AO63">
        <f t="shared" si="22"/>
        <v>4</v>
      </c>
      <c r="AP63">
        <f t="shared" si="22"/>
        <v>4</v>
      </c>
      <c r="AQ63">
        <f t="shared" si="22"/>
        <v>4</v>
      </c>
      <c r="AR63">
        <f t="shared" si="22"/>
        <v>4</v>
      </c>
      <c r="AS63">
        <f t="shared" si="22"/>
        <v>4</v>
      </c>
      <c r="AT63">
        <f t="shared" si="22"/>
        <v>4</v>
      </c>
      <c r="AU63">
        <f t="shared" si="22"/>
        <v>4</v>
      </c>
      <c r="AV63">
        <f t="shared" si="22"/>
        <v>4</v>
      </c>
      <c r="AW63">
        <f t="shared" si="22"/>
        <v>4</v>
      </c>
      <c r="AX63">
        <f t="shared" si="22"/>
        <v>4</v>
      </c>
      <c r="AY63">
        <f t="shared" si="22"/>
        <v>4</v>
      </c>
      <c r="AZ63">
        <f t="shared" si="22"/>
        <v>4</v>
      </c>
      <c r="BA63">
        <f t="shared" si="22"/>
        <v>4</v>
      </c>
      <c r="BB63">
        <f t="shared" si="22"/>
        <v>4</v>
      </c>
      <c r="BC63">
        <f t="shared" si="22"/>
        <v>4</v>
      </c>
      <c r="BD63">
        <f t="shared" si="22"/>
        <v>4</v>
      </c>
      <c r="BE63">
        <f t="shared" si="22"/>
        <v>4</v>
      </c>
      <c r="BF63">
        <f t="shared" si="22"/>
        <v>4</v>
      </c>
      <c r="BG63">
        <f t="shared" si="22"/>
        <v>4</v>
      </c>
      <c r="BH63">
        <f t="shared" si="22"/>
        <v>4</v>
      </c>
      <c r="BI63">
        <f t="shared" si="22"/>
        <v>4</v>
      </c>
      <c r="BJ63">
        <f t="shared" si="22"/>
        <v>4</v>
      </c>
      <c r="BK63">
        <f t="shared" si="22"/>
        <v>4</v>
      </c>
      <c r="BL63">
        <f t="shared" si="22"/>
        <v>4</v>
      </c>
      <c r="BM63">
        <f t="shared" si="22"/>
        <v>4</v>
      </c>
      <c r="BN63">
        <f t="shared" si="22"/>
        <v>4</v>
      </c>
      <c r="BO63">
        <f t="shared" si="22"/>
        <v>4</v>
      </c>
      <c r="BP63">
        <f t="shared" si="22"/>
        <v>4</v>
      </c>
      <c r="BQ63">
        <f t="shared" si="22"/>
        <v>4</v>
      </c>
      <c r="BR63">
        <f t="shared" si="22"/>
        <v>4</v>
      </c>
      <c r="BS63">
        <f t="shared" si="22"/>
        <v>4</v>
      </c>
      <c r="BT63">
        <f t="shared" si="22"/>
        <v>4</v>
      </c>
      <c r="BU63">
        <f t="shared" si="22"/>
        <v>4</v>
      </c>
      <c r="BV63">
        <f t="shared" si="22"/>
        <v>4</v>
      </c>
      <c r="BW63">
        <f t="shared" si="22"/>
        <v>4</v>
      </c>
      <c r="BX63">
        <f t="shared" si="22"/>
        <v>4</v>
      </c>
      <c r="BY63">
        <f t="shared" si="22"/>
        <v>4</v>
      </c>
      <c r="BZ63">
        <f t="shared" si="22"/>
        <v>4</v>
      </c>
      <c r="CA63">
        <f t="shared" si="22"/>
        <v>4</v>
      </c>
      <c r="CB63">
        <f t="shared" si="22"/>
        <v>4</v>
      </c>
      <c r="CC63">
        <f t="shared" si="22"/>
        <v>4</v>
      </c>
      <c r="CD63">
        <f t="shared" si="22"/>
        <v>4</v>
      </c>
      <c r="CE63">
        <f t="shared" si="22"/>
        <v>4</v>
      </c>
      <c r="CF63">
        <f t="shared" si="22"/>
        <v>4</v>
      </c>
      <c r="CG63">
        <f t="shared" si="22"/>
        <v>4</v>
      </c>
      <c r="CH63" s="18"/>
    </row>
    <row r="64" spans="1:86">
      <c r="A64" s="298"/>
      <c r="B64" s="264" t="s">
        <v>20</v>
      </c>
      <c r="C64" s="265"/>
      <c r="D64" s="81">
        <f>+入力シート①!F$2</f>
        <v>43563</v>
      </c>
      <c r="E64" s="22"/>
      <c r="F64" s="36"/>
      <c r="G64" s="36"/>
      <c r="H64" s="36"/>
      <c r="I64" s="36"/>
      <c r="J64" s="36"/>
      <c r="K64" s="37"/>
      <c r="M64" s="18"/>
      <c r="N64" s="179">
        <v>43563</v>
      </c>
      <c r="O64" s="179">
        <v>2</v>
      </c>
      <c r="P64" s="179">
        <v>3</v>
      </c>
      <c r="Q64" s="179">
        <v>6</v>
      </c>
      <c r="R64" s="179">
        <v>1</v>
      </c>
      <c r="S64" s="179">
        <v>9</v>
      </c>
      <c r="T64" s="179">
        <v>4</v>
      </c>
      <c r="U64" s="179">
        <v>16</v>
      </c>
      <c r="V64" s="81">
        <v>40639</v>
      </c>
      <c r="W64" s="81">
        <v>40280</v>
      </c>
      <c r="X64" s="81">
        <v>39909</v>
      </c>
      <c r="Y64" s="81">
        <v>39553</v>
      </c>
      <c r="Z64" s="19">
        <v>24</v>
      </c>
      <c r="AA64" s="19">
        <v>10</v>
      </c>
      <c r="AB64">
        <v>26</v>
      </c>
      <c r="AC64" s="77">
        <v>7</v>
      </c>
      <c r="AE64">
        <v>25</v>
      </c>
      <c r="AF64">
        <v>26</v>
      </c>
      <c r="AG64">
        <v>12</v>
      </c>
      <c r="AH64">
        <v>7</v>
      </c>
      <c r="AI64">
        <v>7</v>
      </c>
      <c r="AJ64">
        <v>30</v>
      </c>
      <c r="AM64">
        <v>1</v>
      </c>
      <c r="AO64">
        <v>23</v>
      </c>
      <c r="AP64">
        <v>6</v>
      </c>
      <c r="AR64">
        <v>7</v>
      </c>
      <c r="AT64">
        <v>21</v>
      </c>
      <c r="AU64">
        <v>15</v>
      </c>
      <c r="AV64">
        <v>2</v>
      </c>
      <c r="AW64">
        <v>6</v>
      </c>
      <c r="AZ64">
        <v>4</v>
      </c>
      <c r="BA64">
        <v>5</v>
      </c>
      <c r="BB64">
        <v>15</v>
      </c>
      <c r="BC64">
        <v>24</v>
      </c>
      <c r="BD64">
        <v>3</v>
      </c>
      <c r="BG64">
        <v>3</v>
      </c>
      <c r="BM64">
        <v>23</v>
      </c>
      <c r="BQ64">
        <v>2</v>
      </c>
      <c r="BU64">
        <v>18</v>
      </c>
      <c r="BX64">
        <v>14</v>
      </c>
      <c r="BZ64">
        <v>30</v>
      </c>
      <c r="CA64">
        <v>21</v>
      </c>
      <c r="CB64">
        <v>6</v>
      </c>
      <c r="CE64">
        <v>23</v>
      </c>
      <c r="CH64" s="18"/>
    </row>
    <row r="65" spans="1:86">
      <c r="A65" s="298"/>
      <c r="B65" s="264" t="s">
        <v>66</v>
      </c>
      <c r="C65" s="265"/>
      <c r="D65">
        <f>+入力シート①!F$3</f>
        <v>33</v>
      </c>
      <c r="E65" s="22"/>
      <c r="F65" s="36"/>
      <c r="G65" s="36"/>
      <c r="H65" s="36"/>
      <c r="I65" s="36"/>
      <c r="J65" s="36"/>
      <c r="K65" s="37"/>
      <c r="M65" s="18"/>
      <c r="N65" s="179">
        <v>33</v>
      </c>
      <c r="O65" s="179">
        <v>33</v>
      </c>
      <c r="P65" s="179">
        <v>33</v>
      </c>
      <c r="Q65" s="179">
        <v>33</v>
      </c>
      <c r="R65" s="179">
        <v>33</v>
      </c>
      <c r="S65" s="179">
        <v>33</v>
      </c>
      <c r="T65" s="179">
        <v>33</v>
      </c>
      <c r="U65" s="179">
        <v>33</v>
      </c>
      <c r="V65">
        <v>33</v>
      </c>
      <c r="W65" s="19">
        <f>+$A$62</f>
        <v>33</v>
      </c>
      <c r="X65" s="19">
        <f>+$A$62</f>
        <v>33</v>
      </c>
      <c r="Y65" s="19">
        <f>+$A$62</f>
        <v>33</v>
      </c>
      <c r="Z65" s="19">
        <f>+$A$62</f>
        <v>33</v>
      </c>
      <c r="AA65" s="19">
        <f>+$A$62</f>
        <v>33</v>
      </c>
      <c r="AB65">
        <f t="shared" ref="AB65:CG65" si="23">+$A$62</f>
        <v>33</v>
      </c>
      <c r="AC65" s="77">
        <f t="shared" si="23"/>
        <v>33</v>
      </c>
      <c r="AD65" s="77">
        <f t="shared" si="23"/>
        <v>33</v>
      </c>
      <c r="AE65">
        <f t="shared" si="23"/>
        <v>33</v>
      </c>
      <c r="AF65">
        <f t="shared" si="23"/>
        <v>33</v>
      </c>
      <c r="AG65">
        <f t="shared" si="23"/>
        <v>33</v>
      </c>
      <c r="AH65">
        <f t="shared" si="23"/>
        <v>33</v>
      </c>
      <c r="AI65">
        <f t="shared" si="23"/>
        <v>33</v>
      </c>
      <c r="AJ65">
        <f t="shared" si="23"/>
        <v>33</v>
      </c>
      <c r="AK65">
        <f t="shared" si="23"/>
        <v>33</v>
      </c>
      <c r="AL65">
        <f t="shared" si="23"/>
        <v>33</v>
      </c>
      <c r="AM65">
        <f t="shared" si="23"/>
        <v>33</v>
      </c>
      <c r="AN65">
        <f t="shared" si="23"/>
        <v>33</v>
      </c>
      <c r="AO65">
        <f t="shared" si="23"/>
        <v>33</v>
      </c>
      <c r="AP65">
        <f t="shared" si="23"/>
        <v>33</v>
      </c>
      <c r="AQ65">
        <f t="shared" si="23"/>
        <v>33</v>
      </c>
      <c r="AR65">
        <f t="shared" si="23"/>
        <v>33</v>
      </c>
      <c r="AS65">
        <f t="shared" si="23"/>
        <v>33</v>
      </c>
      <c r="AT65">
        <f t="shared" si="23"/>
        <v>33</v>
      </c>
      <c r="AU65">
        <f t="shared" si="23"/>
        <v>33</v>
      </c>
      <c r="AV65">
        <f t="shared" si="23"/>
        <v>33</v>
      </c>
      <c r="AW65">
        <f t="shared" si="23"/>
        <v>33</v>
      </c>
      <c r="AX65">
        <f t="shared" si="23"/>
        <v>33</v>
      </c>
      <c r="AY65">
        <f t="shared" si="23"/>
        <v>33</v>
      </c>
      <c r="AZ65">
        <f t="shared" si="23"/>
        <v>33</v>
      </c>
      <c r="BA65">
        <f t="shared" si="23"/>
        <v>33</v>
      </c>
      <c r="BB65">
        <f t="shared" si="23"/>
        <v>33</v>
      </c>
      <c r="BC65">
        <f t="shared" si="23"/>
        <v>33</v>
      </c>
      <c r="BD65">
        <f t="shared" si="23"/>
        <v>33</v>
      </c>
      <c r="BE65">
        <f t="shared" si="23"/>
        <v>33</v>
      </c>
      <c r="BF65">
        <f t="shared" si="23"/>
        <v>33</v>
      </c>
      <c r="BG65">
        <f t="shared" si="23"/>
        <v>33</v>
      </c>
      <c r="BH65">
        <f t="shared" si="23"/>
        <v>33</v>
      </c>
      <c r="BI65">
        <f t="shared" si="23"/>
        <v>33</v>
      </c>
      <c r="BJ65">
        <f t="shared" si="23"/>
        <v>33</v>
      </c>
      <c r="BK65">
        <f t="shared" si="23"/>
        <v>33</v>
      </c>
      <c r="BL65">
        <f t="shared" si="23"/>
        <v>33</v>
      </c>
      <c r="BM65">
        <f t="shared" si="23"/>
        <v>33</v>
      </c>
      <c r="BN65">
        <f t="shared" si="23"/>
        <v>33</v>
      </c>
      <c r="BO65">
        <f t="shared" si="23"/>
        <v>33</v>
      </c>
      <c r="BP65">
        <f t="shared" si="23"/>
        <v>33</v>
      </c>
      <c r="BQ65">
        <f t="shared" si="23"/>
        <v>33</v>
      </c>
      <c r="BR65">
        <f t="shared" si="23"/>
        <v>33</v>
      </c>
      <c r="BS65">
        <f t="shared" si="23"/>
        <v>33</v>
      </c>
      <c r="BT65">
        <f t="shared" si="23"/>
        <v>33</v>
      </c>
      <c r="BU65">
        <f t="shared" si="23"/>
        <v>33</v>
      </c>
      <c r="BV65">
        <f t="shared" si="23"/>
        <v>33</v>
      </c>
      <c r="BW65">
        <f t="shared" si="23"/>
        <v>33</v>
      </c>
      <c r="BX65">
        <f t="shared" si="23"/>
        <v>33</v>
      </c>
      <c r="BY65">
        <f t="shared" si="23"/>
        <v>33</v>
      </c>
      <c r="BZ65">
        <f t="shared" si="23"/>
        <v>33</v>
      </c>
      <c r="CA65">
        <f t="shared" si="23"/>
        <v>33</v>
      </c>
      <c r="CB65">
        <f t="shared" si="23"/>
        <v>33</v>
      </c>
      <c r="CC65">
        <f t="shared" si="23"/>
        <v>33</v>
      </c>
      <c r="CD65">
        <f t="shared" si="23"/>
        <v>33</v>
      </c>
      <c r="CE65">
        <f t="shared" si="23"/>
        <v>33</v>
      </c>
      <c r="CF65">
        <f t="shared" si="23"/>
        <v>33</v>
      </c>
      <c r="CG65">
        <f t="shared" si="23"/>
        <v>33</v>
      </c>
      <c r="CH65" s="18"/>
    </row>
    <row r="66" spans="1:86" ht="16.5" thickBot="1">
      <c r="A66" s="298"/>
      <c r="B66" s="264" t="s">
        <v>21</v>
      </c>
      <c r="C66" s="265"/>
      <c r="D66" s="86">
        <f>+入力シート①!F$4</f>
        <v>0.2638888888888889</v>
      </c>
      <c r="E66" s="23"/>
      <c r="F66" s="38"/>
      <c r="G66" s="38"/>
      <c r="H66" s="38"/>
      <c r="I66" s="38"/>
      <c r="J66" s="38"/>
      <c r="K66" s="39"/>
      <c r="M66" s="18"/>
      <c r="N66" s="180">
        <v>0.2638888888888889</v>
      </c>
      <c r="O66" s="180">
        <v>0.32291666666666669</v>
      </c>
      <c r="P66" s="180">
        <v>0.34375</v>
      </c>
      <c r="Q66" s="180">
        <v>0.24652777777777779</v>
      </c>
      <c r="R66" s="180">
        <v>0.33333333333333331</v>
      </c>
      <c r="S66" s="180">
        <v>0.26666666666666666</v>
      </c>
      <c r="T66" s="180">
        <v>0.46527777777777773</v>
      </c>
      <c r="U66" s="180">
        <v>0.30902777777777779</v>
      </c>
      <c r="V66" s="86">
        <v>0.34513888888888888</v>
      </c>
      <c r="W66" s="86">
        <v>0.20833333333333334</v>
      </c>
      <c r="X66" s="86">
        <v>0.2116550925925926</v>
      </c>
      <c r="Y66" s="86">
        <v>0.32291666666666669</v>
      </c>
      <c r="Z66" s="170">
        <v>0.34027777777777773</v>
      </c>
      <c r="AA66" s="170">
        <v>0.22916666666666666</v>
      </c>
      <c r="AB66" s="108"/>
      <c r="CH66" s="18"/>
    </row>
    <row r="67" spans="1:86">
      <c r="A67" s="298"/>
      <c r="B67" s="261" t="s">
        <v>22</v>
      </c>
      <c r="C67" s="9">
        <v>0</v>
      </c>
      <c r="D67">
        <f>+入力シート①!F$5</f>
        <v>20.7</v>
      </c>
      <c r="E67">
        <f>+COUNT($N67:$CH67)</f>
        <v>44</v>
      </c>
      <c r="F67" s="6">
        <f>+AVERAGE($O67:$CH67)</f>
        <v>19.397697674418609</v>
      </c>
      <c r="G67" s="6">
        <f>+STDEV($O67:$CH67)</f>
        <v>1.881182558859285</v>
      </c>
      <c r="H67" s="6">
        <f>+MAX($N67:$CH67)</f>
        <v>22.7</v>
      </c>
      <c r="I67" s="6">
        <f>+MIN($N67:$CH67)</f>
        <v>14.96</v>
      </c>
      <c r="J67" s="6">
        <f>+D67-F67</f>
        <v>1.3023023255813904</v>
      </c>
      <c r="K67" s="6">
        <f>+J67/G67</f>
        <v>0.69227854545445233</v>
      </c>
      <c r="M67" s="18"/>
      <c r="N67" s="179">
        <v>20.7</v>
      </c>
      <c r="O67" s="179">
        <v>21.3</v>
      </c>
      <c r="P67" s="179">
        <v>14.96</v>
      </c>
      <c r="Q67" s="179">
        <v>19.22</v>
      </c>
      <c r="R67" s="179">
        <v>17.040600000000001</v>
      </c>
      <c r="S67" s="179">
        <v>16.53</v>
      </c>
      <c r="T67" s="179">
        <v>21.008800000000001</v>
      </c>
      <c r="U67" s="179">
        <v>21.691600000000001</v>
      </c>
      <c r="V67">
        <v>15.3</v>
      </c>
      <c r="W67">
        <v>21.1</v>
      </c>
      <c r="X67">
        <v>18.2</v>
      </c>
      <c r="Y67">
        <v>19.100000000000001</v>
      </c>
      <c r="Z67" s="19">
        <v>20.6</v>
      </c>
      <c r="AA67" s="19">
        <v>18.45</v>
      </c>
      <c r="AB67">
        <v>19.7</v>
      </c>
      <c r="AC67" s="77">
        <v>20.5</v>
      </c>
      <c r="AE67">
        <v>21.7</v>
      </c>
      <c r="AF67">
        <v>20.8</v>
      </c>
      <c r="AG67">
        <v>21.1</v>
      </c>
      <c r="AH67">
        <v>20.3</v>
      </c>
      <c r="AI67">
        <v>20.7</v>
      </c>
      <c r="AJ67">
        <v>22.7</v>
      </c>
      <c r="AM67">
        <v>18.899999999999999</v>
      </c>
      <c r="AO67">
        <v>18.8</v>
      </c>
      <c r="AP67">
        <v>20</v>
      </c>
      <c r="AR67">
        <v>17.899999999999999</v>
      </c>
      <c r="AT67">
        <v>22.2</v>
      </c>
      <c r="AU67">
        <v>19.600000000000001</v>
      </c>
      <c r="AV67">
        <v>17.7</v>
      </c>
      <c r="AW67">
        <v>20.6</v>
      </c>
      <c r="AZ67">
        <v>19.100000000000001</v>
      </c>
      <c r="BA67">
        <v>20.9</v>
      </c>
      <c r="BB67">
        <v>19.8</v>
      </c>
      <c r="BC67">
        <v>18.100000000000001</v>
      </c>
      <c r="BD67">
        <v>20.6</v>
      </c>
      <c r="BG67">
        <v>19.399999999999999</v>
      </c>
      <c r="BM67">
        <v>17.2</v>
      </c>
      <c r="BQ67">
        <v>15.5</v>
      </c>
      <c r="BU67">
        <v>16.600000000000001</v>
      </c>
      <c r="BX67">
        <v>20.7</v>
      </c>
      <c r="BZ67">
        <v>20.2</v>
      </c>
      <c r="CA67">
        <v>18.100000000000001</v>
      </c>
      <c r="CB67">
        <v>19.3</v>
      </c>
      <c r="CE67">
        <v>20.9</v>
      </c>
      <c r="CH67" s="18"/>
    </row>
    <row r="68" spans="1:86">
      <c r="A68" s="298"/>
      <c r="B68" s="261"/>
      <c r="C68" s="9">
        <v>10</v>
      </c>
      <c r="D68">
        <f>+入力シート①!F$6</f>
        <v>20.68</v>
      </c>
      <c r="E68">
        <f t="shared" ref="E68:E79" si="24">+COUNT($N68:$CH68)</f>
        <v>39</v>
      </c>
      <c r="F68" s="6">
        <f t="shared" ref="F68:F79" si="25">+AVERAGE($O68:$CH68)</f>
        <v>19.114597368421052</v>
      </c>
      <c r="G68" s="6">
        <f t="shared" ref="G68:G79" si="26">+STDEV($O68:$CH68)</f>
        <v>1.9691067356746712</v>
      </c>
      <c r="H68" s="6">
        <f t="shared" ref="H68:H79" si="27">+MAX($N68:$CH68)</f>
        <v>22.62</v>
      </c>
      <c r="I68" s="6">
        <f t="shared" ref="I68:I79" si="28">+MIN($N68:$CH68)</f>
        <v>14.94</v>
      </c>
      <c r="J68" s="6">
        <f t="shared" ref="J68:J79" si="29">+D68-F68</f>
        <v>1.565402631578948</v>
      </c>
      <c r="K68" s="6">
        <f t="shared" ref="K68:K79" si="30">+J68/G68</f>
        <v>0.7949810963612377</v>
      </c>
      <c r="M68" s="18"/>
      <c r="N68" s="179">
        <v>20.68</v>
      </c>
      <c r="O68" s="179">
        <v>21.3</v>
      </c>
      <c r="P68" s="179">
        <v>14.94</v>
      </c>
      <c r="Q68" s="179">
        <v>18.7</v>
      </c>
      <c r="R68" s="179">
        <v>17.0245</v>
      </c>
      <c r="S68" s="179">
        <v>16.53</v>
      </c>
      <c r="T68" s="179">
        <v>20.9438</v>
      </c>
      <c r="U68" s="179">
        <v>21.6828</v>
      </c>
      <c r="V68">
        <v>15.224600000000001</v>
      </c>
      <c r="W68" s="6">
        <v>21.055599999999998</v>
      </c>
      <c r="X68" s="6">
        <v>18.29</v>
      </c>
      <c r="Y68" s="6">
        <v>19.183399999999999</v>
      </c>
      <c r="Z68" s="19">
        <v>20.54</v>
      </c>
      <c r="AA68" s="19">
        <v>18.45</v>
      </c>
      <c r="AB68">
        <v>19.670000000000002</v>
      </c>
      <c r="AC68" s="77">
        <v>20.440000000000001</v>
      </c>
      <c r="AE68">
        <v>21.79</v>
      </c>
      <c r="AH68">
        <v>20.28</v>
      </c>
      <c r="AI68">
        <v>20.67</v>
      </c>
      <c r="AJ68">
        <v>22.62</v>
      </c>
      <c r="AM68">
        <v>18.79</v>
      </c>
      <c r="AP68">
        <v>19.940000000000001</v>
      </c>
      <c r="AR68">
        <v>17.760000000000002</v>
      </c>
      <c r="AU68">
        <v>19.22</v>
      </c>
      <c r="AV68">
        <v>17.149999999999999</v>
      </c>
      <c r="AW68">
        <v>20.7</v>
      </c>
      <c r="AZ68">
        <v>18.75</v>
      </c>
      <c r="BB68">
        <v>19.45</v>
      </c>
      <c r="BC68">
        <v>17.649999999999999</v>
      </c>
      <c r="BD68">
        <v>20.22</v>
      </c>
      <c r="BG68">
        <v>17.95</v>
      </c>
      <c r="BM68">
        <v>16.61</v>
      </c>
      <c r="BQ68">
        <v>15.01</v>
      </c>
      <c r="BU68">
        <v>16.73</v>
      </c>
      <c r="BX68">
        <v>21.04</v>
      </c>
      <c r="BZ68">
        <v>20.49</v>
      </c>
      <c r="CA68">
        <v>18.55</v>
      </c>
      <c r="CB68">
        <v>20.2</v>
      </c>
      <c r="CE68">
        <v>20.81</v>
      </c>
      <c r="CH68" s="18"/>
    </row>
    <row r="69" spans="1:86">
      <c r="A69" s="298"/>
      <c r="B69" s="261"/>
      <c r="C69" s="9">
        <v>20</v>
      </c>
      <c r="D69">
        <f>+入力シート①!F$7</f>
        <v>20.7</v>
      </c>
      <c r="E69">
        <f t="shared" si="24"/>
        <v>39</v>
      </c>
      <c r="F69" s="6">
        <f t="shared" si="25"/>
        <v>18.999686842105262</v>
      </c>
      <c r="G69" s="6">
        <f t="shared" si="26"/>
        <v>2.0197447022469421</v>
      </c>
      <c r="H69" s="6">
        <f t="shared" si="27"/>
        <v>22.62</v>
      </c>
      <c r="I69" s="6">
        <f t="shared" si="28"/>
        <v>14.92</v>
      </c>
      <c r="J69" s="6">
        <f t="shared" si="29"/>
        <v>1.7003131578947368</v>
      </c>
      <c r="K69" s="6">
        <f t="shared" si="30"/>
        <v>0.84184558375281715</v>
      </c>
      <c r="M69" s="18"/>
      <c r="N69" s="179">
        <v>20.7</v>
      </c>
      <c r="O69" s="179">
        <v>21.3</v>
      </c>
      <c r="P69" s="179">
        <v>14.94</v>
      </c>
      <c r="Q69" s="179">
        <v>18.11</v>
      </c>
      <c r="R69" s="179">
        <v>16.350899999999999</v>
      </c>
      <c r="S69" s="179">
        <v>16.53</v>
      </c>
      <c r="T69" s="179">
        <v>20.930599999999998</v>
      </c>
      <c r="U69" s="179">
        <v>21.6815</v>
      </c>
      <c r="V69">
        <v>15.199400000000001</v>
      </c>
      <c r="W69" s="6">
        <v>21.021799999999999</v>
      </c>
      <c r="X69" s="6">
        <v>17.59</v>
      </c>
      <c r="Y69" s="6">
        <v>19.183900000000001</v>
      </c>
      <c r="Z69" s="19">
        <v>20.29</v>
      </c>
      <c r="AA69" s="19">
        <v>18.440000000000001</v>
      </c>
      <c r="AB69">
        <v>19.66</v>
      </c>
      <c r="AC69" s="77">
        <v>20.28</v>
      </c>
      <c r="AE69">
        <v>21.73</v>
      </c>
      <c r="AH69">
        <v>20.010000000000002</v>
      </c>
      <c r="AI69">
        <v>20.67</v>
      </c>
      <c r="AJ69">
        <v>22.62</v>
      </c>
      <c r="AM69">
        <v>18.79</v>
      </c>
      <c r="AP69">
        <v>19.93</v>
      </c>
      <c r="AR69">
        <v>17.68</v>
      </c>
      <c r="AU69">
        <v>18.89</v>
      </c>
      <c r="AV69">
        <v>17.149999999999999</v>
      </c>
      <c r="AW69">
        <v>20.7</v>
      </c>
      <c r="AZ69">
        <v>18.53</v>
      </c>
      <c r="BB69">
        <v>19.46</v>
      </c>
      <c r="BC69">
        <v>17.34</v>
      </c>
      <c r="BD69">
        <v>20.22</v>
      </c>
      <c r="BG69">
        <v>17.940000000000001</v>
      </c>
      <c r="BM69">
        <v>16.41</v>
      </c>
      <c r="BQ69">
        <v>14.92</v>
      </c>
      <c r="BU69">
        <v>16.5</v>
      </c>
      <c r="BX69">
        <v>21.04</v>
      </c>
      <c r="BZ69">
        <v>20.43</v>
      </c>
      <c r="CA69">
        <v>18.55</v>
      </c>
      <c r="CB69">
        <v>20.2</v>
      </c>
      <c r="CE69">
        <v>20.77</v>
      </c>
      <c r="CH69" s="18"/>
    </row>
    <row r="70" spans="1:86">
      <c r="A70" s="298"/>
      <c r="B70" s="261"/>
      <c r="C70" s="9">
        <v>30</v>
      </c>
      <c r="D70">
        <f>+入力シート①!F$8</f>
        <v>20.71</v>
      </c>
      <c r="E70">
        <f t="shared" si="24"/>
        <v>39</v>
      </c>
      <c r="F70" s="6">
        <f t="shared" si="25"/>
        <v>18.863002631578951</v>
      </c>
      <c r="G70" s="6">
        <f t="shared" si="26"/>
        <v>1.9899278636235298</v>
      </c>
      <c r="H70" s="6">
        <f t="shared" si="27"/>
        <v>22.61</v>
      </c>
      <c r="I70" s="6">
        <f t="shared" si="28"/>
        <v>14.86</v>
      </c>
      <c r="J70" s="6">
        <f t="shared" si="29"/>
        <v>1.8469973684210501</v>
      </c>
      <c r="K70" s="6">
        <f t="shared" si="30"/>
        <v>0.92817302686429426</v>
      </c>
      <c r="M70" s="18"/>
      <c r="N70" s="179">
        <v>20.71</v>
      </c>
      <c r="O70" s="179">
        <v>21.3</v>
      </c>
      <c r="P70" s="179">
        <v>14.94</v>
      </c>
      <c r="Q70" s="179">
        <v>17.97</v>
      </c>
      <c r="R70" s="179">
        <v>16.208400000000001</v>
      </c>
      <c r="S70" s="179">
        <v>16.48</v>
      </c>
      <c r="T70" s="179">
        <v>20.916699999999999</v>
      </c>
      <c r="U70" s="179">
        <v>21.686</v>
      </c>
      <c r="V70">
        <v>15.1929</v>
      </c>
      <c r="W70" s="6">
        <v>21.011800000000001</v>
      </c>
      <c r="X70" s="6">
        <v>17.41</v>
      </c>
      <c r="Y70" s="6">
        <v>19.188300000000002</v>
      </c>
      <c r="Z70" s="19">
        <v>20.13</v>
      </c>
      <c r="AA70" s="19">
        <v>18.43</v>
      </c>
      <c r="AB70">
        <v>19.66</v>
      </c>
      <c r="AC70" s="77">
        <v>20.23</v>
      </c>
      <c r="AE70">
        <v>21.56</v>
      </c>
      <c r="AH70">
        <v>19.91</v>
      </c>
      <c r="AI70">
        <v>20.67</v>
      </c>
      <c r="AJ70">
        <v>22.61</v>
      </c>
      <c r="AM70">
        <v>18.8</v>
      </c>
      <c r="AP70">
        <v>19.829999999999998</v>
      </c>
      <c r="AR70">
        <v>17.66</v>
      </c>
      <c r="AU70">
        <v>18.61</v>
      </c>
      <c r="AV70">
        <v>17.14</v>
      </c>
      <c r="AW70">
        <v>20.7</v>
      </c>
      <c r="AZ70">
        <v>18.38</v>
      </c>
      <c r="BB70">
        <v>19.46</v>
      </c>
      <c r="BC70">
        <v>17.22</v>
      </c>
      <c r="BD70">
        <v>20.22</v>
      </c>
      <c r="BG70">
        <v>17.920000000000002</v>
      </c>
      <c r="BM70">
        <v>16.38</v>
      </c>
      <c r="BQ70">
        <v>14.86</v>
      </c>
      <c r="BU70">
        <v>16.239999999999998</v>
      </c>
      <c r="BX70">
        <v>20.03</v>
      </c>
      <c r="BZ70">
        <v>20.309999999999999</v>
      </c>
      <c r="CA70">
        <v>18.559999999999999</v>
      </c>
      <c r="CB70">
        <v>20.190000000000001</v>
      </c>
      <c r="CE70">
        <v>18.78</v>
      </c>
      <c r="CH70" s="18"/>
    </row>
    <row r="71" spans="1:86">
      <c r="A71" s="298"/>
      <c r="B71" s="261"/>
      <c r="C71" s="9">
        <v>50</v>
      </c>
      <c r="D71">
        <f>+入力シート①!F$9</f>
        <v>20.55</v>
      </c>
      <c r="E71">
        <f t="shared" si="24"/>
        <v>40</v>
      </c>
      <c r="F71" s="6">
        <f t="shared" si="25"/>
        <v>18.698202564102566</v>
      </c>
      <c r="G71" s="6">
        <f t="shared" si="26"/>
        <v>2.0267115913387723</v>
      </c>
      <c r="H71" s="6">
        <f t="shared" si="27"/>
        <v>22.5</v>
      </c>
      <c r="I71" s="6">
        <f t="shared" si="28"/>
        <v>14.84</v>
      </c>
      <c r="J71" s="6">
        <f t="shared" si="29"/>
        <v>1.851797435897435</v>
      </c>
      <c r="K71" s="6">
        <f t="shared" si="30"/>
        <v>0.91369558639283477</v>
      </c>
      <c r="M71" s="18"/>
      <c r="N71" s="179">
        <v>20.55</v>
      </c>
      <c r="O71" s="179">
        <v>21.29</v>
      </c>
      <c r="P71" s="179">
        <v>14.93</v>
      </c>
      <c r="Q71" s="179">
        <v>17.489999999999998</v>
      </c>
      <c r="R71" s="179">
        <v>16.059799999999999</v>
      </c>
      <c r="S71" s="179">
        <v>16.206</v>
      </c>
      <c r="T71" s="179">
        <v>20.884699999999999</v>
      </c>
      <c r="U71" s="179">
        <v>21.6875</v>
      </c>
      <c r="V71">
        <v>15.188000000000001</v>
      </c>
      <c r="W71" s="6">
        <v>20.194099999999999</v>
      </c>
      <c r="X71" s="6">
        <v>17.27</v>
      </c>
      <c r="Y71" s="6">
        <v>19.049800000000001</v>
      </c>
      <c r="Z71" s="19">
        <v>19.440000000000001</v>
      </c>
      <c r="AA71" s="19">
        <v>17.82</v>
      </c>
      <c r="AB71">
        <v>19.41</v>
      </c>
      <c r="AC71" s="77">
        <v>19.920000000000002</v>
      </c>
      <c r="AE71">
        <v>21.4</v>
      </c>
      <c r="AH71">
        <v>19.55</v>
      </c>
      <c r="AI71">
        <v>20.67</v>
      </c>
      <c r="AJ71">
        <v>22.5</v>
      </c>
      <c r="AM71">
        <v>18.79</v>
      </c>
      <c r="AP71">
        <v>19.62</v>
      </c>
      <c r="AR71">
        <v>17.63</v>
      </c>
      <c r="AU71">
        <v>18.350000000000001</v>
      </c>
      <c r="AV71">
        <v>17.059999999999999</v>
      </c>
      <c r="AW71">
        <v>20.7</v>
      </c>
      <c r="AZ71">
        <v>18.14</v>
      </c>
      <c r="BA71">
        <v>20.65</v>
      </c>
      <c r="BB71">
        <v>19.47</v>
      </c>
      <c r="BC71">
        <v>16.309999999999999</v>
      </c>
      <c r="BD71">
        <v>20.22</v>
      </c>
      <c r="BG71">
        <v>17.920000000000002</v>
      </c>
      <c r="BM71">
        <v>16.37</v>
      </c>
      <c r="BQ71">
        <v>14.84</v>
      </c>
      <c r="BU71">
        <v>15.48</v>
      </c>
      <c r="BX71">
        <v>20.49</v>
      </c>
      <c r="BZ71">
        <v>20.11</v>
      </c>
      <c r="CA71">
        <v>18.55</v>
      </c>
      <c r="CB71">
        <v>19.87</v>
      </c>
      <c r="CE71">
        <v>17.7</v>
      </c>
      <c r="CH71" s="18"/>
    </row>
    <row r="72" spans="1:86">
      <c r="A72" s="298"/>
      <c r="B72" s="261"/>
      <c r="C72" s="9">
        <v>75</v>
      </c>
      <c r="D72">
        <f>+入力シート①!F$10</f>
        <v>20.48</v>
      </c>
      <c r="E72">
        <f t="shared" si="24"/>
        <v>37</v>
      </c>
      <c r="F72" s="6">
        <f t="shared" si="25"/>
        <v>18.19585</v>
      </c>
      <c r="G72" s="6">
        <f t="shared" si="26"/>
        <v>2.1997432991147079</v>
      </c>
      <c r="H72" s="6">
        <f t="shared" si="27"/>
        <v>22.19</v>
      </c>
      <c r="I72" s="6">
        <f t="shared" si="28"/>
        <v>13.94</v>
      </c>
      <c r="J72" s="6">
        <f t="shared" si="29"/>
        <v>2.2841500000000003</v>
      </c>
      <c r="K72" s="6">
        <f t="shared" si="30"/>
        <v>1.038371159452679</v>
      </c>
      <c r="M72" s="18"/>
      <c r="N72" s="179">
        <v>20.48</v>
      </c>
      <c r="O72" s="179">
        <v>21.18</v>
      </c>
      <c r="P72" s="179">
        <v>13.94</v>
      </c>
      <c r="Q72" s="179">
        <v>17</v>
      </c>
      <c r="R72" s="179">
        <v>15.938000000000001</v>
      </c>
      <c r="S72" s="179">
        <v>15.83</v>
      </c>
      <c r="T72" s="179">
        <v>20.5398</v>
      </c>
      <c r="U72" s="179">
        <v>21.651700000000002</v>
      </c>
      <c r="V72">
        <v>15.1304</v>
      </c>
      <c r="W72" s="6">
        <v>19.165500000000002</v>
      </c>
      <c r="X72" s="6">
        <v>17.16</v>
      </c>
      <c r="Y72" s="6">
        <v>18.9252</v>
      </c>
      <c r="Z72" s="19">
        <v>18.510000000000002</v>
      </c>
      <c r="AE72">
        <v>20.9</v>
      </c>
      <c r="AH72">
        <v>18.97</v>
      </c>
      <c r="AI72">
        <v>20.67</v>
      </c>
      <c r="AJ72">
        <v>22.19</v>
      </c>
      <c r="AM72">
        <v>18.8</v>
      </c>
      <c r="AP72">
        <v>18.739999999999998</v>
      </c>
      <c r="AR72">
        <v>17.54</v>
      </c>
      <c r="AU72">
        <v>17.09</v>
      </c>
      <c r="AV72">
        <v>15.53</v>
      </c>
      <c r="AW72">
        <v>20.7</v>
      </c>
      <c r="AZ72">
        <v>18.04</v>
      </c>
      <c r="BA72">
        <v>20.49</v>
      </c>
      <c r="BB72">
        <v>19.329999999999998</v>
      </c>
      <c r="BC72">
        <v>15.56</v>
      </c>
      <c r="BD72">
        <v>20.23</v>
      </c>
      <c r="BG72">
        <v>17.89</v>
      </c>
      <c r="BM72">
        <v>15.4</v>
      </c>
      <c r="BQ72">
        <v>14.8</v>
      </c>
      <c r="BU72">
        <v>14.61</v>
      </c>
      <c r="BX72">
        <v>18.190000000000001</v>
      </c>
      <c r="BZ72">
        <v>19.57</v>
      </c>
      <c r="CA72">
        <v>18.559999999999999</v>
      </c>
      <c r="CB72">
        <v>19.38</v>
      </c>
      <c r="CE72">
        <v>16.899999999999999</v>
      </c>
      <c r="CH72" s="18"/>
    </row>
    <row r="73" spans="1:86">
      <c r="A73" s="298"/>
      <c r="B73" s="261"/>
      <c r="C73" s="9">
        <v>100</v>
      </c>
      <c r="D73">
        <f>+入力シート①!F$11</f>
        <v>20.309999999999999</v>
      </c>
      <c r="E73">
        <f t="shared" si="24"/>
        <v>40</v>
      </c>
      <c r="F73" s="6">
        <f t="shared" si="25"/>
        <v>17.740117948717952</v>
      </c>
      <c r="G73" s="6">
        <f t="shared" si="26"/>
        <v>2.2992463308511595</v>
      </c>
      <c r="H73" s="6">
        <f t="shared" si="27"/>
        <v>21.92</v>
      </c>
      <c r="I73" s="6">
        <f t="shared" si="28"/>
        <v>12.9</v>
      </c>
      <c r="J73" s="6">
        <f t="shared" si="29"/>
        <v>2.5698820512820468</v>
      </c>
      <c r="K73" s="6">
        <f t="shared" si="30"/>
        <v>1.1177062747907922</v>
      </c>
      <c r="M73" s="18"/>
      <c r="N73" s="179">
        <v>20.309999999999999</v>
      </c>
      <c r="O73" s="179">
        <v>20.3</v>
      </c>
      <c r="P73" s="179">
        <v>12.9</v>
      </c>
      <c r="Q73" s="179">
        <v>16.28</v>
      </c>
      <c r="R73" s="179">
        <v>15.443099999999999</v>
      </c>
      <c r="S73" s="179">
        <v>15.65</v>
      </c>
      <c r="T73" s="179">
        <v>19.9895</v>
      </c>
      <c r="U73" s="179">
        <v>21.070599999999999</v>
      </c>
      <c r="V73">
        <v>14.7478</v>
      </c>
      <c r="W73" s="6">
        <v>18.979900000000001</v>
      </c>
      <c r="X73" s="6">
        <v>16.260000000000002</v>
      </c>
      <c r="Y73" s="6">
        <v>18.913699999999999</v>
      </c>
      <c r="Z73" s="19">
        <v>17.68</v>
      </c>
      <c r="AA73" s="19">
        <v>16.18</v>
      </c>
      <c r="AB73">
        <v>18.850000000000001</v>
      </c>
      <c r="AC73" s="77">
        <v>18.940000000000001</v>
      </c>
      <c r="AE73">
        <v>20.04</v>
      </c>
      <c r="AH73">
        <v>18.760000000000002</v>
      </c>
      <c r="AI73">
        <v>20.66</v>
      </c>
      <c r="AJ73">
        <v>21.92</v>
      </c>
      <c r="AM73">
        <v>18.809999999999999</v>
      </c>
      <c r="AP73">
        <v>17.920000000000002</v>
      </c>
      <c r="AR73">
        <v>17.05</v>
      </c>
      <c r="AU73">
        <v>16.079999999999998</v>
      </c>
      <c r="AV73">
        <v>14.71</v>
      </c>
      <c r="AW73">
        <v>20.47</v>
      </c>
      <c r="AZ73">
        <v>18.04</v>
      </c>
      <c r="BA73">
        <v>20.21</v>
      </c>
      <c r="BB73">
        <v>19.07</v>
      </c>
      <c r="BC73">
        <v>14.06</v>
      </c>
      <c r="BD73">
        <v>20.239999999999998</v>
      </c>
      <c r="BG73">
        <v>17.86</v>
      </c>
      <c r="BM73">
        <v>14.56</v>
      </c>
      <c r="BQ73">
        <v>14.48</v>
      </c>
      <c r="BU73">
        <v>13.97</v>
      </c>
      <c r="BX73">
        <v>17.61</v>
      </c>
      <c r="BZ73">
        <v>19.14</v>
      </c>
      <c r="CA73">
        <v>18.55</v>
      </c>
      <c r="CB73">
        <v>19.329999999999998</v>
      </c>
      <c r="CE73">
        <v>16.14</v>
      </c>
      <c r="CH73" s="18"/>
    </row>
    <row r="74" spans="1:86">
      <c r="A74" s="298"/>
      <c r="B74" s="261"/>
      <c r="C74" s="9">
        <v>150</v>
      </c>
      <c r="D74">
        <f>+入力シート①!F$12</f>
        <v>19.850000000000001</v>
      </c>
      <c r="E74">
        <f t="shared" si="24"/>
        <v>40</v>
      </c>
      <c r="F74" s="6">
        <f t="shared" si="25"/>
        <v>16.683976923076923</v>
      </c>
      <c r="G74" s="6">
        <f t="shared" si="26"/>
        <v>2.654134389218497</v>
      </c>
      <c r="H74" s="6">
        <f t="shared" si="27"/>
        <v>20.121200000000002</v>
      </c>
      <c r="I74" s="6">
        <f t="shared" si="28"/>
        <v>11.19</v>
      </c>
      <c r="J74" s="6">
        <f t="shared" si="29"/>
        <v>3.1660230769230786</v>
      </c>
      <c r="K74" s="6">
        <f t="shared" si="30"/>
        <v>1.1928646453562985</v>
      </c>
      <c r="M74" s="18"/>
      <c r="N74" s="179">
        <v>19.850000000000001</v>
      </c>
      <c r="O74" s="179">
        <v>18.7</v>
      </c>
      <c r="P74" s="179">
        <v>11.19</v>
      </c>
      <c r="Q74" s="179">
        <v>15.21</v>
      </c>
      <c r="R74" s="179">
        <v>13.640499999999999</v>
      </c>
      <c r="S74" s="179">
        <v>13.77</v>
      </c>
      <c r="T74" s="179">
        <v>18.906500000000001</v>
      </c>
      <c r="U74" s="179">
        <v>20.121200000000002</v>
      </c>
      <c r="V74">
        <v>13.9116</v>
      </c>
      <c r="W74" s="6">
        <v>18.953600000000002</v>
      </c>
      <c r="X74" s="6">
        <v>14.48</v>
      </c>
      <c r="Y74" s="6">
        <v>18.8917</v>
      </c>
      <c r="Z74" s="19">
        <v>16.53</v>
      </c>
      <c r="AA74" s="19">
        <v>14.52</v>
      </c>
      <c r="AB74">
        <v>18.63</v>
      </c>
      <c r="AC74" s="77">
        <v>18.600000000000001</v>
      </c>
      <c r="AE74">
        <v>18.440000000000001</v>
      </c>
      <c r="AH74">
        <v>18.61</v>
      </c>
      <c r="AI74">
        <v>19.649999999999999</v>
      </c>
      <c r="AJ74">
        <v>19.97</v>
      </c>
      <c r="AM74">
        <v>18.809999999999999</v>
      </c>
      <c r="AP74">
        <v>16.88</v>
      </c>
      <c r="AR74">
        <v>15.65</v>
      </c>
      <c r="AU74">
        <v>14.68</v>
      </c>
      <c r="AV74">
        <v>12.81</v>
      </c>
      <c r="AW74">
        <v>19.79</v>
      </c>
      <c r="AZ74">
        <v>17.989999999999998</v>
      </c>
      <c r="BA74">
        <v>18.440000000000001</v>
      </c>
      <c r="BB74">
        <v>18.309999999999999</v>
      </c>
      <c r="BC74">
        <v>11.81</v>
      </c>
      <c r="BD74">
        <v>20.079999999999998</v>
      </c>
      <c r="BG74">
        <v>17.739999999999998</v>
      </c>
      <c r="BM74">
        <v>12.52</v>
      </c>
      <c r="BQ74">
        <v>12.59</v>
      </c>
      <c r="BU74">
        <v>13.34</v>
      </c>
      <c r="BX74">
        <v>16.09</v>
      </c>
      <c r="BZ74">
        <v>18.36</v>
      </c>
      <c r="CA74">
        <v>17.989999999999998</v>
      </c>
      <c r="CB74">
        <v>18.920000000000002</v>
      </c>
      <c r="CE74">
        <v>15.15</v>
      </c>
      <c r="CH74" s="18"/>
    </row>
    <row r="75" spans="1:86">
      <c r="A75" s="298"/>
      <c r="B75" s="261"/>
      <c r="C75" s="9">
        <v>200</v>
      </c>
      <c r="D75">
        <f>+入力シート①!F$13</f>
        <v>17.61</v>
      </c>
      <c r="E75">
        <f t="shared" si="24"/>
        <v>40</v>
      </c>
      <c r="F75" s="6">
        <f t="shared" si="25"/>
        <v>15.532907692307699</v>
      </c>
      <c r="G75" s="6">
        <f t="shared" si="26"/>
        <v>3.1110089149903946</v>
      </c>
      <c r="H75" s="6">
        <f t="shared" si="27"/>
        <v>19.1996</v>
      </c>
      <c r="I75" s="6">
        <f t="shared" si="28"/>
        <v>9.92</v>
      </c>
      <c r="J75" s="6">
        <f t="shared" si="29"/>
        <v>2.0770923076923005</v>
      </c>
      <c r="K75" s="6">
        <f t="shared" si="30"/>
        <v>0.66765874494407018</v>
      </c>
      <c r="M75" s="18"/>
      <c r="N75" s="179">
        <v>17.61</v>
      </c>
      <c r="O75" s="179">
        <v>17</v>
      </c>
      <c r="P75" s="179">
        <v>9.92</v>
      </c>
      <c r="Q75" s="179">
        <v>13.53</v>
      </c>
      <c r="R75" s="179">
        <v>11.0235</v>
      </c>
      <c r="S75" s="179">
        <v>11.39</v>
      </c>
      <c r="T75" s="179">
        <v>18.665700000000001</v>
      </c>
      <c r="U75" s="179">
        <v>19.1996</v>
      </c>
      <c r="V75">
        <v>11.9796</v>
      </c>
      <c r="W75" s="6">
        <v>18.0535</v>
      </c>
      <c r="X75" s="6">
        <v>12.4</v>
      </c>
      <c r="Y75" s="6">
        <v>17.7715</v>
      </c>
      <c r="Z75" s="19">
        <v>15.13</v>
      </c>
      <c r="AA75" s="19">
        <v>13.27</v>
      </c>
      <c r="AB75">
        <v>18.489999999999998</v>
      </c>
      <c r="AC75" s="77">
        <v>18.5</v>
      </c>
      <c r="AE75">
        <v>17.77</v>
      </c>
      <c r="AH75">
        <v>18.579999999999998</v>
      </c>
      <c r="AI75">
        <v>18.66</v>
      </c>
      <c r="AJ75">
        <v>18.54</v>
      </c>
      <c r="AM75">
        <v>18.829999999999998</v>
      </c>
      <c r="AP75">
        <v>14.4</v>
      </c>
      <c r="AR75">
        <v>14.74</v>
      </c>
      <c r="AU75">
        <v>12.91</v>
      </c>
      <c r="AV75">
        <v>11.38</v>
      </c>
      <c r="AW75">
        <v>18.93</v>
      </c>
      <c r="AZ75">
        <v>17.940000000000001</v>
      </c>
      <c r="BA75">
        <v>16.38</v>
      </c>
      <c r="BB75">
        <v>16.91</v>
      </c>
      <c r="BC75">
        <v>10.42</v>
      </c>
      <c r="BD75">
        <v>18.63</v>
      </c>
      <c r="BG75">
        <v>17.670000000000002</v>
      </c>
      <c r="BM75">
        <v>10.72</v>
      </c>
      <c r="BQ75">
        <v>10.48</v>
      </c>
      <c r="BU75">
        <v>12.04</v>
      </c>
      <c r="BX75">
        <v>14.86</v>
      </c>
      <c r="BZ75">
        <v>18.100000000000001</v>
      </c>
      <c r="CA75">
        <v>17.53</v>
      </c>
      <c r="CB75">
        <v>18.59</v>
      </c>
      <c r="CE75">
        <v>14.45</v>
      </c>
      <c r="CH75" s="18"/>
    </row>
    <row r="76" spans="1:86">
      <c r="A76" s="298"/>
      <c r="B76" s="261"/>
      <c r="C76" s="9">
        <v>300</v>
      </c>
      <c r="D76">
        <f>+入力シート①!F$14</f>
        <v>14.51</v>
      </c>
      <c r="E76">
        <f t="shared" si="24"/>
        <v>26</v>
      </c>
      <c r="F76" s="6">
        <f t="shared" si="25"/>
        <v>13.233343999999999</v>
      </c>
      <c r="G76" s="6">
        <f t="shared" si="26"/>
        <v>3.957714208572074</v>
      </c>
      <c r="H76" s="6">
        <f t="shared" si="27"/>
        <v>18.489999999999998</v>
      </c>
      <c r="I76" s="6">
        <f t="shared" si="28"/>
        <v>7.77</v>
      </c>
      <c r="J76" s="6">
        <f t="shared" si="29"/>
        <v>1.2766560000000009</v>
      </c>
      <c r="K76" s="6">
        <f t="shared" si="30"/>
        <v>0.32257407501402502</v>
      </c>
      <c r="M76" s="18"/>
      <c r="N76" s="179">
        <v>14.51</v>
      </c>
      <c r="O76" s="179">
        <v>14.9</v>
      </c>
      <c r="P76" s="179">
        <v>7.77</v>
      </c>
      <c r="Q76" s="179">
        <v>10.35</v>
      </c>
      <c r="R76" s="179">
        <v>7.9016999999999999</v>
      </c>
      <c r="S76" s="179">
        <v>8.52</v>
      </c>
      <c r="T76" s="179">
        <v>18.392299999999999</v>
      </c>
      <c r="U76" s="179">
        <v>16.979900000000001</v>
      </c>
      <c r="V76">
        <v>8.0473999999999997</v>
      </c>
      <c r="W76" s="6">
        <v>15.7294</v>
      </c>
      <c r="X76" s="6">
        <v>8.3699999999999992</v>
      </c>
      <c r="Y76" s="6">
        <v>18.042899999999999</v>
      </c>
      <c r="Z76" s="19">
        <v>11.84</v>
      </c>
      <c r="AA76" s="19">
        <v>9.8800000000000008</v>
      </c>
      <c r="AB76">
        <v>18.34</v>
      </c>
      <c r="AC76" s="77">
        <v>16.829999999999998</v>
      </c>
      <c r="AE76">
        <v>13.88</v>
      </c>
      <c r="AH76">
        <v>18.489999999999998</v>
      </c>
      <c r="AI76">
        <v>16.670000000000002</v>
      </c>
      <c r="AJ76">
        <v>14.26</v>
      </c>
      <c r="AP76">
        <v>11.48</v>
      </c>
      <c r="AR76">
        <v>12.33</v>
      </c>
      <c r="AU76">
        <v>9.27</v>
      </c>
      <c r="AV76">
        <v>8.5500000000000007</v>
      </c>
      <c r="AW76">
        <v>16.420000000000002</v>
      </c>
      <c r="AZ76">
        <v>17.59</v>
      </c>
      <c r="CH76" s="18"/>
    </row>
    <row r="77" spans="1:86">
      <c r="A77" s="298"/>
      <c r="B77" s="261"/>
      <c r="C77" s="9">
        <v>400</v>
      </c>
      <c r="D77">
        <f>+入力シート①!F$15</f>
        <v>12.7</v>
      </c>
      <c r="E77">
        <f t="shared" si="24"/>
        <v>26</v>
      </c>
      <c r="F77" s="6">
        <f t="shared" si="25"/>
        <v>11.009412000000003</v>
      </c>
      <c r="G77" s="6">
        <f t="shared" si="26"/>
        <v>3.8170052827576688</v>
      </c>
      <c r="H77" s="6">
        <f t="shared" si="27"/>
        <v>17.09</v>
      </c>
      <c r="I77" s="6">
        <f t="shared" si="28"/>
        <v>5.91</v>
      </c>
      <c r="J77" s="6">
        <f t="shared" si="29"/>
        <v>1.6905879999999964</v>
      </c>
      <c r="K77" s="6">
        <f t="shared" si="30"/>
        <v>0.44290952586227461</v>
      </c>
      <c r="M77" s="18"/>
      <c r="N77" s="179">
        <v>12.7</v>
      </c>
      <c r="O77" s="179">
        <v>12.6</v>
      </c>
      <c r="P77" s="179">
        <v>5.91</v>
      </c>
      <c r="Q77" s="179">
        <v>8.6300000000000008</v>
      </c>
      <c r="R77" s="179">
        <v>6.7964000000000002</v>
      </c>
      <c r="S77" s="179">
        <v>7.5</v>
      </c>
      <c r="T77" s="179">
        <v>16.900200000000002</v>
      </c>
      <c r="U77" s="179">
        <v>14.823399999999999</v>
      </c>
      <c r="V77">
        <v>6.6988000000000003</v>
      </c>
      <c r="W77" s="6">
        <v>10.046200000000001</v>
      </c>
      <c r="X77" s="6">
        <v>6.99</v>
      </c>
      <c r="Y77" s="6">
        <v>16.270299999999999</v>
      </c>
      <c r="Z77" s="19">
        <v>7.42</v>
      </c>
      <c r="AA77" s="19">
        <v>7.96</v>
      </c>
      <c r="AB77">
        <v>17.09</v>
      </c>
      <c r="AC77" s="77">
        <v>14.13</v>
      </c>
      <c r="AE77">
        <v>11.24</v>
      </c>
      <c r="AH77">
        <v>16.239999999999998</v>
      </c>
      <c r="AI77">
        <v>13.9</v>
      </c>
      <c r="AJ77">
        <v>11.9</v>
      </c>
      <c r="AP77">
        <v>9.16</v>
      </c>
      <c r="AR77">
        <v>9.5399999999999991</v>
      </c>
      <c r="AU77">
        <v>6.74</v>
      </c>
      <c r="AV77">
        <v>7.2</v>
      </c>
      <c r="AW77">
        <v>14.19</v>
      </c>
      <c r="AZ77">
        <v>15.36</v>
      </c>
      <c r="CH77" s="18"/>
    </row>
    <row r="78" spans="1:86">
      <c r="A78" s="298"/>
      <c r="B78" s="261"/>
      <c r="C78" s="9">
        <v>500</v>
      </c>
      <c r="D78">
        <f>+入力シート①!F$16</f>
        <v>10.6</v>
      </c>
      <c r="E78">
        <f t="shared" si="24"/>
        <v>16</v>
      </c>
      <c r="F78" s="6">
        <f t="shared" si="25"/>
        <v>8.4929059999999996</v>
      </c>
      <c r="G78" s="6">
        <f t="shared" si="26"/>
        <v>3.6685935066604811</v>
      </c>
      <c r="H78" s="6">
        <f t="shared" si="27"/>
        <v>14.609299999999999</v>
      </c>
      <c r="I78" s="6">
        <f t="shared" si="28"/>
        <v>4.6900000000000004</v>
      </c>
      <c r="J78" s="6">
        <f t="shared" si="29"/>
        <v>2.107094</v>
      </c>
      <c r="K78" s="6">
        <f t="shared" si="30"/>
        <v>0.5743601726859312</v>
      </c>
      <c r="M78" s="18"/>
      <c r="N78" s="179">
        <v>10.6</v>
      </c>
      <c r="O78" s="179">
        <v>9.6</v>
      </c>
      <c r="P78" s="179">
        <v>4.6900000000000004</v>
      </c>
      <c r="Q78" s="179">
        <v>6.37</v>
      </c>
      <c r="R78" s="179">
        <v>5.3713899999999999</v>
      </c>
      <c r="S78" s="179">
        <v>6.15</v>
      </c>
      <c r="T78" s="179">
        <v>14.609299999999999</v>
      </c>
      <c r="U78" s="179">
        <v>11.6683</v>
      </c>
      <c r="V78">
        <v>5.8743999999999996</v>
      </c>
      <c r="W78" s="6"/>
      <c r="X78" s="6">
        <v>5.48</v>
      </c>
      <c r="Y78" s="6">
        <v>14.260199999999999</v>
      </c>
      <c r="Z78" s="19">
        <v>6.74</v>
      </c>
      <c r="AH78">
        <v>13.81</v>
      </c>
      <c r="AI78">
        <v>11.46</v>
      </c>
      <c r="AU78">
        <v>5.81</v>
      </c>
      <c r="AV78">
        <v>5.5</v>
      </c>
      <c r="CH78" s="18"/>
    </row>
    <row r="79" spans="1:86">
      <c r="A79" s="298"/>
      <c r="B79" s="261"/>
      <c r="C79" s="9">
        <v>600</v>
      </c>
      <c r="E79">
        <f t="shared" si="24"/>
        <v>3</v>
      </c>
      <c r="F79" s="6">
        <f t="shared" si="25"/>
        <v>5.5166666666666666</v>
      </c>
      <c r="G79" s="6">
        <f t="shared" si="26"/>
        <v>5.326465369579843</v>
      </c>
      <c r="H79" s="6">
        <f t="shared" si="27"/>
        <v>10.63</v>
      </c>
      <c r="I79" s="6">
        <f t="shared" si="28"/>
        <v>0</v>
      </c>
      <c r="J79" s="6">
        <f t="shared" si="29"/>
        <v>-5.5166666666666666</v>
      </c>
      <c r="K79" s="6">
        <f t="shared" si="30"/>
        <v>-1.0357087268741272</v>
      </c>
      <c r="M79" s="18"/>
      <c r="U79" s="179">
        <v>0</v>
      </c>
      <c r="Z79" s="19">
        <v>5.92</v>
      </c>
      <c r="AH79">
        <v>10.63</v>
      </c>
      <c r="CH79" s="18"/>
    </row>
    <row r="80" spans="1:86">
      <c r="A80" s="298"/>
      <c r="B80" s="15"/>
      <c r="C80" s="15"/>
      <c r="D80" s="20"/>
      <c r="E80" s="20"/>
      <c r="F80" s="40"/>
      <c r="G80" s="40"/>
      <c r="H80" s="40"/>
      <c r="I80" s="40"/>
      <c r="J80" s="40"/>
      <c r="K80" s="40"/>
      <c r="L80" s="20"/>
      <c r="M80" s="18"/>
      <c r="O80" s="20"/>
      <c r="P80" s="20"/>
      <c r="Q80" s="20"/>
      <c r="R80" s="20"/>
      <c r="S80" s="20"/>
      <c r="T80" s="20"/>
      <c r="U80" s="20"/>
      <c r="V80" s="20"/>
      <c r="W80" s="20"/>
      <c r="X80" s="20"/>
      <c r="Y80" s="20"/>
      <c r="AB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18"/>
    </row>
    <row r="81" spans="1:86">
      <c r="A81" s="298"/>
      <c r="B81" s="262" t="s">
        <v>25</v>
      </c>
      <c r="C81" s="13" t="s">
        <v>23</v>
      </c>
      <c r="D81">
        <f>+入力シート①!F$19</f>
        <v>38</v>
      </c>
      <c r="E81">
        <f>+COUNT($N81:$CH81)</f>
        <v>44</v>
      </c>
      <c r="F81" s="6">
        <f>+AVERAGE($O81:$CH81)</f>
        <v>151.97674418604652</v>
      </c>
      <c r="G81" s="6">
        <f>+STDEV($O81:$CH81)</f>
        <v>122.88505825171846</v>
      </c>
      <c r="H81" s="6">
        <f>+MAX($N81:$CH81)</f>
        <v>357</v>
      </c>
      <c r="I81" s="6">
        <f>+MIN($N81:$CI81)</f>
        <v>0</v>
      </c>
      <c r="J81" s="6">
        <f>+D81-F81</f>
        <v>-113.97674418604652</v>
      </c>
      <c r="K81" s="6">
        <f>+J81/G81</f>
        <v>-0.92750693865950651</v>
      </c>
      <c r="M81" s="18"/>
      <c r="N81" s="179">
        <v>38</v>
      </c>
      <c r="O81" s="179">
        <v>347</v>
      </c>
      <c r="P81" s="179">
        <v>347</v>
      </c>
      <c r="Q81" s="179">
        <v>14</v>
      </c>
      <c r="R81" s="179">
        <v>331</v>
      </c>
      <c r="S81" s="179">
        <v>29</v>
      </c>
      <c r="T81" s="179">
        <v>115</v>
      </c>
      <c r="U81" s="179">
        <v>122</v>
      </c>
      <c r="V81">
        <v>13</v>
      </c>
      <c r="W81">
        <v>10</v>
      </c>
      <c r="X81">
        <v>70</v>
      </c>
      <c r="Y81">
        <v>144</v>
      </c>
      <c r="Z81" s="19">
        <v>334</v>
      </c>
      <c r="AA81" s="19">
        <v>16</v>
      </c>
      <c r="AB81">
        <v>72</v>
      </c>
      <c r="AC81" s="77">
        <v>110</v>
      </c>
      <c r="AE81">
        <v>325</v>
      </c>
      <c r="AF81">
        <v>4</v>
      </c>
      <c r="AG81">
        <v>117</v>
      </c>
      <c r="AH81">
        <v>76</v>
      </c>
      <c r="AI81">
        <v>113</v>
      </c>
      <c r="AJ81">
        <v>10</v>
      </c>
      <c r="AM81">
        <v>130</v>
      </c>
      <c r="AO81">
        <v>284</v>
      </c>
      <c r="AP81">
        <v>334</v>
      </c>
      <c r="AR81">
        <v>344</v>
      </c>
      <c r="AT81">
        <v>65</v>
      </c>
      <c r="AU81">
        <v>19</v>
      </c>
      <c r="AV81">
        <v>282</v>
      </c>
      <c r="AW81">
        <v>77</v>
      </c>
      <c r="AZ81">
        <v>174</v>
      </c>
      <c r="BA81">
        <v>113</v>
      </c>
      <c r="BB81">
        <v>336</v>
      </c>
      <c r="BC81">
        <v>153</v>
      </c>
      <c r="BD81">
        <v>132</v>
      </c>
      <c r="BG81">
        <v>53</v>
      </c>
      <c r="BM81">
        <v>0</v>
      </c>
      <c r="BQ81">
        <v>10</v>
      </c>
      <c r="BU81">
        <v>260</v>
      </c>
      <c r="BX81">
        <v>73</v>
      </c>
      <c r="BZ81">
        <v>135</v>
      </c>
      <c r="CA81">
        <v>270</v>
      </c>
      <c r="CB81">
        <v>215</v>
      </c>
      <c r="CE81">
        <v>357</v>
      </c>
      <c r="CH81" s="18"/>
    </row>
    <row r="82" spans="1:86">
      <c r="A82" s="298"/>
      <c r="B82" s="263"/>
      <c r="C82" s="10" t="s">
        <v>24</v>
      </c>
      <c r="D82">
        <f>+入力シート①!F$20</f>
        <v>1.8</v>
      </c>
      <c r="E82">
        <f>+COUNT($N82:$CH82)</f>
        <v>44</v>
      </c>
      <c r="F82" s="6">
        <f>+AVERAGE($O82:$CH82)</f>
        <v>1.2379069767441859</v>
      </c>
      <c r="G82" s="6">
        <f>+STDEV($O82:$CH82)</f>
        <v>0.73503986979500757</v>
      </c>
      <c r="H82" s="6">
        <f>+MAX($N82:$CH82)</f>
        <v>3.1</v>
      </c>
      <c r="I82" s="6">
        <f>+MIN($N82:$CI82)</f>
        <v>0.2</v>
      </c>
      <c r="J82" s="6">
        <f>+D82-F82</f>
        <v>0.56209302325581412</v>
      </c>
      <c r="K82" s="6">
        <f>+J82/G82</f>
        <v>0.76471093113979527</v>
      </c>
      <c r="M82" s="18"/>
      <c r="N82" s="179">
        <v>1.8</v>
      </c>
      <c r="O82" s="179">
        <v>0.5</v>
      </c>
      <c r="P82" s="179">
        <v>0.5</v>
      </c>
      <c r="Q82" s="179">
        <v>1.8</v>
      </c>
      <c r="R82" s="179">
        <v>0.8</v>
      </c>
      <c r="S82" s="179">
        <v>1.3</v>
      </c>
      <c r="T82" s="179">
        <v>0.8</v>
      </c>
      <c r="U82" s="179">
        <v>0.7</v>
      </c>
      <c r="V82">
        <v>1.7</v>
      </c>
      <c r="W82">
        <v>2.6</v>
      </c>
      <c r="X82">
        <v>0.7</v>
      </c>
      <c r="Y82">
        <v>1.3</v>
      </c>
      <c r="Z82" s="19">
        <v>2.8</v>
      </c>
      <c r="AA82" s="19">
        <v>0.9</v>
      </c>
      <c r="AB82">
        <v>1</v>
      </c>
      <c r="AC82" s="77">
        <v>1.5</v>
      </c>
      <c r="AE82">
        <v>2.4</v>
      </c>
      <c r="AF82">
        <v>0.7</v>
      </c>
      <c r="AG82">
        <v>0.7</v>
      </c>
      <c r="AH82">
        <v>0.5</v>
      </c>
      <c r="AI82">
        <v>0.5</v>
      </c>
      <c r="AJ82">
        <v>3.1</v>
      </c>
      <c r="AM82">
        <v>0.6</v>
      </c>
      <c r="AO82">
        <v>1.9</v>
      </c>
      <c r="AP82">
        <v>2</v>
      </c>
      <c r="AR82">
        <v>1.9</v>
      </c>
      <c r="AT82">
        <v>2.2999999999999998</v>
      </c>
      <c r="AU82">
        <v>1.6</v>
      </c>
      <c r="AV82">
        <v>1.2</v>
      </c>
      <c r="AW82">
        <v>0.8</v>
      </c>
      <c r="AZ82">
        <v>1.6</v>
      </c>
      <c r="BA82">
        <v>1.95</v>
      </c>
      <c r="BB82">
        <v>1.1000000000000001</v>
      </c>
      <c r="BC82">
        <v>0.34</v>
      </c>
      <c r="BD82">
        <v>0.74</v>
      </c>
      <c r="BG82">
        <v>0.3</v>
      </c>
      <c r="BM82">
        <v>1.8</v>
      </c>
      <c r="BQ82">
        <v>0.4</v>
      </c>
      <c r="BU82">
        <v>0.8</v>
      </c>
      <c r="BX82">
        <v>1.2</v>
      </c>
      <c r="BZ82">
        <v>0.9</v>
      </c>
      <c r="CA82">
        <v>0.2</v>
      </c>
      <c r="CB82">
        <v>0.8</v>
      </c>
      <c r="CE82">
        <v>2</v>
      </c>
      <c r="CH82" s="18"/>
    </row>
    <row r="83" spans="1:86" ht="0.95" customHeight="1">
      <c r="M83" s="18"/>
      <c r="CH83" s="18"/>
    </row>
    <row r="84" spans="1:86" ht="0.95" customHeight="1">
      <c r="M84" s="18"/>
      <c r="CH84" s="18"/>
    </row>
    <row r="85" spans="1:86" ht="0.95" customHeight="1">
      <c r="M85" s="18"/>
      <c r="CH85" s="18"/>
    </row>
    <row r="86" spans="1:86" ht="0.95" customHeight="1">
      <c r="M86" s="18"/>
      <c r="CH86" s="18"/>
    </row>
    <row r="87" spans="1:86" ht="0.95" customHeight="1">
      <c r="M87" s="18"/>
      <c r="CH87" s="18"/>
    </row>
    <row r="88" spans="1:86" ht="0.95" customHeight="1">
      <c r="M88" s="18"/>
      <c r="CH88" s="18"/>
    </row>
    <row r="89" spans="1:86" ht="0.95" customHeight="1">
      <c r="M89" s="18"/>
      <c r="CH89" s="18"/>
    </row>
    <row r="90" spans="1:86" ht="0.95" customHeight="1">
      <c r="M90" s="18"/>
      <c r="CH90" s="18"/>
    </row>
    <row r="91" spans="1:86" ht="16.5" thickBot="1">
      <c r="D91" s="1" t="s">
        <v>26</v>
      </c>
      <c r="E91" s="1" t="s">
        <v>3</v>
      </c>
      <c r="F91" s="5" t="s">
        <v>4</v>
      </c>
      <c r="G91" s="5" t="s">
        <v>8</v>
      </c>
      <c r="H91" s="5" t="s">
        <v>5</v>
      </c>
      <c r="I91" s="5" t="s">
        <v>6</v>
      </c>
      <c r="J91" s="5" t="s">
        <v>7</v>
      </c>
      <c r="K91" s="6" t="s">
        <v>65</v>
      </c>
      <c r="M91" s="18"/>
      <c r="N91" s="179" t="s">
        <v>26</v>
      </c>
      <c r="V91" s="1"/>
      <c r="W91" s="19"/>
      <c r="X91" s="19"/>
      <c r="Y91" s="19"/>
      <c r="AB91" s="1"/>
      <c r="AC91" s="78"/>
      <c r="AD91" s="78"/>
      <c r="AE91" s="1"/>
      <c r="AF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8"/>
    </row>
    <row r="92" spans="1:86">
      <c r="A92" s="298">
        <v>34</v>
      </c>
      <c r="B92" s="264" t="s">
        <v>18</v>
      </c>
      <c r="C92" s="265"/>
      <c r="D92" s="79">
        <f>+入力シート①!G$2</f>
        <v>43563</v>
      </c>
      <c r="E92" s="21"/>
      <c r="F92" s="34"/>
      <c r="G92" s="34"/>
      <c r="H92" s="34"/>
      <c r="I92" s="34"/>
      <c r="J92" s="34"/>
      <c r="K92" s="35"/>
      <c r="M92" s="18"/>
      <c r="N92" s="179">
        <v>43563</v>
      </c>
      <c r="O92" s="179">
        <v>2018</v>
      </c>
      <c r="P92" s="179">
        <v>2017</v>
      </c>
      <c r="Q92" s="179">
        <v>2016</v>
      </c>
      <c r="R92" s="179">
        <v>2015</v>
      </c>
      <c r="S92" s="179">
        <v>2014</v>
      </c>
      <c r="T92" s="179">
        <v>2013</v>
      </c>
      <c r="U92" s="179">
        <v>2012</v>
      </c>
      <c r="V92" s="79">
        <v>40639</v>
      </c>
      <c r="W92" s="19">
        <f t="shared" ref="W92:BG92" si="31">+W$1</f>
        <v>2010</v>
      </c>
      <c r="X92" s="19">
        <f t="shared" si="31"/>
        <v>2009</v>
      </c>
      <c r="Y92" s="19">
        <f t="shared" si="31"/>
        <v>2008</v>
      </c>
      <c r="Z92" s="19">
        <f t="shared" si="31"/>
        <v>2007</v>
      </c>
      <c r="AA92" s="19">
        <f t="shared" si="31"/>
        <v>2007</v>
      </c>
      <c r="AB92">
        <f t="shared" si="31"/>
        <v>2006</v>
      </c>
      <c r="AC92" s="77">
        <f t="shared" si="31"/>
        <v>2006</v>
      </c>
      <c r="AD92" s="77">
        <f t="shared" si="31"/>
        <v>2005</v>
      </c>
      <c r="AE92">
        <f t="shared" si="31"/>
        <v>2005</v>
      </c>
      <c r="AF92">
        <f t="shared" si="31"/>
        <v>2004</v>
      </c>
      <c r="AG92">
        <f t="shared" si="31"/>
        <v>2004</v>
      </c>
      <c r="AH92">
        <f t="shared" si="31"/>
        <v>2004</v>
      </c>
      <c r="AI92">
        <f t="shared" si="31"/>
        <v>2003</v>
      </c>
      <c r="AJ92">
        <f t="shared" si="31"/>
        <v>2002</v>
      </c>
      <c r="AK92">
        <f t="shared" si="31"/>
        <v>2002</v>
      </c>
      <c r="AL92">
        <f t="shared" si="31"/>
        <v>2002</v>
      </c>
      <c r="AM92">
        <f t="shared" si="31"/>
        <v>2002</v>
      </c>
      <c r="AN92">
        <f t="shared" si="31"/>
        <v>2001</v>
      </c>
      <c r="AO92">
        <f t="shared" si="31"/>
        <v>2001</v>
      </c>
      <c r="AP92">
        <f t="shared" si="31"/>
        <v>2001</v>
      </c>
      <c r="AQ92">
        <f t="shared" si="31"/>
        <v>2000</v>
      </c>
      <c r="AR92">
        <f t="shared" si="31"/>
        <v>2000</v>
      </c>
      <c r="AS92">
        <f t="shared" si="31"/>
        <v>2000</v>
      </c>
      <c r="AT92">
        <f t="shared" si="31"/>
        <v>1999</v>
      </c>
      <c r="AU92">
        <f t="shared" si="31"/>
        <v>1999</v>
      </c>
      <c r="AV92">
        <f t="shared" si="31"/>
        <v>1999</v>
      </c>
      <c r="AW92">
        <f t="shared" si="31"/>
        <v>1998</v>
      </c>
      <c r="AX92">
        <f t="shared" si="31"/>
        <v>1997</v>
      </c>
      <c r="AY92">
        <f t="shared" si="31"/>
        <v>1996</v>
      </c>
      <c r="AZ92">
        <f t="shared" si="31"/>
        <v>1995</v>
      </c>
      <c r="BA92">
        <f t="shared" si="31"/>
        <v>1994</v>
      </c>
      <c r="BB92">
        <f t="shared" si="31"/>
        <v>1993</v>
      </c>
      <c r="BC92">
        <f t="shared" si="31"/>
        <v>1992</v>
      </c>
      <c r="BD92">
        <f t="shared" si="31"/>
        <v>1992</v>
      </c>
      <c r="BE92">
        <f t="shared" si="31"/>
        <v>1991</v>
      </c>
      <c r="BF92">
        <f t="shared" si="31"/>
        <v>1990</v>
      </c>
      <c r="BG92">
        <f t="shared" si="31"/>
        <v>1990</v>
      </c>
      <c r="BH92">
        <f t="shared" ref="BH92:CG92" si="32">+BH$1</f>
        <v>1989</v>
      </c>
      <c r="BI92">
        <f t="shared" si="32"/>
        <v>1988</v>
      </c>
      <c r="BJ92">
        <f t="shared" si="32"/>
        <v>1987</v>
      </c>
      <c r="BK92">
        <f t="shared" si="32"/>
        <v>1986</v>
      </c>
      <c r="BL92">
        <f t="shared" si="32"/>
        <v>1986</v>
      </c>
      <c r="BM92">
        <f t="shared" si="32"/>
        <v>1986</v>
      </c>
      <c r="BN92">
        <f t="shared" si="32"/>
        <v>1985</v>
      </c>
      <c r="BO92">
        <f t="shared" si="32"/>
        <v>1985</v>
      </c>
      <c r="BP92">
        <f t="shared" si="32"/>
        <v>1985</v>
      </c>
      <c r="BQ92">
        <f t="shared" si="32"/>
        <v>1985</v>
      </c>
      <c r="BR92">
        <f t="shared" si="32"/>
        <v>1984</v>
      </c>
      <c r="BS92">
        <f t="shared" si="32"/>
        <v>1984</v>
      </c>
      <c r="BT92">
        <f t="shared" si="32"/>
        <v>1984</v>
      </c>
      <c r="BU92">
        <f t="shared" si="32"/>
        <v>1984</v>
      </c>
      <c r="BV92">
        <f t="shared" si="32"/>
        <v>1984</v>
      </c>
      <c r="BW92">
        <f t="shared" si="32"/>
        <v>1984</v>
      </c>
      <c r="BX92">
        <f t="shared" si="32"/>
        <v>1983</v>
      </c>
      <c r="BY92">
        <f t="shared" si="32"/>
        <v>1983</v>
      </c>
      <c r="BZ92">
        <f t="shared" si="32"/>
        <v>1982</v>
      </c>
      <c r="CA92">
        <f t="shared" si="32"/>
        <v>1982</v>
      </c>
      <c r="CB92">
        <f t="shared" si="32"/>
        <v>1982</v>
      </c>
      <c r="CC92">
        <f t="shared" si="32"/>
        <v>1981</v>
      </c>
      <c r="CD92">
        <f t="shared" si="32"/>
        <v>1980</v>
      </c>
      <c r="CE92">
        <f t="shared" si="32"/>
        <v>1980</v>
      </c>
      <c r="CF92">
        <f t="shared" si="32"/>
        <v>1980</v>
      </c>
      <c r="CG92">
        <f t="shared" si="32"/>
        <v>1980</v>
      </c>
      <c r="CH92" s="18"/>
    </row>
    <row r="93" spans="1:86">
      <c r="A93" s="298"/>
      <c r="B93" s="264" t="s">
        <v>19</v>
      </c>
      <c r="C93" s="265"/>
      <c r="D93" s="80">
        <f>+入力シート①!G$2</f>
        <v>43563</v>
      </c>
      <c r="E93" s="22"/>
      <c r="F93" s="36"/>
      <c r="G93" s="36"/>
      <c r="H93" s="36"/>
      <c r="I93" s="36"/>
      <c r="J93" s="36"/>
      <c r="K93" s="37"/>
      <c r="M93" s="18"/>
      <c r="N93" s="179">
        <v>43563</v>
      </c>
      <c r="O93" s="179">
        <v>4</v>
      </c>
      <c r="P93" s="179">
        <v>4</v>
      </c>
      <c r="Q93" s="179">
        <v>4</v>
      </c>
      <c r="R93" s="179">
        <v>4</v>
      </c>
      <c r="S93" s="179">
        <v>4</v>
      </c>
      <c r="T93" s="179">
        <v>4</v>
      </c>
      <c r="U93" s="179">
        <v>4</v>
      </c>
      <c r="V93" s="80">
        <v>40639</v>
      </c>
      <c r="W93" s="19">
        <f>+W$3</f>
        <v>4</v>
      </c>
      <c r="X93" s="19">
        <f>+X$3</f>
        <v>4</v>
      </c>
      <c r="Y93" s="19">
        <f>+Y$3</f>
        <v>4</v>
      </c>
      <c r="Z93" s="19">
        <f>+Z$3</f>
        <v>4</v>
      </c>
      <c r="AA93" s="19">
        <f>+AA$3</f>
        <v>4</v>
      </c>
      <c r="AB93">
        <f t="shared" ref="AB93:CG93" si="33">+AB$3</f>
        <v>4</v>
      </c>
      <c r="AC93" s="77">
        <f t="shared" si="33"/>
        <v>4</v>
      </c>
      <c r="AD93" s="77">
        <f t="shared" si="33"/>
        <v>4</v>
      </c>
      <c r="AE93">
        <f t="shared" si="33"/>
        <v>4</v>
      </c>
      <c r="AF93">
        <f t="shared" si="33"/>
        <v>4</v>
      </c>
      <c r="AG93">
        <f t="shared" si="33"/>
        <v>4</v>
      </c>
      <c r="AH93">
        <f t="shared" si="33"/>
        <v>4</v>
      </c>
      <c r="AI93">
        <f t="shared" si="33"/>
        <v>4</v>
      </c>
      <c r="AJ93">
        <f t="shared" si="33"/>
        <v>4</v>
      </c>
      <c r="AK93">
        <f t="shared" si="33"/>
        <v>4</v>
      </c>
      <c r="AL93">
        <f t="shared" si="33"/>
        <v>4</v>
      </c>
      <c r="AM93">
        <f t="shared" si="33"/>
        <v>4</v>
      </c>
      <c r="AN93">
        <f t="shared" si="33"/>
        <v>4</v>
      </c>
      <c r="AO93">
        <f t="shared" si="33"/>
        <v>4</v>
      </c>
      <c r="AP93">
        <f t="shared" si="33"/>
        <v>4</v>
      </c>
      <c r="AQ93">
        <f t="shared" si="33"/>
        <v>4</v>
      </c>
      <c r="AR93">
        <f t="shared" si="33"/>
        <v>4</v>
      </c>
      <c r="AS93">
        <f t="shared" si="33"/>
        <v>4</v>
      </c>
      <c r="AT93">
        <f t="shared" si="33"/>
        <v>4</v>
      </c>
      <c r="AU93">
        <f t="shared" si="33"/>
        <v>4</v>
      </c>
      <c r="AV93">
        <f t="shared" si="33"/>
        <v>4</v>
      </c>
      <c r="AW93">
        <f t="shared" si="33"/>
        <v>4</v>
      </c>
      <c r="AX93">
        <f t="shared" si="33"/>
        <v>4</v>
      </c>
      <c r="AY93">
        <f t="shared" si="33"/>
        <v>4</v>
      </c>
      <c r="AZ93">
        <f t="shared" si="33"/>
        <v>4</v>
      </c>
      <c r="BA93">
        <f t="shared" si="33"/>
        <v>4</v>
      </c>
      <c r="BB93">
        <f t="shared" si="33"/>
        <v>4</v>
      </c>
      <c r="BC93">
        <f t="shared" si="33"/>
        <v>4</v>
      </c>
      <c r="BD93">
        <f t="shared" si="33"/>
        <v>4</v>
      </c>
      <c r="BE93">
        <f t="shared" si="33"/>
        <v>4</v>
      </c>
      <c r="BF93">
        <f t="shared" si="33"/>
        <v>4</v>
      </c>
      <c r="BG93">
        <f t="shared" si="33"/>
        <v>4</v>
      </c>
      <c r="BH93">
        <f t="shared" si="33"/>
        <v>4</v>
      </c>
      <c r="BI93">
        <f t="shared" si="33"/>
        <v>4</v>
      </c>
      <c r="BJ93">
        <f t="shared" si="33"/>
        <v>4</v>
      </c>
      <c r="BK93">
        <f t="shared" si="33"/>
        <v>4</v>
      </c>
      <c r="BL93">
        <f t="shared" si="33"/>
        <v>4</v>
      </c>
      <c r="BM93">
        <f t="shared" si="33"/>
        <v>4</v>
      </c>
      <c r="BN93">
        <f t="shared" si="33"/>
        <v>4</v>
      </c>
      <c r="BO93">
        <f t="shared" si="33"/>
        <v>4</v>
      </c>
      <c r="BP93">
        <f t="shared" si="33"/>
        <v>4</v>
      </c>
      <c r="BQ93">
        <f t="shared" si="33"/>
        <v>4</v>
      </c>
      <c r="BR93">
        <f t="shared" si="33"/>
        <v>4</v>
      </c>
      <c r="BS93">
        <f t="shared" si="33"/>
        <v>4</v>
      </c>
      <c r="BT93">
        <f t="shared" si="33"/>
        <v>4</v>
      </c>
      <c r="BU93">
        <f t="shared" si="33"/>
        <v>4</v>
      </c>
      <c r="BV93">
        <f t="shared" si="33"/>
        <v>4</v>
      </c>
      <c r="BW93">
        <f t="shared" si="33"/>
        <v>4</v>
      </c>
      <c r="BX93">
        <f t="shared" si="33"/>
        <v>4</v>
      </c>
      <c r="BY93">
        <f t="shared" si="33"/>
        <v>4</v>
      </c>
      <c r="BZ93">
        <f t="shared" si="33"/>
        <v>4</v>
      </c>
      <c r="CA93">
        <f t="shared" si="33"/>
        <v>4</v>
      </c>
      <c r="CB93">
        <f t="shared" si="33"/>
        <v>4</v>
      </c>
      <c r="CC93">
        <f t="shared" si="33"/>
        <v>4</v>
      </c>
      <c r="CD93">
        <f t="shared" si="33"/>
        <v>4</v>
      </c>
      <c r="CE93">
        <f t="shared" si="33"/>
        <v>4</v>
      </c>
      <c r="CF93">
        <f t="shared" si="33"/>
        <v>4</v>
      </c>
      <c r="CG93">
        <f t="shared" si="33"/>
        <v>4</v>
      </c>
      <c r="CH93" s="18"/>
    </row>
    <row r="94" spans="1:86">
      <c r="A94" s="298"/>
      <c r="B94" s="264" t="s">
        <v>20</v>
      </c>
      <c r="C94" s="265"/>
      <c r="D94" s="81">
        <f>+入力シート①!G$2</f>
        <v>43563</v>
      </c>
      <c r="E94" s="22"/>
      <c r="F94" s="36"/>
      <c r="G94" s="36"/>
      <c r="H94" s="36"/>
      <c r="I94" s="36"/>
      <c r="J94" s="36"/>
      <c r="K94" s="37"/>
      <c r="M94" s="18"/>
      <c r="N94" s="179">
        <v>43563</v>
      </c>
      <c r="O94" s="179">
        <v>2</v>
      </c>
      <c r="P94" s="179">
        <v>3</v>
      </c>
      <c r="Q94" s="179">
        <v>6</v>
      </c>
      <c r="R94" s="179">
        <v>1</v>
      </c>
      <c r="S94" s="179">
        <v>9</v>
      </c>
      <c r="T94" s="179">
        <v>4</v>
      </c>
      <c r="U94" s="179">
        <v>16</v>
      </c>
      <c r="V94" s="81">
        <v>40639</v>
      </c>
      <c r="W94" s="81">
        <v>40280</v>
      </c>
      <c r="X94" s="81">
        <v>39909</v>
      </c>
      <c r="Y94" s="81">
        <v>39553</v>
      </c>
      <c r="Z94" s="19">
        <v>24</v>
      </c>
      <c r="AA94" s="19">
        <v>10</v>
      </c>
      <c r="AB94">
        <v>26</v>
      </c>
      <c r="AC94" s="77">
        <v>7</v>
      </c>
      <c r="AE94">
        <v>25</v>
      </c>
      <c r="AF94">
        <v>26</v>
      </c>
      <c r="AG94">
        <v>11</v>
      </c>
      <c r="AH94">
        <v>7</v>
      </c>
      <c r="AI94">
        <v>7</v>
      </c>
      <c r="AJ94">
        <v>30</v>
      </c>
      <c r="AM94">
        <v>1</v>
      </c>
      <c r="AO94">
        <v>23</v>
      </c>
      <c r="AR94">
        <v>17</v>
      </c>
      <c r="AS94">
        <v>7</v>
      </c>
      <c r="AT94">
        <v>21</v>
      </c>
      <c r="AU94">
        <v>15</v>
      </c>
      <c r="AV94">
        <v>2</v>
      </c>
      <c r="AW94">
        <v>6</v>
      </c>
      <c r="AZ94">
        <v>4</v>
      </c>
      <c r="BA94">
        <v>5</v>
      </c>
      <c r="BB94">
        <v>15</v>
      </c>
      <c r="BC94">
        <v>24</v>
      </c>
      <c r="BD94">
        <v>3</v>
      </c>
      <c r="BG94">
        <v>3</v>
      </c>
      <c r="BM94">
        <v>23</v>
      </c>
      <c r="BQ94">
        <v>2</v>
      </c>
      <c r="BU94">
        <v>18</v>
      </c>
      <c r="BX94">
        <v>14</v>
      </c>
      <c r="BZ94">
        <v>30</v>
      </c>
      <c r="CA94">
        <v>21</v>
      </c>
      <c r="CB94">
        <v>6</v>
      </c>
      <c r="CE94">
        <v>23</v>
      </c>
      <c r="CG94">
        <v>19</v>
      </c>
      <c r="CH94" s="18"/>
    </row>
    <row r="95" spans="1:86">
      <c r="A95" s="298"/>
      <c r="B95" s="264" t="s">
        <v>66</v>
      </c>
      <c r="C95" s="265"/>
      <c r="D95">
        <f>+入力シート①!G$3</f>
        <v>34</v>
      </c>
      <c r="E95" s="22"/>
      <c r="F95" s="36"/>
      <c r="G95" s="36"/>
      <c r="H95" s="36"/>
      <c r="I95" s="36"/>
      <c r="J95" s="36"/>
      <c r="K95" s="37"/>
      <c r="M95" s="18"/>
      <c r="N95" s="179">
        <v>34</v>
      </c>
      <c r="O95" s="179">
        <v>34</v>
      </c>
      <c r="P95" s="179">
        <v>34</v>
      </c>
      <c r="Q95" s="179">
        <v>34</v>
      </c>
      <c r="R95" s="179">
        <v>34</v>
      </c>
      <c r="S95" s="179">
        <v>34</v>
      </c>
      <c r="T95" s="179">
        <v>34</v>
      </c>
      <c r="U95" s="179">
        <v>34</v>
      </c>
      <c r="V95">
        <v>34</v>
      </c>
      <c r="W95" s="19">
        <f>+$A$92</f>
        <v>34</v>
      </c>
      <c r="X95" s="19">
        <f>+$A$92</f>
        <v>34</v>
      </c>
      <c r="Y95" s="19">
        <f>+$A$92</f>
        <v>34</v>
      </c>
      <c r="Z95" s="19">
        <f>+$A$92</f>
        <v>34</v>
      </c>
      <c r="AA95" s="19">
        <f>+$A$92</f>
        <v>34</v>
      </c>
      <c r="AB95">
        <f t="shared" ref="AB95:CG95" si="34">+$A$92</f>
        <v>34</v>
      </c>
      <c r="AC95" s="77">
        <f t="shared" si="34"/>
        <v>34</v>
      </c>
      <c r="AD95" s="77">
        <f t="shared" si="34"/>
        <v>34</v>
      </c>
      <c r="AE95">
        <f t="shared" si="34"/>
        <v>34</v>
      </c>
      <c r="AF95">
        <f t="shared" si="34"/>
        <v>34</v>
      </c>
      <c r="AG95">
        <f t="shared" si="34"/>
        <v>34</v>
      </c>
      <c r="AH95">
        <f t="shared" si="34"/>
        <v>34</v>
      </c>
      <c r="AI95">
        <f t="shared" si="34"/>
        <v>34</v>
      </c>
      <c r="AJ95">
        <f t="shared" si="34"/>
        <v>34</v>
      </c>
      <c r="AK95">
        <f t="shared" si="34"/>
        <v>34</v>
      </c>
      <c r="AL95">
        <f t="shared" si="34"/>
        <v>34</v>
      </c>
      <c r="AM95">
        <f t="shared" si="34"/>
        <v>34</v>
      </c>
      <c r="AN95">
        <f t="shared" si="34"/>
        <v>34</v>
      </c>
      <c r="AO95">
        <f t="shared" si="34"/>
        <v>34</v>
      </c>
      <c r="AP95">
        <f t="shared" si="34"/>
        <v>34</v>
      </c>
      <c r="AQ95">
        <f t="shared" si="34"/>
        <v>34</v>
      </c>
      <c r="AR95">
        <f t="shared" si="34"/>
        <v>34</v>
      </c>
      <c r="AS95">
        <f t="shared" si="34"/>
        <v>34</v>
      </c>
      <c r="AT95">
        <f t="shared" si="34"/>
        <v>34</v>
      </c>
      <c r="AU95">
        <f t="shared" si="34"/>
        <v>34</v>
      </c>
      <c r="AV95">
        <f t="shared" si="34"/>
        <v>34</v>
      </c>
      <c r="AW95">
        <f t="shared" si="34"/>
        <v>34</v>
      </c>
      <c r="AX95">
        <f t="shared" si="34"/>
        <v>34</v>
      </c>
      <c r="AY95">
        <f t="shared" si="34"/>
        <v>34</v>
      </c>
      <c r="AZ95">
        <f t="shared" si="34"/>
        <v>34</v>
      </c>
      <c r="BA95">
        <f t="shared" si="34"/>
        <v>34</v>
      </c>
      <c r="BB95">
        <f t="shared" si="34"/>
        <v>34</v>
      </c>
      <c r="BC95">
        <f t="shared" si="34"/>
        <v>34</v>
      </c>
      <c r="BD95">
        <f t="shared" si="34"/>
        <v>34</v>
      </c>
      <c r="BE95">
        <f t="shared" si="34"/>
        <v>34</v>
      </c>
      <c r="BF95">
        <f t="shared" si="34"/>
        <v>34</v>
      </c>
      <c r="BG95">
        <f t="shared" si="34"/>
        <v>34</v>
      </c>
      <c r="BH95">
        <f t="shared" si="34"/>
        <v>34</v>
      </c>
      <c r="BI95">
        <f t="shared" si="34"/>
        <v>34</v>
      </c>
      <c r="BJ95">
        <f t="shared" si="34"/>
        <v>34</v>
      </c>
      <c r="BK95">
        <f t="shared" si="34"/>
        <v>34</v>
      </c>
      <c r="BL95">
        <f t="shared" si="34"/>
        <v>34</v>
      </c>
      <c r="BM95">
        <f t="shared" si="34"/>
        <v>34</v>
      </c>
      <c r="BN95">
        <f t="shared" si="34"/>
        <v>34</v>
      </c>
      <c r="BO95">
        <f t="shared" si="34"/>
        <v>34</v>
      </c>
      <c r="BP95">
        <f t="shared" si="34"/>
        <v>34</v>
      </c>
      <c r="BQ95">
        <f t="shared" si="34"/>
        <v>34</v>
      </c>
      <c r="BR95">
        <f t="shared" si="34"/>
        <v>34</v>
      </c>
      <c r="BS95">
        <f t="shared" si="34"/>
        <v>34</v>
      </c>
      <c r="BT95">
        <f t="shared" si="34"/>
        <v>34</v>
      </c>
      <c r="BU95">
        <f t="shared" si="34"/>
        <v>34</v>
      </c>
      <c r="BV95">
        <f t="shared" si="34"/>
        <v>34</v>
      </c>
      <c r="BW95">
        <f t="shared" si="34"/>
        <v>34</v>
      </c>
      <c r="BX95">
        <f t="shared" si="34"/>
        <v>34</v>
      </c>
      <c r="BY95">
        <f t="shared" si="34"/>
        <v>34</v>
      </c>
      <c r="BZ95">
        <f t="shared" si="34"/>
        <v>34</v>
      </c>
      <c r="CA95">
        <f t="shared" si="34"/>
        <v>34</v>
      </c>
      <c r="CB95">
        <f t="shared" si="34"/>
        <v>34</v>
      </c>
      <c r="CC95">
        <f t="shared" si="34"/>
        <v>34</v>
      </c>
      <c r="CD95">
        <f t="shared" si="34"/>
        <v>34</v>
      </c>
      <c r="CE95">
        <f t="shared" si="34"/>
        <v>34</v>
      </c>
      <c r="CF95">
        <f t="shared" si="34"/>
        <v>34</v>
      </c>
      <c r="CG95">
        <f t="shared" si="34"/>
        <v>34</v>
      </c>
      <c r="CH95" s="18"/>
    </row>
    <row r="96" spans="1:86" ht="16.5" thickBot="1">
      <c r="A96" s="298"/>
      <c r="B96" s="264" t="s">
        <v>21</v>
      </c>
      <c r="C96" s="265"/>
      <c r="D96" s="86">
        <f>+入力シート①!G$4</f>
        <v>0.22569444444444445</v>
      </c>
      <c r="E96" s="23"/>
      <c r="F96" s="38"/>
      <c r="G96" s="38"/>
      <c r="H96" s="38"/>
      <c r="I96" s="38"/>
      <c r="J96" s="38"/>
      <c r="K96" s="39"/>
      <c r="M96" s="18"/>
      <c r="N96" s="179">
        <v>0.22569444444444445</v>
      </c>
      <c r="O96" s="180">
        <v>0.2673611111111111</v>
      </c>
      <c r="P96" s="180">
        <v>0.2951388888888889</v>
      </c>
      <c r="Q96" s="180">
        <v>0.21180555555555555</v>
      </c>
      <c r="R96" s="180">
        <v>0.28125</v>
      </c>
      <c r="S96" s="180">
        <v>0.24374999999999999</v>
      </c>
      <c r="T96" s="180">
        <v>0.42708333333333331</v>
      </c>
      <c r="U96" s="180">
        <v>0.25</v>
      </c>
      <c r="V96" s="86">
        <v>0.2986111111111111</v>
      </c>
      <c r="W96" s="86">
        <v>0.18402777777777779</v>
      </c>
      <c r="X96" s="86">
        <v>0.17708333333333334</v>
      </c>
      <c r="Y96" s="86">
        <v>0.28472222222222221</v>
      </c>
      <c r="Z96" s="170">
        <v>0.28472222222222221</v>
      </c>
      <c r="AA96" s="170">
        <v>0.1875</v>
      </c>
      <c r="AB96" s="108"/>
      <c r="CH96" s="18"/>
    </row>
    <row r="97" spans="1:86">
      <c r="A97" s="298"/>
      <c r="B97" s="261" t="s">
        <v>22</v>
      </c>
      <c r="C97" s="9">
        <v>0</v>
      </c>
      <c r="D97">
        <f>+入力シート①!G$5</f>
        <v>20.329999999999998</v>
      </c>
      <c r="E97">
        <f>+COUNT($N97:$CH97)</f>
        <v>45</v>
      </c>
      <c r="F97" s="6">
        <f>+AVERAGE($O97:$CH97)</f>
        <v>19.494518181818187</v>
      </c>
      <c r="G97" s="6">
        <f>+STDEV($O97:$CH97)</f>
        <v>1.6948963007686952</v>
      </c>
      <c r="H97" s="6">
        <f>+MAX($N97:$CH97)</f>
        <v>22.8</v>
      </c>
      <c r="I97" s="6">
        <f>+MIN($N97:$CH97)</f>
        <v>15.3</v>
      </c>
      <c r="J97" s="6">
        <f>+D97-F97</f>
        <v>0.83548181818181178</v>
      </c>
      <c r="K97" s="6">
        <f>+J97/G97</f>
        <v>0.49293978504932207</v>
      </c>
      <c r="M97" s="18"/>
      <c r="N97" s="179">
        <v>20.329999999999998</v>
      </c>
      <c r="O97" s="179">
        <v>21.38</v>
      </c>
      <c r="P97" s="179">
        <v>15.49</v>
      </c>
      <c r="Q97" s="179">
        <v>20.43</v>
      </c>
      <c r="R97" s="179">
        <v>16.7</v>
      </c>
      <c r="S97" s="179">
        <v>17.98</v>
      </c>
      <c r="T97" s="179">
        <v>20.75</v>
      </c>
      <c r="U97" s="179">
        <v>21.5488</v>
      </c>
      <c r="V97">
        <v>18.7</v>
      </c>
      <c r="W97">
        <v>19.899999999999999</v>
      </c>
      <c r="X97">
        <v>17.100000000000001</v>
      </c>
      <c r="Y97">
        <v>19.899999999999999</v>
      </c>
      <c r="Z97" s="19">
        <v>20.8</v>
      </c>
      <c r="AA97" s="19">
        <v>20.079999999999998</v>
      </c>
      <c r="AB97">
        <v>20.2</v>
      </c>
      <c r="AC97" s="77">
        <v>20.5</v>
      </c>
      <c r="AE97">
        <v>21.4</v>
      </c>
      <c r="AF97">
        <v>20.6</v>
      </c>
      <c r="AG97">
        <v>19</v>
      </c>
      <c r="AH97">
        <v>19.8</v>
      </c>
      <c r="AI97">
        <v>20.6</v>
      </c>
      <c r="AJ97">
        <v>22.8</v>
      </c>
      <c r="AM97">
        <v>19.3</v>
      </c>
      <c r="AO97">
        <v>18.899999999999999</v>
      </c>
      <c r="AR97">
        <v>21.1</v>
      </c>
      <c r="AS97">
        <v>19.100000000000001</v>
      </c>
      <c r="AT97">
        <v>22.1</v>
      </c>
      <c r="AU97">
        <v>20.3</v>
      </c>
      <c r="AV97">
        <v>18</v>
      </c>
      <c r="AW97">
        <v>20.7</v>
      </c>
      <c r="AZ97">
        <v>19.399999999999999</v>
      </c>
      <c r="BA97">
        <v>20.6</v>
      </c>
      <c r="BB97">
        <v>19</v>
      </c>
      <c r="BC97">
        <v>18.5</v>
      </c>
      <c r="BD97">
        <v>20.6</v>
      </c>
      <c r="BG97">
        <v>19.399999999999999</v>
      </c>
      <c r="BM97">
        <v>17.2</v>
      </c>
      <c r="BQ97">
        <v>15.3</v>
      </c>
      <c r="BU97">
        <v>16.2</v>
      </c>
      <c r="BX97">
        <v>20.100000000000001</v>
      </c>
      <c r="BZ97">
        <v>19.100000000000001</v>
      </c>
      <c r="CA97">
        <v>18.2</v>
      </c>
      <c r="CB97">
        <v>18.600000000000001</v>
      </c>
      <c r="CE97">
        <v>21.6</v>
      </c>
      <c r="CG97">
        <v>18.8</v>
      </c>
      <c r="CH97" s="18"/>
    </row>
    <row r="98" spans="1:86">
      <c r="A98" s="298"/>
      <c r="B98" s="261"/>
      <c r="C98" s="9">
        <v>10</v>
      </c>
      <c r="D98">
        <f>+入力シート①!G$6</f>
        <v>20.329999999999998</v>
      </c>
      <c r="E98">
        <f t="shared" ref="E98:E109" si="35">+COUNT($N98:$CH98)</f>
        <v>38</v>
      </c>
      <c r="F98" s="6">
        <f t="shared" ref="F98:F109" si="36">+AVERAGE($O98:$CH98)</f>
        <v>19.328697297297296</v>
      </c>
      <c r="G98" s="6">
        <f t="shared" ref="G98:G109" si="37">+STDEV($O98:$CH98)</f>
        <v>1.7999704944320132</v>
      </c>
      <c r="H98" s="6">
        <f t="shared" ref="H98:H109" si="38">+MAX($N98:$CH98)</f>
        <v>22.81</v>
      </c>
      <c r="I98" s="6">
        <f t="shared" ref="I98:I109" si="39">+MIN($N98:$CH98)</f>
        <v>14.93</v>
      </c>
      <c r="J98" s="6">
        <f t="shared" ref="J98:J109" si="40">+D98-F98</f>
        <v>1.0013027027027022</v>
      </c>
      <c r="K98" s="6">
        <f t="shared" ref="K98:K109" si="41">+J98/G98</f>
        <v>0.55628839794880447</v>
      </c>
      <c r="M98" s="18"/>
      <c r="N98" s="179">
        <v>20.329999999999998</v>
      </c>
      <c r="O98" s="179">
        <v>21.38</v>
      </c>
      <c r="P98" s="179">
        <v>15.49</v>
      </c>
      <c r="Q98" s="179">
        <v>20.43</v>
      </c>
      <c r="R98" s="179">
        <v>16.7</v>
      </c>
      <c r="S98" s="179">
        <v>17.989999999999998</v>
      </c>
      <c r="T98" s="179">
        <v>20.7</v>
      </c>
      <c r="U98" s="179">
        <v>21.525099999999998</v>
      </c>
      <c r="V98">
        <v>18.7867</v>
      </c>
      <c r="W98">
        <v>19.739999999999998</v>
      </c>
      <c r="X98">
        <v>17.170000000000002</v>
      </c>
      <c r="Y98">
        <v>20.010000000000002</v>
      </c>
      <c r="Z98" s="19">
        <v>20.8</v>
      </c>
      <c r="AA98" s="19">
        <v>20.079999999999998</v>
      </c>
      <c r="AB98">
        <v>20.18</v>
      </c>
      <c r="AC98" s="77">
        <v>20.3</v>
      </c>
      <c r="AE98">
        <v>21.43</v>
      </c>
      <c r="AF98">
        <v>20.57</v>
      </c>
      <c r="AI98">
        <v>20.62</v>
      </c>
      <c r="AJ98">
        <v>22.81</v>
      </c>
      <c r="AM98">
        <v>19.22</v>
      </c>
      <c r="AS98">
        <v>19.079999999999998</v>
      </c>
      <c r="AU98">
        <v>19.98</v>
      </c>
      <c r="AZ98">
        <v>19.07</v>
      </c>
      <c r="BA98">
        <v>20.45</v>
      </c>
      <c r="BB98">
        <v>18.79</v>
      </c>
      <c r="BC98">
        <v>17.989999999999998</v>
      </c>
      <c r="BD98">
        <v>20.8</v>
      </c>
      <c r="BG98">
        <v>18.010000000000002</v>
      </c>
      <c r="BM98">
        <v>16.690000000000001</v>
      </c>
      <c r="BQ98">
        <v>14.93</v>
      </c>
      <c r="BU98">
        <v>16.309999999999999</v>
      </c>
      <c r="BX98">
        <v>20.52</v>
      </c>
      <c r="BZ98">
        <v>19.440000000000001</v>
      </c>
      <c r="CA98">
        <v>18.559999999999999</v>
      </c>
      <c r="CB98">
        <v>18.95</v>
      </c>
      <c r="CE98">
        <v>21.48</v>
      </c>
      <c r="CG98">
        <v>18.18</v>
      </c>
      <c r="CH98" s="18"/>
    </row>
    <row r="99" spans="1:86">
      <c r="A99" s="298"/>
      <c r="B99" s="261"/>
      <c r="C99" s="9">
        <v>20</v>
      </c>
      <c r="D99">
        <f>+入力シート①!G$7</f>
        <v>20.34</v>
      </c>
      <c r="E99">
        <f t="shared" si="35"/>
        <v>38</v>
      </c>
      <c r="F99" s="6">
        <f t="shared" si="36"/>
        <v>19.279248648648647</v>
      </c>
      <c r="G99" s="6">
        <f t="shared" si="37"/>
        <v>1.830356914287123</v>
      </c>
      <c r="H99" s="6">
        <f t="shared" si="38"/>
        <v>22.8</v>
      </c>
      <c r="I99" s="6">
        <f t="shared" si="39"/>
        <v>14.93</v>
      </c>
      <c r="J99" s="6">
        <f t="shared" si="40"/>
        <v>1.0607513513513531</v>
      </c>
      <c r="K99" s="6">
        <f t="shared" si="41"/>
        <v>0.57953251798679306</v>
      </c>
      <c r="M99" s="18"/>
      <c r="N99" s="179">
        <v>20.34</v>
      </c>
      <c r="O99" s="179">
        <v>21.37</v>
      </c>
      <c r="P99" s="179">
        <v>15.47</v>
      </c>
      <c r="Q99" s="179">
        <v>20.420000000000002</v>
      </c>
      <c r="R99" s="179">
        <v>16.600000000000001</v>
      </c>
      <c r="S99" s="179">
        <v>17.989999999999998</v>
      </c>
      <c r="T99" s="179">
        <v>20.67</v>
      </c>
      <c r="U99" s="179">
        <v>21.531300000000002</v>
      </c>
      <c r="V99">
        <v>18.780899999999999</v>
      </c>
      <c r="W99">
        <v>19.66</v>
      </c>
      <c r="X99">
        <v>17.11</v>
      </c>
      <c r="Y99">
        <v>20.010000000000002</v>
      </c>
      <c r="Z99" s="19">
        <v>20.79</v>
      </c>
      <c r="AA99" s="19">
        <v>20.09</v>
      </c>
      <c r="AB99">
        <v>20.18</v>
      </c>
      <c r="AC99" s="77">
        <v>20.29</v>
      </c>
      <c r="AE99">
        <v>21.4</v>
      </c>
      <c r="AF99">
        <v>20.54</v>
      </c>
      <c r="AI99">
        <v>20.62</v>
      </c>
      <c r="AJ99">
        <v>22.8</v>
      </c>
      <c r="AM99">
        <v>19.22</v>
      </c>
      <c r="AS99">
        <v>19.03</v>
      </c>
      <c r="AU99">
        <v>19.98</v>
      </c>
      <c r="AZ99">
        <v>19.07</v>
      </c>
      <c r="BA99">
        <v>20.45</v>
      </c>
      <c r="BB99">
        <v>18.8</v>
      </c>
      <c r="BC99">
        <v>17.87</v>
      </c>
      <c r="BD99">
        <v>20.239999999999998</v>
      </c>
      <c r="BG99">
        <v>18.010000000000002</v>
      </c>
      <c r="BM99">
        <v>16.63</v>
      </c>
      <c r="BQ99">
        <v>14.93</v>
      </c>
      <c r="BU99">
        <v>15.95</v>
      </c>
      <c r="BX99">
        <v>20.53</v>
      </c>
      <c r="BZ99">
        <v>19.38</v>
      </c>
      <c r="CA99">
        <v>18.559999999999999</v>
      </c>
      <c r="CB99">
        <v>18.96</v>
      </c>
      <c r="CE99">
        <v>21.65</v>
      </c>
      <c r="CG99">
        <v>17.75</v>
      </c>
      <c r="CH99" s="18"/>
    </row>
    <row r="100" spans="1:86">
      <c r="A100" s="298"/>
      <c r="B100" s="261"/>
      <c r="C100" s="9">
        <v>30</v>
      </c>
      <c r="D100">
        <f>+入力シート①!G$8</f>
        <v>20.34</v>
      </c>
      <c r="E100">
        <f t="shared" si="35"/>
        <v>38</v>
      </c>
      <c r="F100" s="6">
        <f t="shared" si="36"/>
        <v>19.207302702702698</v>
      </c>
      <c r="G100" s="6">
        <f t="shared" si="37"/>
        <v>1.8839279600355217</v>
      </c>
      <c r="H100" s="6">
        <f t="shared" si="38"/>
        <v>22.81</v>
      </c>
      <c r="I100" s="6">
        <f t="shared" si="39"/>
        <v>14.93</v>
      </c>
      <c r="J100" s="6">
        <f t="shared" si="40"/>
        <v>1.1326972972973017</v>
      </c>
      <c r="K100" s="6">
        <f t="shared" si="41"/>
        <v>0.60124236240750129</v>
      </c>
      <c r="M100" s="18"/>
      <c r="N100" s="179">
        <v>20.34</v>
      </c>
      <c r="O100" s="179">
        <v>21.36</v>
      </c>
      <c r="P100" s="179">
        <v>15.29</v>
      </c>
      <c r="Q100" s="179">
        <v>20.399999999999999</v>
      </c>
      <c r="R100" s="179">
        <v>16</v>
      </c>
      <c r="S100" s="179">
        <v>17.989999999999998</v>
      </c>
      <c r="T100" s="179">
        <v>20.64</v>
      </c>
      <c r="U100" s="179">
        <v>21.534300000000002</v>
      </c>
      <c r="V100">
        <v>18.7759</v>
      </c>
      <c r="W100">
        <v>19.54</v>
      </c>
      <c r="X100">
        <v>16.86</v>
      </c>
      <c r="Y100">
        <v>19.95</v>
      </c>
      <c r="Z100" s="19">
        <v>20.399999999999999</v>
      </c>
      <c r="AA100" s="19">
        <v>20.09</v>
      </c>
      <c r="AB100">
        <v>20.16</v>
      </c>
      <c r="AC100" s="77">
        <v>20.36</v>
      </c>
      <c r="AE100">
        <v>21.32</v>
      </c>
      <c r="AF100">
        <v>20.399999999999999</v>
      </c>
      <c r="AI100">
        <v>20.62</v>
      </c>
      <c r="AJ100">
        <v>22.81</v>
      </c>
      <c r="AM100">
        <v>19.22</v>
      </c>
      <c r="AS100">
        <v>19.010000000000002</v>
      </c>
      <c r="AU100">
        <v>19.98</v>
      </c>
      <c r="AZ100">
        <v>19.07</v>
      </c>
      <c r="BA100">
        <v>20.46</v>
      </c>
      <c r="BB100">
        <v>18.8</v>
      </c>
      <c r="BC100">
        <v>17.64</v>
      </c>
      <c r="BD100">
        <v>20.239999999999998</v>
      </c>
      <c r="BG100">
        <v>18.010000000000002</v>
      </c>
      <c r="BM100">
        <v>16.62</v>
      </c>
      <c r="BQ100">
        <v>14.93</v>
      </c>
      <c r="BU100">
        <v>15.81</v>
      </c>
      <c r="BX100">
        <v>20.52</v>
      </c>
      <c r="BZ100">
        <v>19.309999999999999</v>
      </c>
      <c r="CA100">
        <v>18.57</v>
      </c>
      <c r="CB100">
        <v>18.95</v>
      </c>
      <c r="CE100">
        <v>21.66</v>
      </c>
      <c r="CG100">
        <v>17.37</v>
      </c>
      <c r="CH100" s="18"/>
    </row>
    <row r="101" spans="1:86">
      <c r="A101" s="298"/>
      <c r="B101" s="261"/>
      <c r="C101" s="9">
        <v>50</v>
      </c>
      <c r="D101">
        <f>+入力シート①!G$9</f>
        <v>20.32</v>
      </c>
      <c r="E101">
        <f t="shared" si="35"/>
        <v>38</v>
      </c>
      <c r="F101" s="6">
        <f t="shared" si="36"/>
        <v>18.935078378378375</v>
      </c>
      <c r="G101" s="6">
        <f t="shared" si="37"/>
        <v>1.8622278475487863</v>
      </c>
      <c r="H101" s="6">
        <f t="shared" si="38"/>
        <v>22.79</v>
      </c>
      <c r="I101" s="6">
        <f t="shared" si="39"/>
        <v>14.65</v>
      </c>
      <c r="J101" s="6">
        <f t="shared" si="40"/>
        <v>1.3849216216216256</v>
      </c>
      <c r="K101" s="6">
        <f t="shared" si="41"/>
        <v>0.74369074839288352</v>
      </c>
      <c r="M101" s="18"/>
      <c r="N101" s="179">
        <v>20.32</v>
      </c>
      <c r="O101" s="179">
        <v>21.32</v>
      </c>
      <c r="P101" s="179">
        <v>15.15</v>
      </c>
      <c r="Q101" s="179">
        <v>20.059999999999999</v>
      </c>
      <c r="R101" s="179">
        <v>15.878</v>
      </c>
      <c r="S101" s="179">
        <v>17.93</v>
      </c>
      <c r="T101" s="179">
        <v>20.53</v>
      </c>
      <c r="U101" s="179">
        <v>21.5396</v>
      </c>
      <c r="V101">
        <v>18.380299999999998</v>
      </c>
      <c r="W101">
        <v>19.43</v>
      </c>
      <c r="X101">
        <v>16.760000000000002</v>
      </c>
      <c r="Y101">
        <v>19.62</v>
      </c>
      <c r="Z101" s="19">
        <v>19.47</v>
      </c>
      <c r="AA101" s="19">
        <v>19.79</v>
      </c>
      <c r="AB101">
        <v>20.12</v>
      </c>
      <c r="AC101" s="77">
        <v>19.850000000000001</v>
      </c>
      <c r="AE101">
        <v>21</v>
      </c>
      <c r="AF101">
        <v>20.27</v>
      </c>
      <c r="AI101">
        <v>20.63</v>
      </c>
      <c r="AJ101">
        <v>22.79</v>
      </c>
      <c r="AM101">
        <v>19.18</v>
      </c>
      <c r="AS101">
        <v>19</v>
      </c>
      <c r="AU101">
        <v>19.61</v>
      </c>
      <c r="AZ101">
        <v>19.05</v>
      </c>
      <c r="BA101">
        <v>20.29</v>
      </c>
      <c r="BB101">
        <v>18.8</v>
      </c>
      <c r="BC101">
        <v>17.2</v>
      </c>
      <c r="BD101">
        <v>20.09</v>
      </c>
      <c r="BG101">
        <v>18.02</v>
      </c>
      <c r="BM101">
        <v>16.04</v>
      </c>
      <c r="BQ101">
        <v>14.65</v>
      </c>
      <c r="BU101">
        <v>15.31</v>
      </c>
      <c r="BX101">
        <v>19.23</v>
      </c>
      <c r="BZ101">
        <v>19.13</v>
      </c>
      <c r="CA101">
        <v>18.559999999999999</v>
      </c>
      <c r="CB101">
        <v>18.91</v>
      </c>
      <c r="CE101">
        <v>19.73</v>
      </c>
      <c r="CG101">
        <v>17.28</v>
      </c>
      <c r="CH101" s="18"/>
    </row>
    <row r="102" spans="1:86">
      <c r="A102" s="298"/>
      <c r="B102" s="261"/>
      <c r="C102" s="9">
        <v>75</v>
      </c>
      <c r="D102">
        <f>+入力シート①!G$10</f>
        <v>20.309999999999999</v>
      </c>
      <c r="E102">
        <f t="shared" si="35"/>
        <v>35</v>
      </c>
      <c r="F102" s="6">
        <f t="shared" si="36"/>
        <v>18.444047058823532</v>
      </c>
      <c r="G102" s="6">
        <f t="shared" si="37"/>
        <v>1.9297129702148139</v>
      </c>
      <c r="H102" s="6">
        <f t="shared" si="38"/>
        <v>21.544499999999999</v>
      </c>
      <c r="I102" s="6">
        <f t="shared" si="39"/>
        <v>14.52</v>
      </c>
      <c r="J102" s="6">
        <f t="shared" si="40"/>
        <v>1.8659529411764666</v>
      </c>
      <c r="K102" s="6">
        <f t="shared" si="41"/>
        <v>0.96695880163398107</v>
      </c>
      <c r="M102" s="18"/>
      <c r="N102" s="179">
        <v>20.309999999999999</v>
      </c>
      <c r="O102" s="179">
        <v>20.2</v>
      </c>
      <c r="P102" s="179">
        <v>14.6</v>
      </c>
      <c r="Q102" s="179">
        <v>19.78</v>
      </c>
      <c r="R102" s="179">
        <v>15.859299999999999</v>
      </c>
      <c r="S102" s="179">
        <v>17.448599999999999</v>
      </c>
      <c r="T102" s="179">
        <v>20.399999999999999</v>
      </c>
      <c r="U102" s="179">
        <v>21.544499999999999</v>
      </c>
      <c r="V102">
        <v>16.8552</v>
      </c>
      <c r="W102">
        <v>19.329999999999998</v>
      </c>
      <c r="X102">
        <v>15.86</v>
      </c>
      <c r="Y102">
        <v>19.23</v>
      </c>
      <c r="Z102" s="19">
        <v>19.28</v>
      </c>
      <c r="AE102">
        <v>20.48</v>
      </c>
      <c r="AF102">
        <v>20.149999999999999</v>
      </c>
      <c r="AI102">
        <v>20.63</v>
      </c>
      <c r="AJ102">
        <v>21.46</v>
      </c>
      <c r="AM102">
        <v>19.23</v>
      </c>
      <c r="AS102">
        <v>18.75</v>
      </c>
      <c r="AU102">
        <v>18.37</v>
      </c>
      <c r="AZ102">
        <v>18.899999999999999</v>
      </c>
      <c r="BA102">
        <v>20.09</v>
      </c>
      <c r="BB102">
        <v>18.8</v>
      </c>
      <c r="BC102">
        <v>15.86</v>
      </c>
      <c r="BD102">
        <v>20.13</v>
      </c>
      <c r="BG102">
        <v>17.989999999999998</v>
      </c>
      <c r="BM102">
        <v>15.77</v>
      </c>
      <c r="BQ102">
        <v>14.52</v>
      </c>
      <c r="BU102">
        <v>15.08</v>
      </c>
      <c r="BX102">
        <v>17.82</v>
      </c>
      <c r="BZ102">
        <v>18.98</v>
      </c>
      <c r="CA102">
        <v>18.57</v>
      </c>
      <c r="CB102">
        <v>18.899999999999999</v>
      </c>
      <c r="CE102">
        <v>18.96</v>
      </c>
      <c r="CG102">
        <v>17.27</v>
      </c>
      <c r="CH102" s="18"/>
    </row>
    <row r="103" spans="1:86">
      <c r="A103" s="298"/>
      <c r="B103" s="261"/>
      <c r="C103" s="9">
        <v>100</v>
      </c>
      <c r="D103">
        <f>+入力シート①!G$11</f>
        <v>20.25</v>
      </c>
      <c r="E103">
        <f t="shared" si="35"/>
        <v>38</v>
      </c>
      <c r="F103" s="6">
        <f t="shared" si="36"/>
        <v>18.084824324324323</v>
      </c>
      <c r="G103" s="6">
        <f t="shared" si="37"/>
        <v>1.9819577145962322</v>
      </c>
      <c r="H103" s="6">
        <f t="shared" si="38"/>
        <v>21.5489</v>
      </c>
      <c r="I103" s="6">
        <f t="shared" si="39"/>
        <v>13.73</v>
      </c>
      <c r="J103" s="6">
        <f t="shared" si="40"/>
        <v>2.1651756756756768</v>
      </c>
      <c r="K103" s="6">
        <f t="shared" si="41"/>
        <v>1.0924429213247722</v>
      </c>
      <c r="M103" s="18"/>
      <c r="N103" s="179">
        <v>20.25</v>
      </c>
      <c r="O103" s="179">
        <v>19.420000000000002</v>
      </c>
      <c r="P103" s="179">
        <v>14.22</v>
      </c>
      <c r="Q103" s="179">
        <v>18.62</v>
      </c>
      <c r="R103" s="179">
        <v>15.7157</v>
      </c>
      <c r="S103" s="179">
        <v>16.43</v>
      </c>
      <c r="T103" s="179">
        <v>20.12</v>
      </c>
      <c r="U103" s="179">
        <v>21.5489</v>
      </c>
      <c r="V103">
        <v>15.3139</v>
      </c>
      <c r="W103">
        <v>19.260000000000002</v>
      </c>
      <c r="X103">
        <v>15.27</v>
      </c>
      <c r="Y103">
        <v>19.05</v>
      </c>
      <c r="Z103" s="19">
        <v>18.75</v>
      </c>
      <c r="AA103" s="19">
        <v>17.93</v>
      </c>
      <c r="AB103">
        <v>19.75</v>
      </c>
      <c r="AC103" s="77">
        <v>18.84</v>
      </c>
      <c r="AE103">
        <v>20.13</v>
      </c>
      <c r="AF103">
        <v>19.8</v>
      </c>
      <c r="AI103">
        <v>20.62</v>
      </c>
      <c r="AJ103">
        <v>20.92</v>
      </c>
      <c r="AM103">
        <v>18.98</v>
      </c>
      <c r="AS103">
        <v>18.27</v>
      </c>
      <c r="AU103">
        <v>17.649999999999999</v>
      </c>
      <c r="AZ103">
        <v>18.559999999999999</v>
      </c>
      <c r="BA103">
        <v>19.66</v>
      </c>
      <c r="BB103">
        <v>18.78</v>
      </c>
      <c r="BC103">
        <v>15.2</v>
      </c>
      <c r="BD103">
        <v>20.07</v>
      </c>
      <c r="BG103">
        <v>17.989999999999998</v>
      </c>
      <c r="BM103">
        <v>15.55</v>
      </c>
      <c r="BQ103">
        <v>13.73</v>
      </c>
      <c r="BU103">
        <v>14.77</v>
      </c>
      <c r="BX103">
        <v>16.97</v>
      </c>
      <c r="BZ103">
        <v>18.8</v>
      </c>
      <c r="CA103">
        <v>18.559999999999999</v>
      </c>
      <c r="CB103">
        <v>18.899999999999999</v>
      </c>
      <c r="CE103">
        <v>17.940000000000001</v>
      </c>
      <c r="CG103">
        <v>17.05</v>
      </c>
      <c r="CH103" s="18"/>
    </row>
    <row r="104" spans="1:86">
      <c r="A104" s="298"/>
      <c r="B104" s="261"/>
      <c r="C104" s="9">
        <v>150</v>
      </c>
      <c r="D104">
        <f>+入力シート①!G$12</f>
        <v>19.98</v>
      </c>
      <c r="E104">
        <f t="shared" si="35"/>
        <v>38</v>
      </c>
      <c r="F104" s="6">
        <f t="shared" si="36"/>
        <v>17.134856756756754</v>
      </c>
      <c r="G104" s="6">
        <f t="shared" si="37"/>
        <v>2.2891332118100007</v>
      </c>
      <c r="H104" s="6">
        <f t="shared" si="38"/>
        <v>20.3461</v>
      </c>
      <c r="I104" s="6">
        <f t="shared" si="39"/>
        <v>11.72</v>
      </c>
      <c r="J104" s="6">
        <f t="shared" si="40"/>
        <v>2.8451432432432462</v>
      </c>
      <c r="K104" s="6">
        <f t="shared" si="41"/>
        <v>1.2428910770962134</v>
      </c>
      <c r="M104" s="18"/>
      <c r="N104" s="179">
        <v>19.98</v>
      </c>
      <c r="O104" s="179">
        <v>18.29</v>
      </c>
      <c r="P104" s="179">
        <v>11.72</v>
      </c>
      <c r="Q104" s="179">
        <v>17.45</v>
      </c>
      <c r="R104" s="179">
        <v>14.6966</v>
      </c>
      <c r="S104" s="179">
        <v>15.56</v>
      </c>
      <c r="T104" s="179">
        <v>19.59</v>
      </c>
      <c r="U104" s="179">
        <v>20.3461</v>
      </c>
      <c r="V104">
        <v>14.487</v>
      </c>
      <c r="W104">
        <v>19.23</v>
      </c>
      <c r="X104">
        <v>12.89</v>
      </c>
      <c r="Y104">
        <v>18.98</v>
      </c>
      <c r="Z104" s="19">
        <v>17.86</v>
      </c>
      <c r="AA104" s="19">
        <v>16.350000000000001</v>
      </c>
      <c r="AB104">
        <v>18.809999999999999</v>
      </c>
      <c r="AC104" s="77">
        <v>18.59</v>
      </c>
      <c r="AE104">
        <v>19.38</v>
      </c>
      <c r="AF104">
        <v>18.829999999999998</v>
      </c>
      <c r="AI104">
        <v>19.93</v>
      </c>
      <c r="AJ104">
        <v>19.62</v>
      </c>
      <c r="AM104">
        <v>18.829999999999998</v>
      </c>
      <c r="AS104">
        <v>17.260000000000002</v>
      </c>
      <c r="AU104">
        <v>15.81</v>
      </c>
      <c r="AZ104">
        <v>18.079999999999998</v>
      </c>
      <c r="BA104">
        <v>17.600000000000001</v>
      </c>
      <c r="BB104">
        <v>18.71</v>
      </c>
      <c r="BC104">
        <v>13.65</v>
      </c>
      <c r="BD104">
        <v>19.559999999999999</v>
      </c>
      <c r="BG104">
        <v>17.88</v>
      </c>
      <c r="BM104">
        <v>14.27</v>
      </c>
      <c r="BQ104">
        <v>13.25</v>
      </c>
      <c r="BU104">
        <v>13.65</v>
      </c>
      <c r="BX104">
        <v>15.48</v>
      </c>
      <c r="BZ104">
        <v>18.22</v>
      </c>
      <c r="CA104">
        <v>18.09</v>
      </c>
      <c r="CB104">
        <v>18.850000000000001</v>
      </c>
      <c r="CE104">
        <v>16.36</v>
      </c>
      <c r="CG104">
        <v>15.83</v>
      </c>
      <c r="CH104" s="18"/>
    </row>
    <row r="105" spans="1:86">
      <c r="A105" s="298"/>
      <c r="B105" s="261"/>
      <c r="C105" s="9">
        <v>200</v>
      </c>
      <c r="D105">
        <f>+入力シート①!G$13</f>
        <v>18.989999999999998</v>
      </c>
      <c r="E105">
        <f t="shared" si="35"/>
        <v>38</v>
      </c>
      <c r="F105" s="6">
        <f t="shared" si="36"/>
        <v>16.189624324324324</v>
      </c>
      <c r="G105" s="6">
        <f t="shared" si="37"/>
        <v>2.7378315417097383</v>
      </c>
      <c r="H105" s="6">
        <f t="shared" si="38"/>
        <v>19.41</v>
      </c>
      <c r="I105" s="6">
        <f t="shared" si="39"/>
        <v>10.45</v>
      </c>
      <c r="J105" s="6">
        <f t="shared" si="40"/>
        <v>2.8003756756756744</v>
      </c>
      <c r="K105" s="6">
        <f t="shared" si="41"/>
        <v>1.0228444055133057</v>
      </c>
      <c r="M105" s="18"/>
      <c r="N105" s="179">
        <v>18.989999999999998</v>
      </c>
      <c r="O105" s="179">
        <v>17.510000000000002</v>
      </c>
      <c r="P105" s="179">
        <v>10.45</v>
      </c>
      <c r="Q105" s="179">
        <v>16.420000000000002</v>
      </c>
      <c r="R105" s="179">
        <v>13.020200000000001</v>
      </c>
      <c r="S105" s="179">
        <v>14.95</v>
      </c>
      <c r="T105" s="179">
        <v>18.75</v>
      </c>
      <c r="U105" s="179">
        <v>18.831</v>
      </c>
      <c r="V105">
        <v>13.4749</v>
      </c>
      <c r="W105">
        <v>18.809999999999999</v>
      </c>
      <c r="X105">
        <v>10.85</v>
      </c>
      <c r="Y105">
        <v>18.829999999999998</v>
      </c>
      <c r="Z105" s="19">
        <v>16.52</v>
      </c>
      <c r="AA105" s="19">
        <v>14.31</v>
      </c>
      <c r="AB105">
        <v>18.739999999999998</v>
      </c>
      <c r="AC105" s="77">
        <v>18.03</v>
      </c>
      <c r="AE105">
        <v>18.760000000000002</v>
      </c>
      <c r="AF105">
        <v>18.63</v>
      </c>
      <c r="AI105">
        <v>19.41</v>
      </c>
      <c r="AJ105">
        <v>18.809999999999999</v>
      </c>
      <c r="AM105">
        <v>18.690000000000001</v>
      </c>
      <c r="AS105">
        <v>16.37</v>
      </c>
      <c r="AU105">
        <v>13.79</v>
      </c>
      <c r="AZ105">
        <v>18.059999999999999</v>
      </c>
      <c r="BA105">
        <v>16.03</v>
      </c>
      <c r="BB105">
        <v>18.420000000000002</v>
      </c>
      <c r="BC105">
        <v>12.39</v>
      </c>
      <c r="BD105">
        <v>18.73</v>
      </c>
      <c r="BG105">
        <v>17.670000000000002</v>
      </c>
      <c r="BM105">
        <v>11.37</v>
      </c>
      <c r="BQ105">
        <v>12.45</v>
      </c>
      <c r="BU105">
        <v>12.18</v>
      </c>
      <c r="BX105">
        <v>14.35</v>
      </c>
      <c r="BZ105">
        <v>18.14</v>
      </c>
      <c r="CA105">
        <v>17.690000000000001</v>
      </c>
      <c r="CB105">
        <v>18.399999999999999</v>
      </c>
      <c r="CE105">
        <v>15.13</v>
      </c>
      <c r="CG105">
        <v>14.05</v>
      </c>
      <c r="CH105" s="18"/>
    </row>
    <row r="106" spans="1:86">
      <c r="A106" s="298"/>
      <c r="B106" s="261"/>
      <c r="C106" s="9">
        <v>300</v>
      </c>
      <c r="D106">
        <f>+入力シート①!G$14</f>
        <v>16.84</v>
      </c>
      <c r="E106">
        <f t="shared" si="35"/>
        <v>24</v>
      </c>
      <c r="F106" s="6">
        <f t="shared" si="36"/>
        <v>14.455395652173911</v>
      </c>
      <c r="G106" s="6">
        <f t="shared" si="37"/>
        <v>3.6312087820196441</v>
      </c>
      <c r="H106" s="6">
        <f t="shared" si="38"/>
        <v>18.489999999999998</v>
      </c>
      <c r="I106" s="6">
        <f t="shared" si="39"/>
        <v>7.79</v>
      </c>
      <c r="J106" s="6">
        <f t="shared" si="40"/>
        <v>2.3846043478260892</v>
      </c>
      <c r="K106" s="6">
        <f t="shared" si="41"/>
        <v>0.65669711960208321</v>
      </c>
      <c r="M106" s="18"/>
      <c r="N106" s="179">
        <v>16.84</v>
      </c>
      <c r="O106" s="179">
        <v>16.09</v>
      </c>
      <c r="P106" s="179">
        <v>7.79</v>
      </c>
      <c r="Q106" s="179">
        <v>13.58</v>
      </c>
      <c r="R106" s="179">
        <v>8.9046000000000003</v>
      </c>
      <c r="S106" s="179">
        <v>11.013999999999999</v>
      </c>
      <c r="T106" s="179">
        <v>18.12</v>
      </c>
      <c r="U106" s="179">
        <v>16.257000000000001</v>
      </c>
      <c r="V106">
        <v>10.7285</v>
      </c>
      <c r="W106">
        <v>16.87</v>
      </c>
      <c r="X106">
        <v>7.87</v>
      </c>
      <c r="Y106">
        <v>17.850000000000001</v>
      </c>
      <c r="Z106" s="19">
        <v>12.33</v>
      </c>
      <c r="AA106" s="19">
        <v>11.48</v>
      </c>
      <c r="AB106">
        <v>18.489999999999998</v>
      </c>
      <c r="AC106" s="77">
        <v>16.07</v>
      </c>
      <c r="AE106">
        <v>16.809999999999999</v>
      </c>
      <c r="AF106">
        <v>18.170000000000002</v>
      </c>
      <c r="AI106">
        <v>17.239999999999998</v>
      </c>
      <c r="AJ106">
        <v>17.079999999999998</v>
      </c>
      <c r="AM106">
        <v>18.399999999999999</v>
      </c>
      <c r="AS106">
        <v>12.59</v>
      </c>
      <c r="AU106">
        <v>10.98</v>
      </c>
      <c r="AZ106">
        <v>17.760000000000002</v>
      </c>
      <c r="CH106" s="18"/>
    </row>
    <row r="107" spans="1:86">
      <c r="A107" s="298"/>
      <c r="B107" s="261"/>
      <c r="C107" s="9">
        <v>400</v>
      </c>
      <c r="D107">
        <f>+入力シート①!G$15</f>
        <v>12.87</v>
      </c>
      <c r="E107">
        <f t="shared" si="35"/>
        <v>22</v>
      </c>
      <c r="F107" s="6">
        <f t="shared" si="36"/>
        <v>11.863038095238094</v>
      </c>
      <c r="G107" s="6">
        <f t="shared" si="37"/>
        <v>3.6216791974823241</v>
      </c>
      <c r="H107" s="6">
        <f t="shared" si="38"/>
        <v>17.11</v>
      </c>
      <c r="I107" s="6">
        <f t="shared" si="39"/>
        <v>6.6798999999999999</v>
      </c>
      <c r="J107" s="6">
        <f t="shared" si="40"/>
        <v>1.0069619047619049</v>
      </c>
      <c r="K107" s="6">
        <f t="shared" si="41"/>
        <v>0.27803729978677094</v>
      </c>
      <c r="M107" s="18"/>
      <c r="N107" s="179">
        <v>12.87</v>
      </c>
      <c r="O107" s="179">
        <v>13.66</v>
      </c>
      <c r="P107" s="179">
        <v>6.7</v>
      </c>
      <c r="Q107" s="179">
        <v>10.66</v>
      </c>
      <c r="R107" s="179">
        <v>6.6798999999999999</v>
      </c>
      <c r="S107" s="179">
        <v>8.7260000000000009</v>
      </c>
      <c r="T107" s="179">
        <v>16.260000000000002</v>
      </c>
      <c r="U107" s="179">
        <v>14.112399999999999</v>
      </c>
      <c r="V107">
        <v>8.8354999999999997</v>
      </c>
      <c r="W107">
        <v>14.59</v>
      </c>
      <c r="X107">
        <v>6.88</v>
      </c>
      <c r="Y107">
        <v>15.71</v>
      </c>
      <c r="Z107" s="19">
        <v>8.4700000000000006</v>
      </c>
      <c r="AA107" s="19">
        <v>8.76</v>
      </c>
      <c r="AB107">
        <v>17.11</v>
      </c>
      <c r="AC107" s="77">
        <v>13.04</v>
      </c>
      <c r="AE107">
        <v>12.61</v>
      </c>
      <c r="AF107">
        <v>16.760000000000002</v>
      </c>
      <c r="AI107">
        <v>14.33</v>
      </c>
      <c r="AS107">
        <v>11.24</v>
      </c>
      <c r="AU107">
        <v>7.96</v>
      </c>
      <c r="AZ107">
        <v>16.03</v>
      </c>
      <c r="CH107" s="18"/>
    </row>
    <row r="108" spans="1:86">
      <c r="A108" s="298"/>
      <c r="B108" s="261"/>
      <c r="C108" s="9">
        <v>500</v>
      </c>
      <c r="D108">
        <f>+入力シート①!G$16</f>
        <v>10.19</v>
      </c>
      <c r="E108">
        <f t="shared" si="35"/>
        <v>15</v>
      </c>
      <c r="F108" s="6">
        <f t="shared" si="36"/>
        <v>8.8787214285714278</v>
      </c>
      <c r="G108" s="6">
        <f t="shared" si="37"/>
        <v>2.9460058345491755</v>
      </c>
      <c r="H108" s="6">
        <f t="shared" si="38"/>
        <v>13.37</v>
      </c>
      <c r="I108" s="6">
        <f t="shared" si="39"/>
        <v>5.3897000000000004</v>
      </c>
      <c r="J108" s="6">
        <f t="shared" si="40"/>
        <v>1.3112785714285717</v>
      </c>
      <c r="K108" s="6">
        <f t="shared" si="41"/>
        <v>0.4451038609803824</v>
      </c>
      <c r="M108" s="18"/>
      <c r="N108" s="179">
        <v>10.19</v>
      </c>
      <c r="O108" s="179">
        <v>11.85</v>
      </c>
      <c r="P108" s="179">
        <v>5.71</v>
      </c>
      <c r="Q108" s="179">
        <v>8.01</v>
      </c>
      <c r="R108" s="179">
        <v>5.3897000000000004</v>
      </c>
      <c r="S108" s="179">
        <v>6.38</v>
      </c>
      <c r="T108" s="179">
        <v>13.37</v>
      </c>
      <c r="U108" s="179">
        <v>11.613300000000001</v>
      </c>
      <c r="V108">
        <v>6.8491</v>
      </c>
      <c r="W108">
        <v>10.79</v>
      </c>
      <c r="X108">
        <v>5.73</v>
      </c>
      <c r="Y108">
        <v>12.67</v>
      </c>
      <c r="AI108">
        <v>11.34</v>
      </c>
      <c r="AS108">
        <v>8.7200000000000006</v>
      </c>
      <c r="AU108">
        <v>5.88</v>
      </c>
      <c r="CH108" s="18"/>
    </row>
    <row r="109" spans="1:86">
      <c r="A109" s="298"/>
      <c r="B109" s="261"/>
      <c r="C109" s="9">
        <v>600</v>
      </c>
      <c r="D109" t="str">
        <f>+入力シート①!G$17</f>
        <v>-</v>
      </c>
      <c r="E109">
        <f t="shared" si="35"/>
        <v>8</v>
      </c>
      <c r="F109" s="6">
        <f t="shared" si="36"/>
        <v>3.5362499999999999</v>
      </c>
      <c r="G109" s="6">
        <f t="shared" si="37"/>
        <v>4.053967853491546</v>
      </c>
      <c r="H109" s="6">
        <f t="shared" si="38"/>
        <v>9.86</v>
      </c>
      <c r="I109" s="6">
        <f t="shared" si="39"/>
        <v>0</v>
      </c>
      <c r="J109" s="6" t="e">
        <f t="shared" si="40"/>
        <v>#VALUE!</v>
      </c>
      <c r="K109" s="6" t="e">
        <f t="shared" si="41"/>
        <v>#VALUE!</v>
      </c>
      <c r="M109" s="18"/>
      <c r="N109" s="179" t="s">
        <v>130</v>
      </c>
      <c r="O109" s="179" t="s">
        <v>130</v>
      </c>
      <c r="P109" s="179" t="s">
        <v>130</v>
      </c>
      <c r="Q109" s="179">
        <v>6.75</v>
      </c>
      <c r="R109" s="179">
        <v>4.41</v>
      </c>
      <c r="S109" s="179">
        <v>0</v>
      </c>
      <c r="T109" s="179">
        <v>0</v>
      </c>
      <c r="U109" s="179">
        <v>0</v>
      </c>
      <c r="V109">
        <v>0</v>
      </c>
      <c r="W109">
        <v>7.27</v>
      </c>
      <c r="Y109">
        <v>9.86</v>
      </c>
      <c r="CH109" s="18"/>
    </row>
    <row r="110" spans="1:86">
      <c r="A110" s="298"/>
      <c r="B110" s="15"/>
      <c r="C110" s="15"/>
      <c r="D110" s="20"/>
      <c r="E110" s="20"/>
      <c r="F110" s="40"/>
      <c r="G110" s="40"/>
      <c r="H110" s="40"/>
      <c r="I110" s="40"/>
      <c r="J110" s="40"/>
      <c r="K110" s="40"/>
      <c r="L110" s="20"/>
      <c r="M110" s="18"/>
      <c r="O110" s="20"/>
      <c r="P110" s="20"/>
      <c r="Q110" s="20"/>
      <c r="R110" s="20"/>
      <c r="S110" s="20"/>
      <c r="T110" s="20"/>
      <c r="U110" s="20"/>
      <c r="V110" s="20"/>
      <c r="W110" s="20"/>
      <c r="X110" s="20"/>
      <c r="Y110" s="20"/>
      <c r="AB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c r="BL110" s="20"/>
      <c r="BM110" s="20"/>
      <c r="BN110" s="20"/>
      <c r="BO110" s="20"/>
      <c r="BP110" s="20"/>
      <c r="BQ110" s="20"/>
      <c r="BR110" s="20"/>
      <c r="BS110" s="20"/>
      <c r="BT110" s="20"/>
      <c r="BU110" s="20"/>
      <c r="BV110" s="20"/>
      <c r="BW110" s="20"/>
      <c r="BX110" s="20"/>
      <c r="BY110" s="20"/>
      <c r="BZ110" s="20"/>
      <c r="CA110" s="20"/>
      <c r="CB110" s="20"/>
      <c r="CC110" s="20"/>
      <c r="CD110" s="20"/>
      <c r="CE110" s="20"/>
      <c r="CF110" s="20"/>
      <c r="CG110" s="20"/>
      <c r="CH110" s="18"/>
    </row>
    <row r="111" spans="1:86">
      <c r="A111" s="298"/>
      <c r="B111" s="262" t="s">
        <v>25</v>
      </c>
      <c r="C111" s="13" t="s">
        <v>23</v>
      </c>
      <c r="D111">
        <f>+入力シート①!G$19</f>
        <v>24</v>
      </c>
      <c r="E111">
        <f>+COUNT($N111:$CH111)</f>
        <v>40</v>
      </c>
      <c r="F111" s="6">
        <f>+AVERAGE($O111:$CH111)</f>
        <v>164.51282051282053</v>
      </c>
      <c r="G111" s="6">
        <f>+STDEV($O111:$CH111)</f>
        <v>136.37986265051083</v>
      </c>
      <c r="H111" s="6">
        <f>+MAX($N111:$CH111)</f>
        <v>359</v>
      </c>
      <c r="I111" s="6">
        <f>+MIN($N111:$CI111)</f>
        <v>0</v>
      </c>
      <c r="J111" s="6">
        <f>+D111-F111</f>
        <v>-140.51282051282053</v>
      </c>
      <c r="K111" s="6">
        <f>+J111/G111</f>
        <v>-1.030304751610587</v>
      </c>
      <c r="M111" s="18"/>
      <c r="N111" s="179">
        <v>24</v>
      </c>
      <c r="O111" s="179">
        <v>13</v>
      </c>
      <c r="P111" s="179">
        <v>13</v>
      </c>
      <c r="Q111" s="179">
        <v>354</v>
      </c>
      <c r="R111" s="179">
        <v>329</v>
      </c>
      <c r="S111" s="179">
        <v>27</v>
      </c>
      <c r="T111" s="179">
        <v>113</v>
      </c>
      <c r="U111" s="179">
        <v>70</v>
      </c>
      <c r="V111">
        <v>348</v>
      </c>
      <c r="W111">
        <v>357</v>
      </c>
      <c r="X111">
        <v>125</v>
      </c>
      <c r="Y111">
        <v>151</v>
      </c>
      <c r="Z111" s="19">
        <v>333</v>
      </c>
      <c r="AA111" s="19">
        <v>359</v>
      </c>
      <c r="AB111">
        <v>61</v>
      </c>
      <c r="AC111" s="77">
        <v>128</v>
      </c>
      <c r="AE111">
        <v>77</v>
      </c>
      <c r="AF111">
        <v>16</v>
      </c>
      <c r="AG111">
        <v>146</v>
      </c>
      <c r="AH111">
        <v>71</v>
      </c>
      <c r="AI111">
        <v>20</v>
      </c>
      <c r="AJ111">
        <v>14</v>
      </c>
      <c r="AM111">
        <v>14</v>
      </c>
      <c r="AO111">
        <v>262</v>
      </c>
      <c r="AR111">
        <v>335</v>
      </c>
      <c r="AS111">
        <v>337</v>
      </c>
      <c r="AT111">
        <v>52</v>
      </c>
      <c r="AU111">
        <v>25</v>
      </c>
      <c r="AV111">
        <v>310</v>
      </c>
      <c r="AZ111">
        <v>153</v>
      </c>
      <c r="BA111">
        <v>126</v>
      </c>
      <c r="BB111">
        <v>351</v>
      </c>
      <c r="BC111">
        <v>299</v>
      </c>
      <c r="BD111">
        <v>324</v>
      </c>
      <c r="BG111">
        <v>11</v>
      </c>
      <c r="BM111">
        <v>116</v>
      </c>
      <c r="BQ111">
        <v>0</v>
      </c>
      <c r="BU111">
        <v>215</v>
      </c>
      <c r="CE111">
        <v>345</v>
      </c>
      <c r="CG111">
        <v>16</v>
      </c>
      <c r="CH111" s="18"/>
    </row>
    <row r="112" spans="1:86">
      <c r="A112" s="298"/>
      <c r="B112" s="263"/>
      <c r="C112" s="10" t="s">
        <v>24</v>
      </c>
      <c r="D112">
        <f>+入力シート①!G$20</f>
        <v>1.3</v>
      </c>
      <c r="E112">
        <f>+COUNT($N112:$CH112)</f>
        <v>40</v>
      </c>
      <c r="F112" s="6">
        <f>+AVERAGE($O112:$CH112)</f>
        <v>1.2751282051282047</v>
      </c>
      <c r="G112" s="6">
        <f>+STDEV($O112:$CH112)</f>
        <v>0.75519907377170581</v>
      </c>
      <c r="H112" s="6">
        <f>+MAX($N112:$CH112)</f>
        <v>3.4</v>
      </c>
      <c r="I112" s="6">
        <f>+MIN($N112:$CI112)</f>
        <v>0.3</v>
      </c>
      <c r="J112" s="6">
        <f>+D112-F112</f>
        <v>2.4871794871795361E-2</v>
      </c>
      <c r="K112" s="6">
        <f>+J112/G112</f>
        <v>3.2934090805458303E-2</v>
      </c>
      <c r="M112" s="18"/>
      <c r="N112" s="179">
        <v>1.3</v>
      </c>
      <c r="O112" s="179">
        <v>0.6</v>
      </c>
      <c r="P112" s="179">
        <v>0.6</v>
      </c>
      <c r="Q112" s="179">
        <v>2.1</v>
      </c>
      <c r="R112" s="179">
        <v>0.7</v>
      </c>
      <c r="S112" s="179">
        <v>2.1</v>
      </c>
      <c r="T112" s="179">
        <v>0.5</v>
      </c>
      <c r="U112" s="179">
        <v>1.1000000000000001</v>
      </c>
      <c r="V112">
        <v>2.7</v>
      </c>
      <c r="W112">
        <v>2.1</v>
      </c>
      <c r="X112">
        <v>0.5</v>
      </c>
      <c r="Y112">
        <v>1.1000000000000001</v>
      </c>
      <c r="Z112" s="19">
        <v>3.4</v>
      </c>
      <c r="AA112" s="19">
        <v>1.9</v>
      </c>
      <c r="AB112">
        <v>0.6</v>
      </c>
      <c r="AC112" s="77">
        <v>2.2000000000000002</v>
      </c>
      <c r="AE112">
        <v>2.2000000000000002</v>
      </c>
      <c r="AF112">
        <v>1.1000000000000001</v>
      </c>
      <c r="AG112">
        <v>0.7</v>
      </c>
      <c r="AH112">
        <v>0.7</v>
      </c>
      <c r="AI112">
        <v>0.3</v>
      </c>
      <c r="AJ112">
        <v>1.4</v>
      </c>
      <c r="AM112">
        <v>0.7</v>
      </c>
      <c r="AO112">
        <v>1</v>
      </c>
      <c r="AR112">
        <v>1.8</v>
      </c>
      <c r="AS112">
        <v>1.9</v>
      </c>
      <c r="AT112">
        <v>1.4</v>
      </c>
      <c r="AU112">
        <v>2</v>
      </c>
      <c r="AV112">
        <v>1.5</v>
      </c>
      <c r="AZ112">
        <v>1.3</v>
      </c>
      <c r="BA112">
        <v>2.54</v>
      </c>
      <c r="BB112">
        <v>1.22</v>
      </c>
      <c r="BC112">
        <v>1.1399999999999999</v>
      </c>
      <c r="BD112">
        <v>0.43</v>
      </c>
      <c r="BG112">
        <v>0.5</v>
      </c>
      <c r="BM112">
        <v>0.4</v>
      </c>
      <c r="BQ112">
        <v>0.8</v>
      </c>
      <c r="BU112">
        <v>0.5</v>
      </c>
      <c r="CE112">
        <v>1.1000000000000001</v>
      </c>
      <c r="CG112">
        <v>0.9</v>
      </c>
      <c r="CH112" s="18"/>
    </row>
    <row r="113" spans="1:86" ht="0.95" customHeight="1">
      <c r="M113" s="18"/>
      <c r="CH113" s="18"/>
    </row>
    <row r="114" spans="1:86" ht="0.95" customHeight="1">
      <c r="M114" s="18"/>
      <c r="CH114" s="18"/>
    </row>
    <row r="115" spans="1:86" ht="0.95" customHeight="1">
      <c r="M115" s="18"/>
      <c r="CH115" s="18"/>
    </row>
    <row r="116" spans="1:86" ht="0.95" customHeight="1">
      <c r="M116" s="18"/>
      <c r="CH116" s="18"/>
    </row>
    <row r="117" spans="1:86" ht="0.95" customHeight="1">
      <c r="M117" s="18"/>
      <c r="CH117" s="18"/>
    </row>
    <row r="118" spans="1:86" ht="0.95" customHeight="1">
      <c r="M118" s="18"/>
      <c r="CH118" s="18"/>
    </row>
    <row r="119" spans="1:86" ht="0.95" customHeight="1">
      <c r="M119" s="18"/>
      <c r="CH119" s="18"/>
    </row>
    <row r="120" spans="1:86" ht="0.95" customHeight="1">
      <c r="M120" s="18"/>
      <c r="CH120" s="18"/>
    </row>
    <row r="121" spans="1:86" ht="16.5" thickBot="1">
      <c r="D121" s="1" t="s">
        <v>26</v>
      </c>
      <c r="E121" s="1" t="s">
        <v>3</v>
      </c>
      <c r="F121" s="5" t="s">
        <v>4</v>
      </c>
      <c r="G121" s="5" t="s">
        <v>8</v>
      </c>
      <c r="H121" s="5" t="s">
        <v>5</v>
      </c>
      <c r="I121" s="5" t="s">
        <v>6</v>
      </c>
      <c r="J121" s="5" t="s">
        <v>7</v>
      </c>
      <c r="K121" s="6" t="s">
        <v>65</v>
      </c>
      <c r="M121" s="18"/>
      <c r="N121" s="179" t="s">
        <v>26</v>
      </c>
      <c r="V121" s="1"/>
      <c r="W121" s="19"/>
      <c r="X121" s="19"/>
      <c r="Y121" s="19"/>
      <c r="AB121" s="1"/>
      <c r="AC121" s="78"/>
      <c r="AD121" s="78"/>
      <c r="AE121" s="1"/>
      <c r="AF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8"/>
    </row>
    <row r="122" spans="1:86">
      <c r="A122" s="298">
        <v>35</v>
      </c>
      <c r="B122" s="264" t="s">
        <v>18</v>
      </c>
      <c r="C122" s="265"/>
      <c r="D122" s="79">
        <f>+入力シート①!H$2</f>
        <v>43563</v>
      </c>
      <c r="E122" s="21"/>
      <c r="F122" s="34"/>
      <c r="G122" s="34"/>
      <c r="H122" s="34"/>
      <c r="I122" s="34"/>
      <c r="J122" s="34"/>
      <c r="K122" s="35"/>
      <c r="M122" s="18"/>
      <c r="N122" s="179">
        <v>43563</v>
      </c>
      <c r="O122" s="179">
        <v>2018</v>
      </c>
      <c r="P122" s="179">
        <v>2017</v>
      </c>
      <c r="Q122" s="179">
        <v>2016</v>
      </c>
      <c r="R122" s="179">
        <v>2015</v>
      </c>
      <c r="S122" s="179">
        <v>2014</v>
      </c>
      <c r="T122" s="179">
        <v>2013</v>
      </c>
      <c r="U122" s="179">
        <v>2012</v>
      </c>
      <c r="V122" s="79">
        <v>40639</v>
      </c>
      <c r="W122" s="19">
        <f t="shared" ref="W122:BG122" si="42">+W$1</f>
        <v>2010</v>
      </c>
      <c r="X122" s="19">
        <f t="shared" si="42"/>
        <v>2009</v>
      </c>
      <c r="Y122" s="19">
        <f t="shared" si="42"/>
        <v>2008</v>
      </c>
      <c r="Z122" s="19">
        <f t="shared" si="42"/>
        <v>2007</v>
      </c>
      <c r="AA122" s="19">
        <f t="shared" si="42"/>
        <v>2007</v>
      </c>
      <c r="AB122">
        <f t="shared" si="42"/>
        <v>2006</v>
      </c>
      <c r="AC122" s="77">
        <f t="shared" si="42"/>
        <v>2006</v>
      </c>
      <c r="AD122" s="77">
        <f t="shared" si="42"/>
        <v>2005</v>
      </c>
      <c r="AE122">
        <f t="shared" si="42"/>
        <v>2005</v>
      </c>
      <c r="AF122">
        <f t="shared" si="42"/>
        <v>2004</v>
      </c>
      <c r="AG122">
        <f t="shared" si="42"/>
        <v>2004</v>
      </c>
      <c r="AH122">
        <f t="shared" si="42"/>
        <v>2004</v>
      </c>
      <c r="AI122">
        <f t="shared" si="42"/>
        <v>2003</v>
      </c>
      <c r="AJ122">
        <f t="shared" si="42"/>
        <v>2002</v>
      </c>
      <c r="AK122">
        <f t="shared" si="42"/>
        <v>2002</v>
      </c>
      <c r="AL122">
        <f t="shared" si="42"/>
        <v>2002</v>
      </c>
      <c r="AM122">
        <f t="shared" si="42"/>
        <v>2002</v>
      </c>
      <c r="AN122">
        <f t="shared" si="42"/>
        <v>2001</v>
      </c>
      <c r="AO122">
        <f t="shared" si="42"/>
        <v>2001</v>
      </c>
      <c r="AP122">
        <f t="shared" si="42"/>
        <v>2001</v>
      </c>
      <c r="AQ122">
        <f t="shared" si="42"/>
        <v>2000</v>
      </c>
      <c r="AR122">
        <f t="shared" si="42"/>
        <v>2000</v>
      </c>
      <c r="AS122">
        <f t="shared" si="42"/>
        <v>2000</v>
      </c>
      <c r="AT122">
        <f t="shared" si="42"/>
        <v>1999</v>
      </c>
      <c r="AU122">
        <f t="shared" si="42"/>
        <v>1999</v>
      </c>
      <c r="AV122">
        <f t="shared" si="42"/>
        <v>1999</v>
      </c>
      <c r="AW122">
        <f t="shared" si="42"/>
        <v>1998</v>
      </c>
      <c r="AX122">
        <f t="shared" si="42"/>
        <v>1997</v>
      </c>
      <c r="AY122">
        <f t="shared" si="42"/>
        <v>1996</v>
      </c>
      <c r="AZ122">
        <f t="shared" si="42"/>
        <v>1995</v>
      </c>
      <c r="BA122">
        <f t="shared" si="42"/>
        <v>1994</v>
      </c>
      <c r="BB122">
        <f t="shared" si="42"/>
        <v>1993</v>
      </c>
      <c r="BC122">
        <f t="shared" si="42"/>
        <v>1992</v>
      </c>
      <c r="BD122">
        <f t="shared" si="42"/>
        <v>1992</v>
      </c>
      <c r="BE122">
        <f t="shared" si="42"/>
        <v>1991</v>
      </c>
      <c r="BF122">
        <f t="shared" si="42"/>
        <v>1990</v>
      </c>
      <c r="BG122">
        <f t="shared" si="42"/>
        <v>1990</v>
      </c>
      <c r="BH122">
        <f t="shared" ref="BH122:CG122" si="43">+BH$1</f>
        <v>1989</v>
      </c>
      <c r="BI122">
        <f t="shared" si="43"/>
        <v>1988</v>
      </c>
      <c r="BJ122">
        <f t="shared" si="43"/>
        <v>1987</v>
      </c>
      <c r="BK122">
        <f t="shared" si="43"/>
        <v>1986</v>
      </c>
      <c r="BL122">
        <f t="shared" si="43"/>
        <v>1986</v>
      </c>
      <c r="BM122">
        <f t="shared" si="43"/>
        <v>1986</v>
      </c>
      <c r="BN122">
        <f t="shared" si="43"/>
        <v>1985</v>
      </c>
      <c r="BO122">
        <f t="shared" si="43"/>
        <v>1985</v>
      </c>
      <c r="BP122">
        <f t="shared" si="43"/>
        <v>1985</v>
      </c>
      <c r="BQ122">
        <f t="shared" si="43"/>
        <v>1985</v>
      </c>
      <c r="BR122">
        <f t="shared" si="43"/>
        <v>1984</v>
      </c>
      <c r="BS122">
        <f t="shared" si="43"/>
        <v>1984</v>
      </c>
      <c r="BT122">
        <f t="shared" si="43"/>
        <v>1984</v>
      </c>
      <c r="BU122">
        <f t="shared" si="43"/>
        <v>1984</v>
      </c>
      <c r="BV122">
        <f t="shared" si="43"/>
        <v>1984</v>
      </c>
      <c r="BW122">
        <f t="shared" si="43"/>
        <v>1984</v>
      </c>
      <c r="BX122">
        <f t="shared" si="43"/>
        <v>1983</v>
      </c>
      <c r="BY122">
        <f t="shared" si="43"/>
        <v>1983</v>
      </c>
      <c r="BZ122">
        <f t="shared" si="43"/>
        <v>1982</v>
      </c>
      <c r="CA122">
        <f t="shared" si="43"/>
        <v>1982</v>
      </c>
      <c r="CB122">
        <f t="shared" si="43"/>
        <v>1982</v>
      </c>
      <c r="CC122">
        <f t="shared" si="43"/>
        <v>1981</v>
      </c>
      <c r="CD122">
        <f t="shared" si="43"/>
        <v>1980</v>
      </c>
      <c r="CE122">
        <f t="shared" si="43"/>
        <v>1980</v>
      </c>
      <c r="CF122">
        <f t="shared" si="43"/>
        <v>1980</v>
      </c>
      <c r="CG122">
        <f t="shared" si="43"/>
        <v>1980</v>
      </c>
      <c r="CH122" s="18"/>
    </row>
    <row r="123" spans="1:86">
      <c r="A123" s="298"/>
      <c r="B123" s="264" t="s">
        <v>19</v>
      </c>
      <c r="C123" s="265"/>
      <c r="D123" s="80">
        <f>+入力シート①!H$2</f>
        <v>43563</v>
      </c>
      <c r="E123" s="22"/>
      <c r="F123" s="36"/>
      <c r="G123" s="36"/>
      <c r="H123" s="36"/>
      <c r="I123" s="36"/>
      <c r="J123" s="36"/>
      <c r="K123" s="37"/>
      <c r="M123" s="18"/>
      <c r="N123" s="179">
        <v>43563</v>
      </c>
      <c r="O123" s="179">
        <v>4</v>
      </c>
      <c r="P123" s="179">
        <v>4</v>
      </c>
      <c r="Q123" s="179">
        <v>4</v>
      </c>
      <c r="R123" s="179">
        <v>4</v>
      </c>
      <c r="S123" s="179">
        <v>4</v>
      </c>
      <c r="T123" s="179">
        <v>4</v>
      </c>
      <c r="U123" s="179">
        <v>4</v>
      </c>
      <c r="V123" s="80">
        <v>40639</v>
      </c>
      <c r="W123" s="19">
        <f>+W$3</f>
        <v>4</v>
      </c>
      <c r="X123" s="19">
        <f>+X$3</f>
        <v>4</v>
      </c>
      <c r="Y123" s="19">
        <f>+Y$3</f>
        <v>4</v>
      </c>
      <c r="Z123" s="19">
        <f>+Z$3</f>
        <v>4</v>
      </c>
      <c r="AA123" s="19">
        <f>+AA$3</f>
        <v>4</v>
      </c>
      <c r="AB123">
        <f t="shared" ref="AB123:CG123" si="44">+AB$3</f>
        <v>4</v>
      </c>
      <c r="AC123" s="77">
        <f t="shared" si="44"/>
        <v>4</v>
      </c>
      <c r="AD123" s="77">
        <f t="shared" si="44"/>
        <v>4</v>
      </c>
      <c r="AE123">
        <f t="shared" si="44"/>
        <v>4</v>
      </c>
      <c r="AF123">
        <f t="shared" si="44"/>
        <v>4</v>
      </c>
      <c r="AG123">
        <f t="shared" si="44"/>
        <v>4</v>
      </c>
      <c r="AH123">
        <f t="shared" si="44"/>
        <v>4</v>
      </c>
      <c r="AI123">
        <f t="shared" si="44"/>
        <v>4</v>
      </c>
      <c r="AJ123">
        <f t="shared" si="44"/>
        <v>4</v>
      </c>
      <c r="AK123">
        <f t="shared" si="44"/>
        <v>4</v>
      </c>
      <c r="AL123">
        <f t="shared" si="44"/>
        <v>4</v>
      </c>
      <c r="AM123">
        <f t="shared" si="44"/>
        <v>4</v>
      </c>
      <c r="AN123">
        <f t="shared" si="44"/>
        <v>4</v>
      </c>
      <c r="AO123">
        <f t="shared" si="44"/>
        <v>4</v>
      </c>
      <c r="AP123">
        <f t="shared" si="44"/>
        <v>4</v>
      </c>
      <c r="AQ123">
        <f t="shared" si="44"/>
        <v>4</v>
      </c>
      <c r="AR123">
        <f t="shared" si="44"/>
        <v>4</v>
      </c>
      <c r="AS123">
        <f t="shared" si="44"/>
        <v>4</v>
      </c>
      <c r="AT123">
        <f t="shared" si="44"/>
        <v>4</v>
      </c>
      <c r="AU123">
        <f t="shared" si="44"/>
        <v>4</v>
      </c>
      <c r="AV123">
        <f t="shared" si="44"/>
        <v>4</v>
      </c>
      <c r="AW123">
        <f t="shared" si="44"/>
        <v>4</v>
      </c>
      <c r="AX123">
        <f t="shared" si="44"/>
        <v>4</v>
      </c>
      <c r="AY123">
        <f t="shared" si="44"/>
        <v>4</v>
      </c>
      <c r="AZ123">
        <f t="shared" si="44"/>
        <v>4</v>
      </c>
      <c r="BA123">
        <f t="shared" si="44"/>
        <v>4</v>
      </c>
      <c r="BB123">
        <f t="shared" si="44"/>
        <v>4</v>
      </c>
      <c r="BC123">
        <f t="shared" si="44"/>
        <v>4</v>
      </c>
      <c r="BD123">
        <f t="shared" si="44"/>
        <v>4</v>
      </c>
      <c r="BE123">
        <f t="shared" si="44"/>
        <v>4</v>
      </c>
      <c r="BF123">
        <f t="shared" si="44"/>
        <v>4</v>
      </c>
      <c r="BG123">
        <f t="shared" si="44"/>
        <v>4</v>
      </c>
      <c r="BH123">
        <f t="shared" si="44"/>
        <v>4</v>
      </c>
      <c r="BI123">
        <f t="shared" si="44"/>
        <v>4</v>
      </c>
      <c r="BJ123">
        <f t="shared" si="44"/>
        <v>4</v>
      </c>
      <c r="BK123">
        <f t="shared" si="44"/>
        <v>4</v>
      </c>
      <c r="BL123">
        <f t="shared" si="44"/>
        <v>4</v>
      </c>
      <c r="BM123">
        <f t="shared" si="44"/>
        <v>4</v>
      </c>
      <c r="BN123">
        <f t="shared" si="44"/>
        <v>4</v>
      </c>
      <c r="BO123">
        <f t="shared" si="44"/>
        <v>4</v>
      </c>
      <c r="BP123">
        <f t="shared" si="44"/>
        <v>4</v>
      </c>
      <c r="BQ123">
        <f t="shared" si="44"/>
        <v>4</v>
      </c>
      <c r="BR123">
        <f t="shared" si="44"/>
        <v>4</v>
      </c>
      <c r="BS123">
        <f t="shared" si="44"/>
        <v>4</v>
      </c>
      <c r="BT123">
        <f t="shared" si="44"/>
        <v>4</v>
      </c>
      <c r="BU123">
        <f t="shared" si="44"/>
        <v>4</v>
      </c>
      <c r="BV123">
        <f t="shared" si="44"/>
        <v>4</v>
      </c>
      <c r="BW123">
        <f t="shared" si="44"/>
        <v>4</v>
      </c>
      <c r="BX123">
        <f t="shared" si="44"/>
        <v>4</v>
      </c>
      <c r="BY123">
        <f t="shared" si="44"/>
        <v>4</v>
      </c>
      <c r="BZ123">
        <f t="shared" si="44"/>
        <v>4</v>
      </c>
      <c r="CA123">
        <f t="shared" si="44"/>
        <v>4</v>
      </c>
      <c r="CB123">
        <f t="shared" si="44"/>
        <v>4</v>
      </c>
      <c r="CC123">
        <f t="shared" si="44"/>
        <v>4</v>
      </c>
      <c r="CD123">
        <f t="shared" si="44"/>
        <v>4</v>
      </c>
      <c r="CE123">
        <f t="shared" si="44"/>
        <v>4</v>
      </c>
      <c r="CF123">
        <f t="shared" si="44"/>
        <v>4</v>
      </c>
      <c r="CG123">
        <f t="shared" si="44"/>
        <v>4</v>
      </c>
      <c r="CH123" s="18"/>
    </row>
    <row r="124" spans="1:86">
      <c r="A124" s="298"/>
      <c r="B124" s="264" t="s">
        <v>20</v>
      </c>
      <c r="C124" s="265"/>
      <c r="D124" s="81">
        <f>+入力シート①!H$2</f>
        <v>43563</v>
      </c>
      <c r="E124" s="22"/>
      <c r="F124" s="36"/>
      <c r="G124" s="36"/>
      <c r="H124" s="36"/>
      <c r="I124" s="36"/>
      <c r="J124" s="36"/>
      <c r="K124" s="37"/>
      <c r="M124" s="18"/>
      <c r="N124" s="179">
        <v>43563</v>
      </c>
      <c r="O124" s="179">
        <v>2</v>
      </c>
      <c r="P124" s="179">
        <v>3</v>
      </c>
      <c r="Q124" s="179">
        <v>6</v>
      </c>
      <c r="R124" s="179">
        <v>1</v>
      </c>
      <c r="S124" s="179">
        <v>9</v>
      </c>
      <c r="T124" s="179">
        <v>4</v>
      </c>
      <c r="U124" s="179">
        <v>16</v>
      </c>
      <c r="V124" s="81">
        <v>40639</v>
      </c>
      <c r="W124" s="81">
        <v>40280</v>
      </c>
      <c r="X124" s="81">
        <v>39909</v>
      </c>
      <c r="Y124" s="81">
        <v>39553</v>
      </c>
      <c r="Z124" s="19">
        <v>24</v>
      </c>
      <c r="AA124" s="19">
        <v>10</v>
      </c>
      <c r="AB124">
        <v>26</v>
      </c>
      <c r="AC124" s="77">
        <v>7</v>
      </c>
      <c r="AE124">
        <v>25</v>
      </c>
      <c r="AF124">
        <v>26</v>
      </c>
      <c r="AG124">
        <v>11</v>
      </c>
      <c r="AH124">
        <v>7</v>
      </c>
      <c r="AI124">
        <v>7</v>
      </c>
      <c r="AJ124">
        <v>30</v>
      </c>
      <c r="AM124">
        <v>1</v>
      </c>
      <c r="AO124">
        <v>23</v>
      </c>
      <c r="AR124">
        <v>17</v>
      </c>
      <c r="AS124">
        <v>7</v>
      </c>
      <c r="AT124">
        <v>21</v>
      </c>
      <c r="AU124">
        <v>15</v>
      </c>
      <c r="AV124">
        <v>2</v>
      </c>
      <c r="AW124">
        <v>6</v>
      </c>
      <c r="AZ124">
        <v>4</v>
      </c>
      <c r="BA124">
        <v>5</v>
      </c>
      <c r="BB124">
        <v>15</v>
      </c>
      <c r="BC124">
        <v>24</v>
      </c>
      <c r="BD124">
        <v>3</v>
      </c>
      <c r="BG124">
        <v>3</v>
      </c>
      <c r="BM124">
        <v>23</v>
      </c>
      <c r="BQ124">
        <v>2</v>
      </c>
      <c r="BU124">
        <v>18</v>
      </c>
      <c r="BX124">
        <v>14</v>
      </c>
      <c r="BZ124">
        <v>30</v>
      </c>
      <c r="CA124">
        <v>21</v>
      </c>
      <c r="CB124">
        <v>6</v>
      </c>
      <c r="CH124" s="18"/>
    </row>
    <row r="125" spans="1:86">
      <c r="A125" s="298"/>
      <c r="B125" s="264" t="s">
        <v>66</v>
      </c>
      <c r="C125" s="265"/>
      <c r="D125">
        <f>+入力シート①!H$3</f>
        <v>35</v>
      </c>
      <c r="E125" s="22"/>
      <c r="F125" s="36"/>
      <c r="G125" s="36"/>
      <c r="H125" s="36"/>
      <c r="I125" s="36"/>
      <c r="J125" s="36"/>
      <c r="K125" s="37"/>
      <c r="M125" s="18"/>
      <c r="N125" s="179">
        <v>35</v>
      </c>
      <c r="O125" s="179">
        <v>35</v>
      </c>
      <c r="P125" s="179">
        <v>35</v>
      </c>
      <c r="Q125" s="179">
        <v>35</v>
      </c>
      <c r="R125" s="179">
        <v>35</v>
      </c>
      <c r="S125" s="179">
        <v>35</v>
      </c>
      <c r="T125" s="179">
        <v>35</v>
      </c>
      <c r="U125" s="179">
        <v>35</v>
      </c>
      <c r="V125">
        <v>35</v>
      </c>
      <c r="W125" s="19">
        <f>+$A$122</f>
        <v>35</v>
      </c>
      <c r="X125" s="19">
        <f>+$A$122</f>
        <v>35</v>
      </c>
      <c r="Y125" s="19">
        <f>+$A$122</f>
        <v>35</v>
      </c>
      <c r="Z125" s="19">
        <f>+$A$122</f>
        <v>35</v>
      </c>
      <c r="AA125" s="19">
        <f>+$A$122</f>
        <v>35</v>
      </c>
      <c r="AB125">
        <f t="shared" ref="AB125:CG125" si="45">+$A$122</f>
        <v>35</v>
      </c>
      <c r="AC125" s="77">
        <f t="shared" si="45"/>
        <v>35</v>
      </c>
      <c r="AD125" s="77">
        <f t="shared" si="45"/>
        <v>35</v>
      </c>
      <c r="AE125">
        <f t="shared" si="45"/>
        <v>35</v>
      </c>
      <c r="AF125">
        <f t="shared" si="45"/>
        <v>35</v>
      </c>
      <c r="AG125">
        <f t="shared" si="45"/>
        <v>35</v>
      </c>
      <c r="AH125">
        <f t="shared" si="45"/>
        <v>35</v>
      </c>
      <c r="AI125">
        <f t="shared" si="45"/>
        <v>35</v>
      </c>
      <c r="AJ125">
        <f t="shared" si="45"/>
        <v>35</v>
      </c>
      <c r="AK125">
        <f t="shared" si="45"/>
        <v>35</v>
      </c>
      <c r="AL125">
        <f t="shared" si="45"/>
        <v>35</v>
      </c>
      <c r="AM125">
        <f t="shared" si="45"/>
        <v>35</v>
      </c>
      <c r="AN125">
        <f t="shared" si="45"/>
        <v>35</v>
      </c>
      <c r="AO125">
        <f t="shared" si="45"/>
        <v>35</v>
      </c>
      <c r="AP125">
        <f t="shared" si="45"/>
        <v>35</v>
      </c>
      <c r="AQ125">
        <f t="shared" si="45"/>
        <v>35</v>
      </c>
      <c r="AR125">
        <f t="shared" si="45"/>
        <v>35</v>
      </c>
      <c r="AS125">
        <f t="shared" si="45"/>
        <v>35</v>
      </c>
      <c r="AT125">
        <f t="shared" si="45"/>
        <v>35</v>
      </c>
      <c r="AU125">
        <f t="shared" si="45"/>
        <v>35</v>
      </c>
      <c r="AV125">
        <f t="shared" si="45"/>
        <v>35</v>
      </c>
      <c r="AW125">
        <f t="shared" si="45"/>
        <v>35</v>
      </c>
      <c r="AX125">
        <f t="shared" si="45"/>
        <v>35</v>
      </c>
      <c r="AY125">
        <f t="shared" si="45"/>
        <v>35</v>
      </c>
      <c r="AZ125">
        <f t="shared" si="45"/>
        <v>35</v>
      </c>
      <c r="BA125">
        <f t="shared" si="45"/>
        <v>35</v>
      </c>
      <c r="BB125">
        <f t="shared" si="45"/>
        <v>35</v>
      </c>
      <c r="BC125">
        <f t="shared" si="45"/>
        <v>35</v>
      </c>
      <c r="BD125">
        <f t="shared" si="45"/>
        <v>35</v>
      </c>
      <c r="BE125">
        <f t="shared" si="45"/>
        <v>35</v>
      </c>
      <c r="BF125">
        <f t="shared" si="45"/>
        <v>35</v>
      </c>
      <c r="BG125">
        <f t="shared" si="45"/>
        <v>35</v>
      </c>
      <c r="BH125">
        <f t="shared" si="45"/>
        <v>35</v>
      </c>
      <c r="BI125">
        <f t="shared" si="45"/>
        <v>35</v>
      </c>
      <c r="BJ125">
        <f t="shared" si="45"/>
        <v>35</v>
      </c>
      <c r="BK125">
        <f t="shared" si="45"/>
        <v>35</v>
      </c>
      <c r="BL125">
        <f t="shared" si="45"/>
        <v>35</v>
      </c>
      <c r="BM125">
        <f t="shared" si="45"/>
        <v>35</v>
      </c>
      <c r="BN125">
        <f t="shared" si="45"/>
        <v>35</v>
      </c>
      <c r="BO125">
        <f t="shared" si="45"/>
        <v>35</v>
      </c>
      <c r="BP125">
        <f t="shared" si="45"/>
        <v>35</v>
      </c>
      <c r="BQ125">
        <f t="shared" si="45"/>
        <v>35</v>
      </c>
      <c r="BR125">
        <f t="shared" si="45"/>
        <v>35</v>
      </c>
      <c r="BS125">
        <f t="shared" si="45"/>
        <v>35</v>
      </c>
      <c r="BT125">
        <f t="shared" si="45"/>
        <v>35</v>
      </c>
      <c r="BU125">
        <f t="shared" si="45"/>
        <v>35</v>
      </c>
      <c r="BV125">
        <f t="shared" si="45"/>
        <v>35</v>
      </c>
      <c r="BW125">
        <f t="shared" si="45"/>
        <v>35</v>
      </c>
      <c r="BX125">
        <f t="shared" si="45"/>
        <v>35</v>
      </c>
      <c r="BY125">
        <f t="shared" si="45"/>
        <v>35</v>
      </c>
      <c r="BZ125">
        <f t="shared" si="45"/>
        <v>35</v>
      </c>
      <c r="CA125">
        <f t="shared" si="45"/>
        <v>35</v>
      </c>
      <c r="CB125">
        <f t="shared" si="45"/>
        <v>35</v>
      </c>
      <c r="CC125">
        <f t="shared" si="45"/>
        <v>35</v>
      </c>
      <c r="CD125">
        <f t="shared" si="45"/>
        <v>35</v>
      </c>
      <c r="CE125">
        <f t="shared" si="45"/>
        <v>35</v>
      </c>
      <c r="CF125">
        <f t="shared" si="45"/>
        <v>35</v>
      </c>
      <c r="CG125">
        <f t="shared" si="45"/>
        <v>35</v>
      </c>
      <c r="CH125" s="18"/>
    </row>
    <row r="126" spans="1:86" ht="16.5" thickBot="1">
      <c r="A126" s="298"/>
      <c r="B126" s="264" t="s">
        <v>21</v>
      </c>
      <c r="C126" s="265"/>
      <c r="D126" s="86">
        <f>+入力シート①!H$4</f>
        <v>0.1875</v>
      </c>
      <c r="E126" s="23"/>
      <c r="F126" s="38"/>
      <c r="G126" s="38"/>
      <c r="H126" s="38"/>
      <c r="I126" s="38"/>
      <c r="J126" s="38"/>
      <c r="K126" s="39"/>
      <c r="M126" s="18"/>
      <c r="N126" s="179">
        <v>0.1875</v>
      </c>
      <c r="O126" s="180">
        <v>0.23263888888888887</v>
      </c>
      <c r="P126" s="180">
        <v>0.25694444444444448</v>
      </c>
      <c r="Q126" s="180">
        <v>0.17708333333333334</v>
      </c>
      <c r="R126" s="180">
        <v>0.24652777777777779</v>
      </c>
      <c r="S126" s="180">
        <v>0.17361111111111113</v>
      </c>
      <c r="T126" s="180">
        <v>0.3888888888888889</v>
      </c>
      <c r="U126" s="180">
        <v>0.21527777777777779</v>
      </c>
      <c r="V126" s="86">
        <v>0.23958333333333334</v>
      </c>
      <c r="W126" s="86">
        <v>0.13541666666666666</v>
      </c>
      <c r="X126" s="86">
        <v>0.14374999999999999</v>
      </c>
      <c r="Y126" s="86">
        <v>21.3</v>
      </c>
      <c r="Z126" s="170">
        <v>0.23611111111111113</v>
      </c>
      <c r="AA126" s="170">
        <v>0.14930555555555555</v>
      </c>
      <c r="AB126" s="108"/>
      <c r="CH126" s="18"/>
    </row>
    <row r="127" spans="1:86">
      <c r="A127" s="298"/>
      <c r="B127" s="261" t="s">
        <v>22</v>
      </c>
      <c r="C127" s="9">
        <v>0</v>
      </c>
      <c r="D127">
        <f>+入力シート①!H$5</f>
        <v>20.399999999999999</v>
      </c>
      <c r="E127">
        <f>+COUNT($N127:$CH127)</f>
        <v>43</v>
      </c>
      <c r="F127" s="6">
        <f>+AVERAGE($O127:$CH127)</f>
        <v>19.417380952380945</v>
      </c>
      <c r="G127" s="6">
        <f>+STDEV($O127:$CH127)</f>
        <v>1.8911089268698607</v>
      </c>
      <c r="H127" s="6">
        <f>+MAX($N127:$CH127)</f>
        <v>22.4</v>
      </c>
      <c r="I127" s="6">
        <f>+MIN($N127:$CH127)</f>
        <v>14.39</v>
      </c>
      <c r="J127" s="6">
        <f>+D127-F127</f>
        <v>0.98261904761905328</v>
      </c>
      <c r="K127" s="6">
        <f>+J127/G127</f>
        <v>0.5195993914773972</v>
      </c>
      <c r="M127" s="18"/>
      <c r="N127" s="179">
        <v>20.399999999999999</v>
      </c>
      <c r="O127" s="179">
        <v>21.1</v>
      </c>
      <c r="P127" s="179">
        <v>14.39</v>
      </c>
      <c r="Q127" s="179">
        <v>20.98</v>
      </c>
      <c r="R127" s="179">
        <v>16.46</v>
      </c>
      <c r="S127" s="179">
        <v>19</v>
      </c>
      <c r="T127" s="179">
        <v>19.13</v>
      </c>
      <c r="U127" s="179">
        <v>21.66</v>
      </c>
      <c r="V127">
        <v>19.7</v>
      </c>
      <c r="W127">
        <v>20.5</v>
      </c>
      <c r="X127">
        <v>16.899999999999999</v>
      </c>
      <c r="Y127">
        <v>21.3</v>
      </c>
      <c r="Z127" s="19">
        <v>20.7</v>
      </c>
      <c r="AA127" s="19">
        <v>19.91</v>
      </c>
      <c r="AB127">
        <v>20.6</v>
      </c>
      <c r="AC127" s="77">
        <v>20.399999999999999</v>
      </c>
      <c r="AE127">
        <v>20.7</v>
      </c>
      <c r="AF127">
        <v>21.2</v>
      </c>
      <c r="AG127">
        <v>21.1</v>
      </c>
      <c r="AH127">
        <v>18.7</v>
      </c>
      <c r="AI127">
        <v>20</v>
      </c>
      <c r="AJ127">
        <v>22.4</v>
      </c>
      <c r="AM127">
        <v>19.100000000000001</v>
      </c>
      <c r="AO127">
        <v>18.3</v>
      </c>
      <c r="AR127">
        <v>21</v>
      </c>
      <c r="AS127">
        <v>18.899999999999999</v>
      </c>
      <c r="AT127">
        <v>22.1</v>
      </c>
      <c r="AU127">
        <v>20.8</v>
      </c>
      <c r="AV127">
        <v>18.899999999999999</v>
      </c>
      <c r="AW127">
        <v>20.100000000000001</v>
      </c>
      <c r="AZ127">
        <v>19.399999999999999</v>
      </c>
      <c r="BA127">
        <v>20.399999999999999</v>
      </c>
      <c r="BB127">
        <v>18.899999999999999</v>
      </c>
      <c r="BC127">
        <v>19.5</v>
      </c>
      <c r="BD127">
        <v>20.399999999999999</v>
      </c>
      <c r="BG127">
        <v>19.100000000000001</v>
      </c>
      <c r="BM127">
        <v>15.6</v>
      </c>
      <c r="BQ127">
        <v>14.9</v>
      </c>
      <c r="BU127">
        <v>15.8</v>
      </c>
      <c r="BX127">
        <v>20.3</v>
      </c>
      <c r="BZ127">
        <v>19.2</v>
      </c>
      <c r="CA127">
        <v>17.8</v>
      </c>
      <c r="CB127">
        <v>18.2</v>
      </c>
      <c r="CH127" s="18"/>
    </row>
    <row r="128" spans="1:86">
      <c r="A128" s="298"/>
      <c r="B128" s="261"/>
      <c r="C128" s="9">
        <v>10</v>
      </c>
      <c r="D128">
        <f>+入力シート①!H$6</f>
        <v>20.39</v>
      </c>
      <c r="E128">
        <f t="shared" ref="E128:E139" si="46">+COUNT($N128:$CH128)</f>
        <v>26</v>
      </c>
      <c r="F128" s="6">
        <f t="shared" ref="F128:F139" si="47">+AVERAGE($O128:$CH128)</f>
        <v>19.097840000000001</v>
      </c>
      <c r="G128" s="6">
        <f t="shared" ref="G128:G139" si="48">+STDEV($O128:$CH128)</f>
        <v>2.2817211018585795</v>
      </c>
      <c r="H128" s="6">
        <f t="shared" ref="H128:H139" si="49">+MAX($N128:$CH128)</f>
        <v>21.64</v>
      </c>
      <c r="I128" s="6">
        <f t="shared" ref="I128:I139" si="50">+MIN($N128:$CH128)</f>
        <v>14.11</v>
      </c>
      <c r="J128" s="6">
        <f t="shared" ref="J128:J139" si="51">+D128-F128</f>
        <v>1.2921599999999991</v>
      </c>
      <c r="K128" s="6">
        <f t="shared" ref="K128:K139" si="52">+J128/G128</f>
        <v>0.56630935259680426</v>
      </c>
      <c r="M128" s="18"/>
      <c r="N128" s="179">
        <v>20.39</v>
      </c>
      <c r="O128" s="179">
        <v>21.2</v>
      </c>
      <c r="P128" s="179">
        <v>14.4</v>
      </c>
      <c r="Q128" s="179">
        <v>20.98</v>
      </c>
      <c r="R128" s="179">
        <v>16.47</v>
      </c>
      <c r="S128" s="179">
        <v>18.98</v>
      </c>
      <c r="T128" s="179">
        <v>19.14</v>
      </c>
      <c r="U128" s="179">
        <v>21.64</v>
      </c>
      <c r="V128">
        <v>19.75</v>
      </c>
      <c r="W128">
        <v>20.5</v>
      </c>
      <c r="X128">
        <v>16.98</v>
      </c>
      <c r="Y128">
        <v>21.3264</v>
      </c>
      <c r="Z128" s="19">
        <v>20.739599999999999</v>
      </c>
      <c r="AA128" s="19">
        <v>19.920000000000002</v>
      </c>
      <c r="AB128">
        <v>20.56</v>
      </c>
      <c r="AC128" s="77">
        <v>20.39</v>
      </c>
      <c r="AE128">
        <v>20.73</v>
      </c>
      <c r="AF128">
        <v>21.15</v>
      </c>
      <c r="AW128">
        <v>20.36</v>
      </c>
      <c r="BM128">
        <v>15.23</v>
      </c>
      <c r="BQ128">
        <v>14.11</v>
      </c>
      <c r="BU128">
        <v>15.91</v>
      </c>
      <c r="BX128">
        <v>20.76</v>
      </c>
      <c r="BZ128">
        <v>19.45</v>
      </c>
      <c r="CA128">
        <v>18.12</v>
      </c>
      <c r="CB128">
        <v>18.649999999999999</v>
      </c>
      <c r="CH128" s="18"/>
    </row>
    <row r="129" spans="1:86">
      <c r="A129" s="298"/>
      <c r="B129" s="261"/>
      <c r="C129" s="9">
        <v>20</v>
      </c>
      <c r="D129">
        <f>+入力シート①!H$7</f>
        <v>20.39</v>
      </c>
      <c r="E129">
        <f t="shared" si="46"/>
        <v>26</v>
      </c>
      <c r="F129" s="6">
        <f t="shared" si="47"/>
        <v>19.001384000000002</v>
      </c>
      <c r="G129" s="6">
        <f t="shared" si="48"/>
        <v>2.2632463061348953</v>
      </c>
      <c r="H129" s="6">
        <f t="shared" si="49"/>
        <v>21.64</v>
      </c>
      <c r="I129" s="6">
        <f t="shared" si="50"/>
        <v>14.08</v>
      </c>
      <c r="J129" s="6">
        <f t="shared" si="51"/>
        <v>1.388615999999999</v>
      </c>
      <c r="K129" s="6">
        <f t="shared" si="52"/>
        <v>0.61355054296827116</v>
      </c>
      <c r="M129" s="18"/>
      <c r="N129" s="179">
        <v>20.39</v>
      </c>
      <c r="O129" s="179">
        <v>21.2</v>
      </c>
      <c r="P129" s="179">
        <v>14.37</v>
      </c>
      <c r="Q129" s="179">
        <v>20.9</v>
      </c>
      <c r="R129" s="179">
        <v>16.46</v>
      </c>
      <c r="S129" s="179">
        <v>19</v>
      </c>
      <c r="T129" s="179">
        <v>19.13</v>
      </c>
      <c r="U129" s="179">
        <v>21.64</v>
      </c>
      <c r="V129">
        <v>19.72</v>
      </c>
      <c r="W129">
        <v>20.29</v>
      </c>
      <c r="X129">
        <v>16.899999999999999</v>
      </c>
      <c r="Y129">
        <v>21.209900000000001</v>
      </c>
      <c r="Z129" s="19">
        <v>20.704699999999999</v>
      </c>
      <c r="AA129" s="19">
        <v>19.43</v>
      </c>
      <c r="AB129">
        <v>20.54</v>
      </c>
      <c r="AC129" s="77">
        <v>20.39</v>
      </c>
      <c r="AE129">
        <v>20.53</v>
      </c>
      <c r="AF129">
        <v>21.09</v>
      </c>
      <c r="AW129">
        <v>20.36</v>
      </c>
      <c r="BM129">
        <v>15.2</v>
      </c>
      <c r="BQ129">
        <v>14.08</v>
      </c>
      <c r="BU129">
        <v>15.66</v>
      </c>
      <c r="BX129">
        <v>20.18</v>
      </c>
      <c r="BZ129">
        <v>19.28</v>
      </c>
      <c r="CA129">
        <v>18.11</v>
      </c>
      <c r="CB129">
        <v>18.66</v>
      </c>
      <c r="CH129" s="18"/>
    </row>
    <row r="130" spans="1:86">
      <c r="A130" s="298"/>
      <c r="B130" s="261"/>
      <c r="C130" s="9">
        <v>30</v>
      </c>
      <c r="D130">
        <f>+入力シート①!H$8</f>
        <v>20.38</v>
      </c>
      <c r="E130">
        <f t="shared" si="46"/>
        <v>26</v>
      </c>
      <c r="F130" s="6">
        <f t="shared" si="47"/>
        <v>18.869511999999997</v>
      </c>
      <c r="G130" s="6">
        <f t="shared" si="48"/>
        <v>2.2425346984160486</v>
      </c>
      <c r="H130" s="6">
        <f t="shared" si="49"/>
        <v>21.65</v>
      </c>
      <c r="I130" s="6">
        <f t="shared" si="50"/>
        <v>13.88</v>
      </c>
      <c r="J130" s="6">
        <f t="shared" si="51"/>
        <v>1.5104880000000023</v>
      </c>
      <c r="K130" s="6">
        <f t="shared" si="52"/>
        <v>0.67356282204547069</v>
      </c>
      <c r="M130" s="18"/>
      <c r="N130" s="179">
        <v>20.38</v>
      </c>
      <c r="O130" s="179">
        <v>21</v>
      </c>
      <c r="P130" s="179">
        <v>14.31</v>
      </c>
      <c r="Q130" s="179">
        <v>20.9</v>
      </c>
      <c r="R130" s="179">
        <v>16.46</v>
      </c>
      <c r="S130" s="179">
        <v>18.98</v>
      </c>
      <c r="T130" s="179">
        <v>19.059999999999999</v>
      </c>
      <c r="U130" s="179">
        <v>21.65</v>
      </c>
      <c r="V130">
        <v>19.71</v>
      </c>
      <c r="W130">
        <v>19.78</v>
      </c>
      <c r="X130">
        <v>16.66</v>
      </c>
      <c r="Y130">
        <v>20.7484</v>
      </c>
      <c r="Z130" s="19">
        <v>20.699400000000001</v>
      </c>
      <c r="AA130" s="19">
        <v>19.309999999999999</v>
      </c>
      <c r="AB130">
        <v>20.49</v>
      </c>
      <c r="AC130" s="77">
        <v>20.39</v>
      </c>
      <c r="AE130">
        <v>20.47</v>
      </c>
      <c r="AF130">
        <v>20.77</v>
      </c>
      <c r="AW130">
        <v>20.28</v>
      </c>
      <c r="BM130">
        <v>15.2</v>
      </c>
      <c r="BQ130">
        <v>13.88</v>
      </c>
      <c r="BU130">
        <v>15.48</v>
      </c>
      <c r="BX130">
        <v>19.59</v>
      </c>
      <c r="BZ130">
        <v>19.149999999999999</v>
      </c>
      <c r="CA130">
        <v>18.11</v>
      </c>
      <c r="CB130">
        <v>18.66</v>
      </c>
      <c r="CH130" s="18"/>
    </row>
    <row r="131" spans="1:86">
      <c r="A131" s="298"/>
      <c r="B131" s="261"/>
      <c r="C131" s="9">
        <v>50</v>
      </c>
      <c r="D131">
        <f>+入力シート①!H$9</f>
        <v>20.399999999999999</v>
      </c>
      <c r="E131">
        <f t="shared" si="46"/>
        <v>26</v>
      </c>
      <c r="F131" s="6">
        <f t="shared" si="47"/>
        <v>18.620387999999995</v>
      </c>
      <c r="G131" s="6">
        <f t="shared" si="48"/>
        <v>2.2905882105404571</v>
      </c>
      <c r="H131" s="6">
        <f t="shared" si="49"/>
        <v>21.64</v>
      </c>
      <c r="I131" s="6">
        <f t="shared" si="50"/>
        <v>13.65</v>
      </c>
      <c r="J131" s="6">
        <f t="shared" si="51"/>
        <v>1.7796120000000037</v>
      </c>
      <c r="K131" s="6">
        <f t="shared" si="52"/>
        <v>0.7769235831263227</v>
      </c>
      <c r="M131" s="18"/>
      <c r="N131" s="179">
        <v>20.399999999999999</v>
      </c>
      <c r="O131" s="179">
        <v>20.100000000000001</v>
      </c>
      <c r="P131" s="179">
        <v>14.01</v>
      </c>
      <c r="Q131" s="179">
        <v>20.88</v>
      </c>
      <c r="R131" s="179">
        <v>16.43</v>
      </c>
      <c r="S131" s="179">
        <v>18.87</v>
      </c>
      <c r="T131" s="179">
        <v>19.04</v>
      </c>
      <c r="U131" s="179">
        <v>21.64</v>
      </c>
      <c r="V131">
        <v>19.579999999999998</v>
      </c>
      <c r="W131">
        <v>19.54</v>
      </c>
      <c r="X131">
        <v>15.72</v>
      </c>
      <c r="Y131">
        <v>20.1296</v>
      </c>
      <c r="Z131" s="19">
        <v>20.5001</v>
      </c>
      <c r="AA131" s="19">
        <v>18.93</v>
      </c>
      <c r="AB131">
        <v>20.329999999999998</v>
      </c>
      <c r="AC131" s="77">
        <v>20.38</v>
      </c>
      <c r="AE131">
        <v>20.46</v>
      </c>
      <c r="AF131">
        <v>20.67</v>
      </c>
      <c r="AW131">
        <v>20.149999999999999</v>
      </c>
      <c r="BM131">
        <v>15</v>
      </c>
      <c r="BQ131">
        <v>13.65</v>
      </c>
      <c r="BU131">
        <v>15.02</v>
      </c>
      <c r="BX131">
        <v>18.84</v>
      </c>
      <c r="BZ131">
        <v>18.91</v>
      </c>
      <c r="CA131">
        <v>18.09</v>
      </c>
      <c r="CB131">
        <v>18.64</v>
      </c>
      <c r="CH131" s="18"/>
    </row>
    <row r="132" spans="1:86">
      <c r="A132" s="298"/>
      <c r="B132" s="261"/>
      <c r="C132" s="9">
        <v>75</v>
      </c>
      <c r="D132">
        <f>+入力シート①!H$10</f>
        <v>20.39</v>
      </c>
      <c r="E132">
        <f t="shared" si="46"/>
        <v>23</v>
      </c>
      <c r="F132" s="6">
        <f t="shared" si="47"/>
        <v>18.189390909090907</v>
      </c>
      <c r="G132" s="6">
        <f t="shared" si="48"/>
        <v>2.3779454471112995</v>
      </c>
      <c r="H132" s="6">
        <f t="shared" si="49"/>
        <v>21.65</v>
      </c>
      <c r="I132" s="6">
        <f t="shared" si="50"/>
        <v>13.4</v>
      </c>
      <c r="J132" s="6">
        <f t="shared" si="51"/>
        <v>2.2006090909090936</v>
      </c>
      <c r="K132" s="6">
        <f t="shared" si="52"/>
        <v>0.9254245481461183</v>
      </c>
      <c r="M132" s="18"/>
      <c r="N132" s="179">
        <v>20.39</v>
      </c>
      <c r="O132" s="179">
        <v>19.3</v>
      </c>
      <c r="P132" s="179">
        <v>13.87</v>
      </c>
      <c r="Q132" s="179">
        <v>20.239999999999998</v>
      </c>
      <c r="R132" s="179">
        <v>16.39</v>
      </c>
      <c r="S132" s="179">
        <v>18.850000000000001</v>
      </c>
      <c r="T132" s="179">
        <v>18.829999999999998</v>
      </c>
      <c r="U132" s="179">
        <v>21.65</v>
      </c>
      <c r="V132">
        <v>18.510000000000002</v>
      </c>
      <c r="W132">
        <v>19.510000000000002</v>
      </c>
      <c r="X132">
        <v>14.82</v>
      </c>
      <c r="Y132">
        <v>19.741900000000001</v>
      </c>
      <c r="Z132" s="19">
        <v>20.514700000000001</v>
      </c>
      <c r="AE132">
        <v>20.440000000000001</v>
      </c>
      <c r="AF132">
        <v>20.34</v>
      </c>
      <c r="AW132">
        <v>19.66</v>
      </c>
      <c r="BM132">
        <v>14.85</v>
      </c>
      <c r="BQ132">
        <v>13.4</v>
      </c>
      <c r="BU132">
        <v>14.93</v>
      </c>
      <c r="BX132">
        <v>18.850000000000001</v>
      </c>
      <c r="BZ132">
        <v>18.78</v>
      </c>
      <c r="CA132">
        <v>18.05</v>
      </c>
      <c r="CB132">
        <v>18.64</v>
      </c>
      <c r="CH132" s="18"/>
    </row>
    <row r="133" spans="1:86">
      <c r="A133" s="298"/>
      <c r="B133" s="261"/>
      <c r="C133" s="9">
        <v>100</v>
      </c>
      <c r="D133">
        <f>+入力シート①!H$11</f>
        <v>20.32</v>
      </c>
      <c r="E133">
        <f t="shared" si="46"/>
        <v>26</v>
      </c>
      <c r="F133" s="6">
        <f t="shared" si="47"/>
        <v>18.003799999999998</v>
      </c>
      <c r="G133" s="6">
        <f t="shared" si="48"/>
        <v>2.4064539610527911</v>
      </c>
      <c r="H133" s="6">
        <f t="shared" si="49"/>
        <v>21.64</v>
      </c>
      <c r="I133" s="6">
        <f t="shared" si="50"/>
        <v>12.49</v>
      </c>
      <c r="J133" s="6">
        <f t="shared" si="51"/>
        <v>2.316200000000002</v>
      </c>
      <c r="K133" s="6">
        <f t="shared" si="52"/>
        <v>0.96249503937598535</v>
      </c>
      <c r="M133" s="18"/>
      <c r="N133" s="179">
        <v>20.32</v>
      </c>
      <c r="O133" s="179">
        <v>19.03</v>
      </c>
      <c r="P133" s="179">
        <v>13.93</v>
      </c>
      <c r="Q133" s="179">
        <v>20.12</v>
      </c>
      <c r="R133" s="179">
        <v>16.11</v>
      </c>
      <c r="S133" s="179">
        <v>18.59</v>
      </c>
      <c r="T133" s="179">
        <v>18.82</v>
      </c>
      <c r="U133" s="179">
        <v>21.64</v>
      </c>
      <c r="V133">
        <v>17.71</v>
      </c>
      <c r="W133">
        <v>19.420000000000002</v>
      </c>
      <c r="X133">
        <v>12.49</v>
      </c>
      <c r="Y133">
        <v>19.084</v>
      </c>
      <c r="Z133" s="19">
        <v>19.951000000000001</v>
      </c>
      <c r="AA133" s="19">
        <v>18.489999999999998</v>
      </c>
      <c r="AB133">
        <v>19.28</v>
      </c>
      <c r="AC133" s="77">
        <v>19.73</v>
      </c>
      <c r="AE133">
        <v>20.43</v>
      </c>
      <c r="AF133">
        <v>20.260000000000002</v>
      </c>
      <c r="AW133">
        <v>19.46</v>
      </c>
      <c r="BM133">
        <v>14.64</v>
      </c>
      <c r="BQ133">
        <v>13.41</v>
      </c>
      <c r="BU133">
        <v>14.89</v>
      </c>
      <c r="BX133">
        <v>17.260000000000002</v>
      </c>
      <c r="BZ133">
        <v>18.75</v>
      </c>
      <c r="CA133">
        <v>17.95</v>
      </c>
      <c r="CB133">
        <v>18.649999999999999</v>
      </c>
      <c r="CH133" s="18"/>
    </row>
    <row r="134" spans="1:86">
      <c r="A134" s="298"/>
      <c r="B134" s="261"/>
      <c r="C134" s="9">
        <v>150</v>
      </c>
      <c r="D134">
        <f>+入力シート①!H$12</f>
        <v>20.059999999999999</v>
      </c>
      <c r="E134">
        <f t="shared" si="46"/>
        <v>26</v>
      </c>
      <c r="F134" s="6">
        <f t="shared" si="47"/>
        <v>17.201452</v>
      </c>
      <c r="G134" s="6">
        <f t="shared" si="48"/>
        <v>2.8318619327102477</v>
      </c>
      <c r="H134" s="6">
        <f t="shared" si="49"/>
        <v>20.170000000000002</v>
      </c>
      <c r="I134" s="6">
        <f t="shared" si="50"/>
        <v>10.56</v>
      </c>
      <c r="J134" s="6">
        <f t="shared" si="51"/>
        <v>2.858547999999999</v>
      </c>
      <c r="K134" s="6">
        <f t="shared" si="52"/>
        <v>1.0094235057795389</v>
      </c>
      <c r="M134" s="18"/>
      <c r="N134" s="179">
        <v>20.059999999999999</v>
      </c>
      <c r="O134" s="179">
        <v>18.8</v>
      </c>
      <c r="P134" s="179">
        <v>12.54</v>
      </c>
      <c r="Q134" s="179">
        <v>20</v>
      </c>
      <c r="R134" s="179">
        <v>15.46</v>
      </c>
      <c r="S134" s="179">
        <v>17.88</v>
      </c>
      <c r="T134" s="179">
        <v>18.59</v>
      </c>
      <c r="U134" s="179">
        <v>19.850000000000001</v>
      </c>
      <c r="V134">
        <v>15.53</v>
      </c>
      <c r="W134">
        <v>19.37</v>
      </c>
      <c r="X134">
        <v>11.11</v>
      </c>
      <c r="Y134">
        <v>18.928100000000001</v>
      </c>
      <c r="Z134" s="19">
        <v>19.4682</v>
      </c>
      <c r="AA134" s="19">
        <v>16.63</v>
      </c>
      <c r="AB134">
        <v>18.829999999999998</v>
      </c>
      <c r="AC134" s="77">
        <v>18.920000000000002</v>
      </c>
      <c r="AE134">
        <v>20.170000000000002</v>
      </c>
      <c r="AF134">
        <v>19.48</v>
      </c>
      <c r="AW134">
        <v>19.11</v>
      </c>
      <c r="BM134">
        <v>13.57</v>
      </c>
      <c r="BQ134">
        <v>10.56</v>
      </c>
      <c r="BU134">
        <v>14.5</v>
      </c>
      <c r="BX134">
        <v>15.63</v>
      </c>
      <c r="BZ134">
        <v>18.649999999999999</v>
      </c>
      <c r="CA134">
        <v>17.82</v>
      </c>
      <c r="CB134">
        <v>18.64</v>
      </c>
      <c r="CH134" s="18"/>
    </row>
    <row r="135" spans="1:86">
      <c r="A135" s="298"/>
      <c r="B135" s="261"/>
      <c r="C135" s="9">
        <v>200</v>
      </c>
      <c r="D135">
        <f>+入力シート①!H$13</f>
        <v>19.66</v>
      </c>
      <c r="E135">
        <f t="shared" si="46"/>
        <v>25</v>
      </c>
      <c r="F135" s="6">
        <f t="shared" si="47"/>
        <v>16.517279166666672</v>
      </c>
      <c r="G135" s="6">
        <f t="shared" si="48"/>
        <v>2.9301737928838607</v>
      </c>
      <c r="H135" s="6">
        <f t="shared" si="49"/>
        <v>20.010000000000002</v>
      </c>
      <c r="I135" s="6">
        <f t="shared" si="50"/>
        <v>10.33</v>
      </c>
      <c r="J135" s="6">
        <f t="shared" si="51"/>
        <v>3.1427208333333283</v>
      </c>
      <c r="K135" s="6">
        <f t="shared" si="52"/>
        <v>1.072537349479288</v>
      </c>
      <c r="M135" s="18"/>
      <c r="N135" s="179">
        <v>19.66</v>
      </c>
      <c r="O135" s="179">
        <v>18</v>
      </c>
      <c r="P135" s="179">
        <v>12.4</v>
      </c>
      <c r="Q135" s="179">
        <v>17.239999999999998</v>
      </c>
      <c r="R135" s="179">
        <v>11.55</v>
      </c>
      <c r="S135" s="179">
        <v>15.48</v>
      </c>
      <c r="T135" s="179">
        <v>18.47</v>
      </c>
      <c r="U135" s="179">
        <v>18.38</v>
      </c>
      <c r="V135">
        <v>15.5</v>
      </c>
      <c r="W135">
        <v>19.2</v>
      </c>
      <c r="X135">
        <v>10.33</v>
      </c>
      <c r="Y135">
        <v>18.813099999999999</v>
      </c>
      <c r="Z135" s="19">
        <v>18.331600000000002</v>
      </c>
      <c r="AA135" s="19">
        <v>15.41</v>
      </c>
      <c r="AB135">
        <v>18.59</v>
      </c>
      <c r="AC135" s="77">
        <v>18.59</v>
      </c>
      <c r="AE135">
        <v>20.010000000000002</v>
      </c>
      <c r="AF135">
        <v>18.93</v>
      </c>
      <c r="AW135">
        <v>18.170000000000002</v>
      </c>
      <c r="BM135">
        <v>10.47</v>
      </c>
      <c r="BU135">
        <v>13.47</v>
      </c>
      <c r="BX135">
        <v>14.44</v>
      </c>
      <c r="BZ135">
        <v>18.420000000000002</v>
      </c>
      <c r="CA135">
        <v>17.75</v>
      </c>
      <c r="CB135">
        <v>18.47</v>
      </c>
      <c r="CH135" s="18"/>
    </row>
    <row r="136" spans="1:86">
      <c r="A136" s="298"/>
      <c r="B136" s="261"/>
      <c r="C136" s="9">
        <v>300</v>
      </c>
      <c r="D136">
        <f>+入力シート①!H$14</f>
        <v>16.96</v>
      </c>
      <c r="E136">
        <f t="shared" si="46"/>
        <v>19</v>
      </c>
      <c r="F136" s="6">
        <f t="shared" si="47"/>
        <v>14.403955555555553</v>
      </c>
      <c r="G136" s="6">
        <f t="shared" si="48"/>
        <v>3.6012784663263977</v>
      </c>
      <c r="H136" s="6">
        <f t="shared" si="49"/>
        <v>18.260000000000002</v>
      </c>
      <c r="I136" s="6">
        <f t="shared" si="50"/>
        <v>7.96</v>
      </c>
      <c r="J136" s="6">
        <f t="shared" si="51"/>
        <v>2.5560444444444474</v>
      </c>
      <c r="K136" s="6">
        <f t="shared" si="52"/>
        <v>0.70976028883759845</v>
      </c>
      <c r="M136" s="18"/>
      <c r="N136" s="179">
        <v>16.96</v>
      </c>
      <c r="O136" s="179">
        <v>17.47</v>
      </c>
      <c r="P136" s="179">
        <v>9.44</v>
      </c>
      <c r="Q136" s="179">
        <v>14.58</v>
      </c>
      <c r="R136" s="179">
        <v>7.96</v>
      </c>
      <c r="S136" s="179">
        <v>9.89</v>
      </c>
      <c r="T136" s="179">
        <v>18.04</v>
      </c>
      <c r="U136" s="179">
        <v>15.66</v>
      </c>
      <c r="V136">
        <v>13.68</v>
      </c>
      <c r="W136">
        <v>17.57</v>
      </c>
      <c r="X136">
        <v>8.2200000000000006</v>
      </c>
      <c r="Y136">
        <v>16.4163</v>
      </c>
      <c r="Z136" s="19">
        <v>12.3849</v>
      </c>
      <c r="AA136" s="19">
        <v>11.51</v>
      </c>
      <c r="AB136">
        <v>18.260000000000002</v>
      </c>
      <c r="AC136" s="77">
        <v>16.350000000000001</v>
      </c>
      <c r="AE136">
        <v>17.5</v>
      </c>
      <c r="AF136">
        <v>17.829999999999998</v>
      </c>
      <c r="AW136">
        <v>16.510000000000002</v>
      </c>
      <c r="CH136" s="18"/>
    </row>
    <row r="137" spans="1:86">
      <c r="A137" s="298"/>
      <c r="B137" s="261"/>
      <c r="C137" s="9">
        <v>400</v>
      </c>
      <c r="D137">
        <f>+入力シート①!H$15</f>
        <v>15.15</v>
      </c>
      <c r="E137">
        <f t="shared" si="46"/>
        <v>19</v>
      </c>
      <c r="F137" s="6">
        <f t="shared" si="47"/>
        <v>12.179683333333337</v>
      </c>
      <c r="G137" s="6">
        <f t="shared" si="48"/>
        <v>3.3233051326954586</v>
      </c>
      <c r="H137" s="6">
        <f t="shared" si="49"/>
        <v>17.11</v>
      </c>
      <c r="I137" s="6">
        <f t="shared" si="50"/>
        <v>6.62</v>
      </c>
      <c r="J137" s="6">
        <f t="shared" si="51"/>
        <v>2.9703166666666636</v>
      </c>
      <c r="K137" s="6">
        <f t="shared" si="52"/>
        <v>0.89378391332291118</v>
      </c>
      <c r="M137" s="18"/>
      <c r="N137" s="179">
        <v>15.15</v>
      </c>
      <c r="O137" s="179">
        <v>15.16</v>
      </c>
      <c r="P137" s="179">
        <v>7.13</v>
      </c>
      <c r="Q137" s="179">
        <v>11.78</v>
      </c>
      <c r="R137" s="179">
        <v>6.62</v>
      </c>
      <c r="S137" s="179">
        <v>9.1300000000000008</v>
      </c>
      <c r="T137" s="179">
        <v>17.11</v>
      </c>
      <c r="U137" s="179">
        <v>14.31</v>
      </c>
      <c r="V137">
        <v>10.72</v>
      </c>
      <c r="W137">
        <v>15.72</v>
      </c>
      <c r="X137">
        <v>7.6</v>
      </c>
      <c r="Y137">
        <v>14.5983</v>
      </c>
      <c r="Z137" s="19">
        <v>8.8160000000000007</v>
      </c>
      <c r="AA137" s="19">
        <v>10.24</v>
      </c>
      <c r="AB137">
        <v>15.08</v>
      </c>
      <c r="AC137" s="77">
        <v>12.4</v>
      </c>
      <c r="AE137">
        <v>12.83</v>
      </c>
      <c r="AF137">
        <v>16.190000000000001</v>
      </c>
      <c r="AW137">
        <v>13.8</v>
      </c>
      <c r="CH137" s="18"/>
    </row>
    <row r="138" spans="1:86">
      <c r="A138" s="298"/>
      <c r="B138" s="261"/>
      <c r="C138" s="9">
        <v>500</v>
      </c>
      <c r="D138">
        <f>+入力シート①!H$16</f>
        <v>13.78</v>
      </c>
      <c r="E138">
        <f t="shared" si="46"/>
        <v>4</v>
      </c>
      <c r="F138" s="6">
        <f t="shared" si="47"/>
        <v>0</v>
      </c>
      <c r="G138" s="6">
        <f t="shared" si="48"/>
        <v>0</v>
      </c>
      <c r="H138" s="6">
        <f t="shared" si="49"/>
        <v>13.78</v>
      </c>
      <c r="I138" s="6">
        <f t="shared" si="50"/>
        <v>0</v>
      </c>
      <c r="J138" s="6">
        <f>+D138-F138</f>
        <v>13.78</v>
      </c>
      <c r="K138" s="6" t="e">
        <f t="shared" si="52"/>
        <v>#DIV/0!</v>
      </c>
      <c r="M138" s="18"/>
      <c r="N138" s="179">
        <v>13.78</v>
      </c>
      <c r="O138" s="179" t="s">
        <v>130</v>
      </c>
      <c r="P138" s="179" t="s">
        <v>130</v>
      </c>
      <c r="Q138" s="179" t="s">
        <v>130</v>
      </c>
      <c r="R138" s="179" t="s">
        <v>130</v>
      </c>
      <c r="S138" s="179" t="s">
        <v>130</v>
      </c>
      <c r="T138" s="179">
        <v>0</v>
      </c>
      <c r="U138" s="179">
        <v>0</v>
      </c>
      <c r="V138">
        <v>0</v>
      </c>
      <c r="CH138" s="18"/>
    </row>
    <row r="139" spans="1:86">
      <c r="A139" s="298"/>
      <c r="B139" s="261"/>
      <c r="C139" s="9">
        <v>600</v>
      </c>
      <c r="D139" t="str">
        <f>+入力シート①!H$17</f>
        <v>-</v>
      </c>
      <c r="E139">
        <f t="shared" si="46"/>
        <v>4</v>
      </c>
      <c r="F139" s="6">
        <f t="shared" si="47"/>
        <v>0</v>
      </c>
      <c r="G139" s="6">
        <f t="shared" si="48"/>
        <v>0</v>
      </c>
      <c r="H139" s="6">
        <f t="shared" si="49"/>
        <v>0</v>
      </c>
      <c r="I139" s="6">
        <f t="shared" si="50"/>
        <v>0</v>
      </c>
      <c r="J139" s="6" t="e">
        <f t="shared" si="51"/>
        <v>#VALUE!</v>
      </c>
      <c r="K139" s="6" t="e">
        <f t="shared" si="52"/>
        <v>#VALUE!</v>
      </c>
      <c r="M139" s="18"/>
      <c r="N139" s="179" t="s">
        <v>130</v>
      </c>
      <c r="O139" s="179" t="s">
        <v>130</v>
      </c>
      <c r="P139" s="179" t="s">
        <v>130</v>
      </c>
      <c r="Q139" s="179" t="s">
        <v>130</v>
      </c>
      <c r="R139" s="179" t="s">
        <v>130</v>
      </c>
      <c r="S139" s="179">
        <v>0</v>
      </c>
      <c r="T139" s="179">
        <v>0</v>
      </c>
      <c r="U139" s="179">
        <v>0</v>
      </c>
      <c r="V139">
        <v>0</v>
      </c>
      <c r="CH139" s="18"/>
    </row>
    <row r="140" spans="1:86">
      <c r="A140" s="298"/>
      <c r="B140" s="15"/>
      <c r="C140" s="15"/>
      <c r="D140" s="20"/>
      <c r="E140" s="20"/>
      <c r="F140" s="40"/>
      <c r="G140" s="40"/>
      <c r="H140" s="40"/>
      <c r="I140" s="40"/>
      <c r="J140" s="40"/>
      <c r="K140" s="40"/>
      <c r="L140" s="20"/>
      <c r="M140" s="18"/>
      <c r="O140" s="20"/>
      <c r="P140" s="20"/>
      <c r="Q140" s="20"/>
      <c r="R140" s="20"/>
      <c r="S140" s="20"/>
      <c r="T140" s="20"/>
      <c r="U140" s="20"/>
      <c r="V140" s="20"/>
      <c r="W140" s="20"/>
      <c r="X140" s="20"/>
      <c r="Y140" s="20"/>
      <c r="AB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c r="BL140" s="20"/>
      <c r="BM140" s="20"/>
      <c r="BN140" s="20"/>
      <c r="BO140" s="20"/>
      <c r="BP140" s="20"/>
      <c r="BQ140" s="20"/>
      <c r="BR140" s="20"/>
      <c r="BS140" s="20"/>
      <c r="BT140" s="20"/>
      <c r="BU140" s="20"/>
      <c r="BV140" s="20"/>
      <c r="BW140" s="20"/>
      <c r="BX140" s="20"/>
      <c r="BY140" s="20"/>
      <c r="BZ140" s="20"/>
      <c r="CA140" s="20"/>
      <c r="CB140" s="20"/>
      <c r="CC140" s="20"/>
      <c r="CD140" s="20"/>
      <c r="CE140" s="20"/>
      <c r="CF140" s="20"/>
      <c r="CG140" s="20"/>
      <c r="CH140" s="18"/>
    </row>
    <row r="141" spans="1:86">
      <c r="A141" s="298"/>
      <c r="B141" s="262" t="s">
        <v>25</v>
      </c>
      <c r="C141" s="13" t="s">
        <v>23</v>
      </c>
      <c r="D141">
        <f>+入力シート①!H$19</f>
        <v>3</v>
      </c>
      <c r="E141">
        <f>+COUNT($N141:$CH141)</f>
        <v>36</v>
      </c>
      <c r="F141" s="6">
        <f>+AVERAGE($O141:$CH141)</f>
        <v>137.80000000000001</v>
      </c>
      <c r="G141" s="6">
        <f>+STDEV($O141:$CH141)</f>
        <v>117.74169135167432</v>
      </c>
      <c r="H141" s="6">
        <f>+MAX($N141:$CH141)</f>
        <v>354</v>
      </c>
      <c r="I141" s="6">
        <f>+MIN($N141:$CI141)</f>
        <v>2</v>
      </c>
      <c r="J141" s="6">
        <f>+D141-F141</f>
        <v>-134.80000000000001</v>
      </c>
      <c r="K141" s="6">
        <f>+J141/G141</f>
        <v>-1.1448790861800637</v>
      </c>
      <c r="M141" s="18"/>
      <c r="N141" s="179">
        <v>3</v>
      </c>
      <c r="O141" s="179">
        <v>83</v>
      </c>
      <c r="P141" s="179">
        <v>83</v>
      </c>
      <c r="Q141" s="179">
        <v>27</v>
      </c>
      <c r="R141" s="179">
        <v>280</v>
      </c>
      <c r="S141" s="179">
        <v>14</v>
      </c>
      <c r="T141" s="179">
        <v>78</v>
      </c>
      <c r="U141" s="179">
        <v>67</v>
      </c>
      <c r="V141">
        <v>350</v>
      </c>
      <c r="W141">
        <v>243</v>
      </c>
      <c r="X141">
        <v>240</v>
      </c>
      <c r="Y141">
        <v>20</v>
      </c>
      <c r="Z141" s="19">
        <v>21</v>
      </c>
      <c r="AA141" s="19">
        <v>2</v>
      </c>
      <c r="AB141">
        <v>27</v>
      </c>
      <c r="AC141" s="77">
        <v>133</v>
      </c>
      <c r="AE141">
        <v>354</v>
      </c>
      <c r="AF141">
        <v>69</v>
      </c>
      <c r="AG141">
        <v>240</v>
      </c>
      <c r="AI141">
        <v>24</v>
      </c>
      <c r="AJ141">
        <v>124</v>
      </c>
      <c r="AM141">
        <v>5</v>
      </c>
      <c r="AO141">
        <v>131</v>
      </c>
      <c r="AR141">
        <v>348</v>
      </c>
      <c r="AS141">
        <v>242</v>
      </c>
      <c r="AT141">
        <v>78</v>
      </c>
      <c r="AU141">
        <v>107</v>
      </c>
      <c r="AV141">
        <v>269</v>
      </c>
      <c r="AW141">
        <v>70</v>
      </c>
      <c r="BM141">
        <v>121</v>
      </c>
      <c r="BQ141">
        <v>10</v>
      </c>
      <c r="BU141">
        <v>344</v>
      </c>
      <c r="BX141">
        <v>7</v>
      </c>
      <c r="BZ141">
        <v>92</v>
      </c>
      <c r="CA141">
        <v>230</v>
      </c>
      <c r="CB141">
        <v>290</v>
      </c>
      <c r="CH141" s="18"/>
    </row>
    <row r="142" spans="1:86">
      <c r="A142" s="298"/>
      <c r="B142" s="263"/>
      <c r="C142" s="10" t="s">
        <v>24</v>
      </c>
      <c r="D142">
        <f>+入力シート①!H$20</f>
        <v>0.8</v>
      </c>
      <c r="E142">
        <f>+COUNT($N142:$CH142)</f>
        <v>36</v>
      </c>
      <c r="F142" s="6">
        <f>+AVERAGE($O142:$CH142)</f>
        <v>1.2628571428571431</v>
      </c>
      <c r="G142" s="6">
        <f>+STDEV($O142:$CH142)</f>
        <v>0.73127033477436221</v>
      </c>
      <c r="H142" s="6">
        <f>+MAX($N142:$CH142)</f>
        <v>2.6</v>
      </c>
      <c r="I142" s="6">
        <f>+MIN($N142:$CI142)</f>
        <v>0.2</v>
      </c>
      <c r="J142" s="6">
        <f>+D142-F142</f>
        <v>-0.46285714285714308</v>
      </c>
      <c r="K142" s="6">
        <f>+J142/G142</f>
        <v>-0.63294943175831186</v>
      </c>
      <c r="M142" s="18"/>
      <c r="N142" s="179">
        <v>0.8</v>
      </c>
      <c r="O142" s="179">
        <v>1.2</v>
      </c>
      <c r="P142" s="179">
        <v>1.2</v>
      </c>
      <c r="Q142" s="179">
        <v>1.6</v>
      </c>
      <c r="R142" s="179">
        <v>0.9</v>
      </c>
      <c r="S142" s="179">
        <v>2.6</v>
      </c>
      <c r="T142" s="179">
        <v>1</v>
      </c>
      <c r="U142" s="179">
        <v>0.6</v>
      </c>
      <c r="V142">
        <v>2.4</v>
      </c>
      <c r="W142">
        <v>0.3</v>
      </c>
      <c r="X142">
        <v>0.5</v>
      </c>
      <c r="Y142">
        <v>2.5</v>
      </c>
      <c r="Z142" s="19">
        <v>1.8</v>
      </c>
      <c r="AA142" s="19">
        <v>2.2999999999999998</v>
      </c>
      <c r="AB142">
        <v>0.7</v>
      </c>
      <c r="AC142" s="77">
        <v>1.6</v>
      </c>
      <c r="AE142">
        <v>1</v>
      </c>
      <c r="AF142">
        <v>1.1000000000000001</v>
      </c>
      <c r="AG142">
        <v>1.1000000000000001</v>
      </c>
      <c r="AI142">
        <v>2.2000000000000002</v>
      </c>
      <c r="AJ142">
        <v>1.4</v>
      </c>
      <c r="AM142">
        <v>0.3</v>
      </c>
      <c r="AO142">
        <v>0.6</v>
      </c>
      <c r="AR142">
        <v>1.7</v>
      </c>
      <c r="AS142">
        <v>0.5</v>
      </c>
      <c r="AT142">
        <v>1.6</v>
      </c>
      <c r="AU142">
        <v>1.6</v>
      </c>
      <c r="AV142">
        <v>0.2</v>
      </c>
      <c r="AW142">
        <v>0.7</v>
      </c>
      <c r="BM142">
        <v>0.7</v>
      </c>
      <c r="BQ142">
        <v>2.2999999999999998</v>
      </c>
      <c r="BU142">
        <v>0.2</v>
      </c>
      <c r="BX142">
        <v>2.5</v>
      </c>
      <c r="BZ142">
        <v>1.4</v>
      </c>
      <c r="CA142">
        <v>0.5</v>
      </c>
      <c r="CB142">
        <v>1.4</v>
      </c>
      <c r="CH142" s="18"/>
    </row>
    <row r="143" spans="1:86" ht="0.95" customHeight="1">
      <c r="A143" s="18"/>
      <c r="B143" s="18"/>
      <c r="C143" s="18"/>
      <c r="D143" s="18"/>
      <c r="E143" s="18"/>
      <c r="F143" s="41"/>
      <c r="G143" s="41"/>
      <c r="H143" s="41"/>
      <c r="I143" s="41"/>
      <c r="J143" s="41"/>
      <c r="K143" s="6" t="e">
        <f t="shared" ref="K143:K145" si="53">+J143/G143</f>
        <v>#DIV/0!</v>
      </c>
      <c r="L143" s="18"/>
      <c r="M143" s="18"/>
      <c r="V143" s="18"/>
      <c r="W143" s="18"/>
      <c r="X143" s="18"/>
      <c r="Y143" s="18"/>
      <c r="AB143" s="18"/>
      <c r="AE143" s="18"/>
      <c r="AF143" s="18"/>
      <c r="AG143" s="18"/>
      <c r="AH143" s="18"/>
      <c r="AI143" s="18"/>
      <c r="AJ143" s="18"/>
      <c r="AK143" s="18"/>
      <c r="AL143" s="18"/>
      <c r="AM143" s="18"/>
      <c r="AN143" s="18"/>
      <c r="AO143" s="18"/>
      <c r="AP143" s="18"/>
      <c r="AQ143" s="18"/>
      <c r="AR143" s="18"/>
      <c r="AS143" s="18"/>
      <c r="AT143" s="18"/>
      <c r="AU143" s="18"/>
      <c r="AV143" s="18"/>
      <c r="AW143" s="18"/>
      <c r="AX143" s="18"/>
      <c r="AY143" s="18"/>
      <c r="AZ143" s="18"/>
      <c r="BA143" s="18"/>
      <c r="BB143" s="18"/>
      <c r="BC143" s="18"/>
      <c r="BD143" s="18"/>
      <c r="BE143" s="18"/>
      <c r="BF143" s="18"/>
      <c r="BG143" s="18"/>
      <c r="BH143" s="18"/>
      <c r="BI143" s="18"/>
      <c r="BJ143" s="18"/>
      <c r="BK143" s="18"/>
      <c r="BL143" s="18"/>
      <c r="BM143" s="18"/>
      <c r="BN143" s="18"/>
      <c r="BO143" s="18"/>
      <c r="BP143" s="18"/>
      <c r="BQ143" s="18"/>
      <c r="BR143" s="18"/>
      <c r="BS143" s="18"/>
      <c r="BT143" s="18"/>
      <c r="BU143" s="18"/>
      <c r="BV143" s="18"/>
      <c r="BW143" s="18"/>
      <c r="BX143" s="18"/>
      <c r="BY143" s="18"/>
      <c r="BZ143" s="18"/>
      <c r="CA143" s="18"/>
      <c r="CB143" s="18"/>
      <c r="CC143" s="18"/>
      <c r="CD143" s="18"/>
      <c r="CE143" s="18"/>
      <c r="CF143" s="18"/>
      <c r="CG143" s="18"/>
      <c r="CH143" s="18"/>
    </row>
    <row r="144" spans="1:86" ht="0.95" customHeight="1">
      <c r="A144" s="18"/>
      <c r="B144" s="18"/>
      <c r="C144" s="18"/>
      <c r="D144" s="18"/>
      <c r="E144" s="18"/>
      <c r="F144" s="41"/>
      <c r="G144" s="41"/>
      <c r="H144" s="41"/>
      <c r="I144" s="41"/>
      <c r="J144" s="41"/>
      <c r="K144" s="6" t="e">
        <f t="shared" si="53"/>
        <v>#DIV/0!</v>
      </c>
      <c r="L144" s="18"/>
      <c r="M144" s="18"/>
      <c r="V144" s="18"/>
      <c r="W144" s="18"/>
      <c r="X144" s="18"/>
      <c r="Y144" s="18"/>
      <c r="AB144" s="18"/>
      <c r="AE144" s="18"/>
      <c r="AF144" s="18"/>
      <c r="AG144" s="18"/>
      <c r="AH144" s="18"/>
      <c r="AI144" s="18"/>
      <c r="AJ144" s="18"/>
      <c r="AK144" s="18"/>
      <c r="AL144" s="18"/>
      <c r="AM144" s="18"/>
      <c r="AN144" s="18"/>
      <c r="AO144" s="18"/>
      <c r="AP144" s="18"/>
      <c r="AQ144" s="18"/>
      <c r="AR144" s="18"/>
      <c r="AS144" s="18"/>
      <c r="AT144" s="18"/>
      <c r="AU144" s="18"/>
      <c r="AV144" s="18"/>
      <c r="AW144" s="18"/>
      <c r="AX144" s="18"/>
      <c r="AY144" s="18"/>
      <c r="AZ144" s="18"/>
      <c r="BA144" s="18"/>
      <c r="BB144" s="18"/>
      <c r="BC144" s="18"/>
      <c r="BD144" s="18"/>
      <c r="BE144" s="18"/>
      <c r="BF144" s="18"/>
      <c r="BG144" s="18"/>
      <c r="BH144" s="18"/>
      <c r="BI144" s="18"/>
      <c r="BJ144" s="18"/>
      <c r="BK144" s="18"/>
      <c r="BL144" s="18"/>
      <c r="BM144" s="18"/>
      <c r="BN144" s="18"/>
      <c r="BO144" s="18"/>
      <c r="BP144" s="18"/>
      <c r="BQ144" s="18"/>
      <c r="BR144" s="18"/>
      <c r="BS144" s="18"/>
      <c r="BT144" s="18"/>
      <c r="BU144" s="18"/>
      <c r="BV144" s="18"/>
      <c r="BW144" s="18"/>
      <c r="BX144" s="18"/>
      <c r="BY144" s="18"/>
      <c r="BZ144" s="18"/>
      <c r="CA144" s="18"/>
      <c r="CB144" s="18"/>
      <c r="CC144" s="18"/>
      <c r="CD144" s="18"/>
      <c r="CE144" s="18"/>
      <c r="CF144" s="18"/>
      <c r="CG144" s="18"/>
      <c r="CH144" s="18"/>
    </row>
    <row r="145" spans="1:86" ht="0.95" customHeight="1">
      <c r="A145" s="18"/>
      <c r="B145" s="18"/>
      <c r="C145" s="18"/>
      <c r="D145" s="18"/>
      <c r="E145" s="18"/>
      <c r="F145" s="41"/>
      <c r="G145" s="41"/>
      <c r="H145" s="41"/>
      <c r="I145" s="41"/>
      <c r="J145" s="41"/>
      <c r="K145" s="6" t="e">
        <f t="shared" si="53"/>
        <v>#DIV/0!</v>
      </c>
      <c r="L145" s="18"/>
      <c r="M145" s="18"/>
      <c r="V145" s="18"/>
      <c r="W145" s="18"/>
      <c r="X145" s="18"/>
      <c r="Y145" s="18"/>
      <c r="AB145" s="18"/>
      <c r="AE145" s="18"/>
      <c r="AF145" s="18"/>
      <c r="AG145" s="18"/>
      <c r="AH145" s="18"/>
      <c r="AI145" s="18"/>
      <c r="AJ145" s="18"/>
      <c r="AK145" s="18"/>
      <c r="AL145" s="18"/>
      <c r="AM145" s="18"/>
      <c r="AN145" s="18"/>
      <c r="AO145" s="18"/>
      <c r="AP145" s="18"/>
      <c r="AQ145" s="18"/>
      <c r="AR145" s="18"/>
      <c r="AS145" s="18"/>
      <c r="AT145" s="18"/>
      <c r="AU145" s="18"/>
      <c r="AV145" s="18"/>
      <c r="AW145" s="18"/>
      <c r="AX145" s="18"/>
      <c r="AY145" s="18"/>
      <c r="AZ145" s="18"/>
      <c r="BA145" s="18"/>
      <c r="BB145" s="18"/>
      <c r="BC145" s="18"/>
      <c r="BD145" s="18"/>
      <c r="BE145" s="18"/>
      <c r="BF145" s="18"/>
      <c r="BG145" s="18"/>
      <c r="BH145" s="18"/>
      <c r="BI145" s="18"/>
      <c r="BJ145" s="18"/>
      <c r="BK145" s="18"/>
      <c r="BL145" s="18"/>
      <c r="BM145" s="18"/>
      <c r="BN145" s="18"/>
      <c r="BO145" s="18"/>
      <c r="BP145" s="18"/>
      <c r="BQ145" s="18"/>
      <c r="BR145" s="18"/>
      <c r="BS145" s="18"/>
      <c r="BT145" s="18"/>
      <c r="BU145" s="18"/>
      <c r="BV145" s="18"/>
      <c r="BW145" s="18"/>
      <c r="BX145" s="18"/>
      <c r="BY145" s="18"/>
      <c r="BZ145" s="18"/>
      <c r="CA145" s="18"/>
      <c r="CB145" s="18"/>
      <c r="CC145" s="18"/>
      <c r="CD145" s="18"/>
      <c r="CE145" s="18"/>
      <c r="CF145" s="18"/>
      <c r="CG145" s="18"/>
      <c r="CH145" s="18"/>
    </row>
    <row r="146" spans="1:86" ht="0.95" customHeight="1">
      <c r="A146" s="18"/>
      <c r="B146" s="18"/>
      <c r="C146" s="18"/>
      <c r="D146" s="18"/>
      <c r="E146" s="18"/>
      <c r="F146" s="41"/>
      <c r="G146" s="41"/>
      <c r="H146" s="41"/>
      <c r="I146" s="41"/>
      <c r="J146" s="41"/>
      <c r="K146" s="41"/>
      <c r="L146" s="18"/>
      <c r="M146" s="18"/>
      <c r="V146" s="18"/>
      <c r="W146" s="18"/>
      <c r="X146" s="18"/>
      <c r="Y146" s="18"/>
      <c r="AB146" s="18"/>
      <c r="AE146" s="18"/>
      <c r="AF146" s="18"/>
      <c r="AG146" s="18"/>
      <c r="AH146" s="18"/>
      <c r="AI146" s="18"/>
      <c r="AJ146" s="18"/>
      <c r="AK146" s="18"/>
      <c r="AL146" s="18"/>
      <c r="AM146" s="18"/>
      <c r="AN146" s="18"/>
      <c r="AO146" s="18"/>
      <c r="AP146" s="18"/>
      <c r="AQ146" s="18"/>
      <c r="AR146" s="18"/>
      <c r="AS146" s="18"/>
      <c r="AT146" s="18"/>
      <c r="AU146" s="18"/>
      <c r="AV146" s="18"/>
      <c r="AW146" s="18"/>
      <c r="AX146" s="18"/>
      <c r="AY146" s="18"/>
      <c r="AZ146" s="18"/>
      <c r="BA146" s="18"/>
      <c r="BB146" s="18"/>
      <c r="BC146" s="18"/>
      <c r="BD146" s="18"/>
      <c r="BE146" s="18"/>
      <c r="BF146" s="18"/>
      <c r="BG146" s="18"/>
      <c r="BH146" s="18"/>
      <c r="BI146" s="18"/>
      <c r="BJ146" s="18"/>
      <c r="BK146" s="18"/>
      <c r="BL146" s="18"/>
      <c r="BM146" s="18"/>
      <c r="BN146" s="18"/>
      <c r="BO146" s="18"/>
      <c r="BP146" s="18"/>
      <c r="BQ146" s="18"/>
      <c r="BR146" s="18"/>
      <c r="BS146" s="18"/>
      <c r="BT146" s="18"/>
      <c r="BU146" s="18"/>
      <c r="BV146" s="18"/>
      <c r="BW146" s="18"/>
      <c r="BX146" s="18"/>
      <c r="BY146" s="18"/>
      <c r="BZ146" s="18"/>
      <c r="CA146" s="18"/>
      <c r="CB146" s="18"/>
      <c r="CC146" s="18"/>
      <c r="CD146" s="18"/>
      <c r="CE146" s="18"/>
      <c r="CF146" s="18"/>
      <c r="CG146" s="18"/>
      <c r="CH146" s="18"/>
    </row>
    <row r="147" spans="1:86" ht="0.95" customHeight="1">
      <c r="A147" s="18"/>
      <c r="B147" s="18"/>
      <c r="C147" s="18"/>
      <c r="D147" s="18"/>
      <c r="E147" s="18"/>
      <c r="F147" s="41"/>
      <c r="G147" s="41"/>
      <c r="H147" s="41"/>
      <c r="I147" s="41"/>
      <c r="J147" s="41"/>
      <c r="K147" s="41"/>
      <c r="L147" s="18"/>
      <c r="M147" s="18"/>
      <c r="V147" s="18"/>
      <c r="W147" s="18"/>
      <c r="X147" s="18"/>
      <c r="Y147" s="18"/>
      <c r="AB147" s="18"/>
      <c r="AE147" s="18"/>
      <c r="AF147" s="18"/>
      <c r="AG147" s="18"/>
      <c r="AH147" s="18"/>
      <c r="AI147" s="18"/>
      <c r="AJ147" s="18"/>
      <c r="AK147" s="18"/>
      <c r="AL147" s="18"/>
      <c r="AM147" s="18"/>
      <c r="AN147" s="18"/>
      <c r="AO147" s="18"/>
      <c r="AP147" s="18"/>
      <c r="AQ147" s="18"/>
      <c r="AR147" s="18"/>
      <c r="AS147" s="18"/>
      <c r="AT147" s="18"/>
      <c r="AU147" s="18"/>
      <c r="AV147" s="18"/>
      <c r="AW147" s="18"/>
      <c r="AX147" s="18"/>
      <c r="AY147" s="18"/>
      <c r="AZ147" s="18"/>
      <c r="BA147" s="18"/>
      <c r="BB147" s="18"/>
      <c r="BC147" s="18"/>
      <c r="BD147" s="18"/>
      <c r="BE147" s="18"/>
      <c r="BF147" s="18"/>
      <c r="BG147" s="18"/>
      <c r="BH147" s="18"/>
      <c r="BI147" s="18"/>
      <c r="BJ147" s="18"/>
      <c r="BK147" s="18"/>
      <c r="BL147" s="18"/>
      <c r="BM147" s="18"/>
      <c r="BN147" s="18"/>
      <c r="BO147" s="18"/>
      <c r="BP147" s="18"/>
      <c r="BQ147" s="18"/>
      <c r="BR147" s="18"/>
      <c r="BS147" s="18"/>
      <c r="BT147" s="18"/>
      <c r="BU147" s="18"/>
      <c r="BV147" s="18"/>
      <c r="BW147" s="18"/>
      <c r="BX147" s="18"/>
      <c r="BY147" s="18"/>
      <c r="BZ147" s="18"/>
      <c r="CA147" s="18"/>
      <c r="CB147" s="18"/>
      <c r="CC147" s="18"/>
      <c r="CD147" s="18"/>
      <c r="CE147" s="18"/>
      <c r="CF147" s="18"/>
      <c r="CG147" s="18"/>
      <c r="CH147" s="18"/>
    </row>
    <row r="148" spans="1:86" ht="0.95" customHeight="1">
      <c r="A148" s="18"/>
      <c r="B148" s="18"/>
      <c r="C148" s="18"/>
      <c r="D148" s="18"/>
      <c r="E148" s="18"/>
      <c r="F148" s="41"/>
      <c r="G148" s="41"/>
      <c r="H148" s="41"/>
      <c r="I148" s="41"/>
      <c r="J148" s="41"/>
      <c r="K148" s="41"/>
      <c r="L148" s="18"/>
      <c r="M148" s="18"/>
      <c r="V148" s="18"/>
      <c r="W148" s="18"/>
      <c r="X148" s="18"/>
      <c r="Y148" s="18"/>
      <c r="AB148" s="18"/>
      <c r="AE148" s="18"/>
      <c r="AF148" s="18"/>
      <c r="AG148" s="18"/>
      <c r="AH148" s="18"/>
      <c r="AI148" s="18"/>
      <c r="AJ148" s="18"/>
      <c r="AK148" s="18"/>
      <c r="AL148" s="18"/>
      <c r="AM148" s="18"/>
      <c r="AN148" s="18"/>
      <c r="AO148" s="18"/>
      <c r="AP148" s="18"/>
      <c r="AQ148" s="18"/>
      <c r="AR148" s="18"/>
      <c r="AS148" s="18"/>
      <c r="AT148" s="18"/>
      <c r="AU148" s="18"/>
      <c r="AV148" s="18"/>
      <c r="AW148" s="18"/>
      <c r="AX148" s="18"/>
      <c r="AY148" s="18"/>
      <c r="AZ148" s="18"/>
      <c r="BA148" s="18"/>
      <c r="BB148" s="18"/>
      <c r="BC148" s="18"/>
      <c r="BD148" s="18"/>
      <c r="BE148" s="18"/>
      <c r="BF148" s="18"/>
      <c r="BG148" s="18"/>
      <c r="BH148" s="18"/>
      <c r="BI148" s="18"/>
      <c r="BJ148" s="18"/>
      <c r="BK148" s="18"/>
      <c r="BL148" s="18"/>
      <c r="BM148" s="18"/>
      <c r="BN148" s="18"/>
      <c r="BO148" s="18"/>
      <c r="BP148" s="18"/>
      <c r="BQ148" s="18"/>
      <c r="BR148" s="18"/>
      <c r="BS148" s="18"/>
      <c r="BT148" s="18"/>
      <c r="BU148" s="18"/>
      <c r="BV148" s="18"/>
      <c r="BW148" s="18"/>
      <c r="BX148" s="18"/>
      <c r="BY148" s="18"/>
      <c r="BZ148" s="18"/>
      <c r="CA148" s="18"/>
      <c r="CB148" s="18"/>
      <c r="CC148" s="18"/>
      <c r="CD148" s="18"/>
      <c r="CE148" s="18"/>
      <c r="CF148" s="18"/>
      <c r="CG148" s="18"/>
      <c r="CH148" s="18"/>
    </row>
    <row r="149" spans="1:86" ht="0.95" customHeight="1">
      <c r="A149" s="18"/>
      <c r="B149" s="18"/>
      <c r="C149" s="18"/>
      <c r="D149" s="18"/>
      <c r="E149" s="18"/>
      <c r="F149" s="41"/>
      <c r="G149" s="41"/>
      <c r="H149" s="41"/>
      <c r="I149" s="41"/>
      <c r="J149" s="41"/>
      <c r="K149" s="41"/>
      <c r="L149" s="18"/>
      <c r="M149" s="18"/>
      <c r="V149" s="18"/>
      <c r="W149" s="18"/>
      <c r="X149" s="18"/>
      <c r="Y149" s="18"/>
      <c r="AB149" s="18"/>
      <c r="AE149" s="18"/>
      <c r="AF149" s="18"/>
      <c r="AG149" s="18"/>
      <c r="AH149" s="18"/>
      <c r="AI149" s="18"/>
      <c r="AJ149" s="18"/>
      <c r="AK149" s="18"/>
      <c r="AL149" s="18"/>
      <c r="AM149" s="18"/>
      <c r="AN149" s="18"/>
      <c r="AO149" s="18"/>
      <c r="AP149" s="18"/>
      <c r="AQ149" s="18"/>
      <c r="AR149" s="18"/>
      <c r="AS149" s="18"/>
      <c r="AT149" s="18"/>
      <c r="AU149" s="18"/>
      <c r="AV149" s="18"/>
      <c r="AW149" s="18"/>
      <c r="AX149" s="18"/>
      <c r="AY149" s="18"/>
      <c r="AZ149" s="18"/>
      <c r="BA149" s="18"/>
      <c r="BB149" s="18"/>
      <c r="BC149" s="18"/>
      <c r="BD149" s="18"/>
      <c r="BE149" s="18"/>
      <c r="BF149" s="18"/>
      <c r="BG149" s="18"/>
      <c r="BH149" s="18"/>
      <c r="BI149" s="18"/>
      <c r="BJ149" s="18"/>
      <c r="BK149" s="18"/>
      <c r="BL149" s="18"/>
      <c r="BM149" s="18"/>
      <c r="BN149" s="18"/>
      <c r="BO149" s="18"/>
      <c r="BP149" s="18"/>
      <c r="BQ149" s="18"/>
      <c r="BR149" s="18"/>
      <c r="BS149" s="18"/>
      <c r="BT149" s="18"/>
      <c r="BU149" s="18"/>
      <c r="BV149" s="18"/>
      <c r="BW149" s="18"/>
      <c r="BX149" s="18"/>
      <c r="BY149" s="18"/>
      <c r="BZ149" s="18"/>
      <c r="CA149" s="18"/>
      <c r="CB149" s="18"/>
      <c r="CC149" s="18"/>
      <c r="CD149" s="18"/>
      <c r="CE149" s="18"/>
      <c r="CF149" s="18"/>
      <c r="CG149" s="18"/>
      <c r="CH149" s="18"/>
    </row>
    <row r="150" spans="1:86" ht="0.95" customHeight="1">
      <c r="A150" s="18"/>
      <c r="B150" s="18"/>
      <c r="C150" s="18"/>
      <c r="D150" s="18"/>
      <c r="E150" s="18"/>
      <c r="F150" s="41"/>
      <c r="G150" s="41"/>
      <c r="H150" s="41"/>
      <c r="I150" s="41"/>
      <c r="J150" s="41"/>
      <c r="K150" s="41"/>
      <c r="L150" s="18"/>
      <c r="M150" s="18"/>
      <c r="V150" s="18"/>
      <c r="W150" s="18"/>
      <c r="X150" s="18"/>
      <c r="Y150" s="18"/>
      <c r="AB150" s="18"/>
      <c r="AE150" s="18"/>
      <c r="AF150" s="18"/>
      <c r="AG150" s="18"/>
      <c r="AH150" s="18"/>
      <c r="AI150" s="18"/>
      <c r="AJ150" s="18"/>
      <c r="AK150" s="18"/>
      <c r="AL150" s="18"/>
      <c r="AM150" s="18"/>
      <c r="AN150" s="18"/>
      <c r="AO150" s="18"/>
      <c r="AP150" s="18"/>
      <c r="AQ150" s="18"/>
      <c r="AR150" s="18"/>
      <c r="AS150" s="18"/>
      <c r="AT150" s="18"/>
      <c r="AU150" s="18"/>
      <c r="AV150" s="18"/>
      <c r="AW150" s="18"/>
      <c r="AX150" s="18"/>
      <c r="AY150" s="18"/>
      <c r="AZ150" s="18"/>
      <c r="BA150" s="18"/>
      <c r="BB150" s="18"/>
      <c r="BC150" s="18"/>
      <c r="BD150" s="18"/>
      <c r="BE150" s="18"/>
      <c r="BF150" s="18"/>
      <c r="BG150" s="18"/>
      <c r="BH150" s="18"/>
      <c r="BI150" s="18"/>
      <c r="BJ150" s="18"/>
      <c r="BK150" s="18"/>
      <c r="BL150" s="18"/>
      <c r="BM150" s="18"/>
      <c r="BN150" s="18"/>
      <c r="BO150" s="18"/>
      <c r="BP150" s="18"/>
      <c r="BQ150" s="18"/>
      <c r="BR150" s="18"/>
      <c r="BS150" s="18"/>
      <c r="BT150" s="18"/>
      <c r="BU150" s="18"/>
      <c r="BV150" s="18"/>
      <c r="BW150" s="18"/>
      <c r="BX150" s="18"/>
      <c r="BY150" s="18"/>
      <c r="BZ150" s="18"/>
      <c r="CA150" s="18"/>
      <c r="CB150" s="18"/>
      <c r="CC150" s="18"/>
      <c r="CD150" s="18"/>
      <c r="CE150" s="18"/>
      <c r="CF150" s="18"/>
      <c r="CG150" s="18"/>
      <c r="CH150" s="18"/>
    </row>
    <row r="151" spans="1:86" ht="16.5" thickBot="1">
      <c r="D151" s="1" t="s">
        <v>26</v>
      </c>
      <c r="E151" s="1" t="s">
        <v>3</v>
      </c>
      <c r="F151" s="5" t="s">
        <v>4</v>
      </c>
      <c r="G151" s="5" t="s">
        <v>8</v>
      </c>
      <c r="H151" s="5" t="s">
        <v>5</v>
      </c>
      <c r="I151" s="5" t="s">
        <v>6</v>
      </c>
      <c r="J151" s="5" t="s">
        <v>7</v>
      </c>
      <c r="K151" s="6" t="s">
        <v>65</v>
      </c>
      <c r="M151" s="18"/>
      <c r="N151" s="179" t="s">
        <v>26</v>
      </c>
      <c r="V151" s="1"/>
      <c r="W151" s="19"/>
      <c r="X151" s="19"/>
      <c r="Y151" s="19"/>
      <c r="AB151" s="1"/>
      <c r="AC151" s="78"/>
      <c r="AD151" s="78"/>
      <c r="AE151" s="1"/>
      <c r="AF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8"/>
    </row>
    <row r="152" spans="1:86">
      <c r="A152" s="298">
        <v>36</v>
      </c>
      <c r="B152" s="264" t="s">
        <v>18</v>
      </c>
      <c r="C152" s="265"/>
      <c r="D152" s="79">
        <f>+入力シート①!J$2</f>
        <v>43559</v>
      </c>
      <c r="E152" s="21"/>
      <c r="F152" s="34"/>
      <c r="G152" s="34"/>
      <c r="H152" s="34"/>
      <c r="I152" s="34"/>
      <c r="J152" s="34"/>
      <c r="K152" s="35"/>
      <c r="M152" s="18"/>
      <c r="N152" s="179">
        <v>43559</v>
      </c>
      <c r="O152" s="179">
        <v>2018</v>
      </c>
      <c r="P152" s="179">
        <v>2017</v>
      </c>
      <c r="Q152" s="179">
        <v>2016</v>
      </c>
      <c r="R152" s="179">
        <v>2015</v>
      </c>
      <c r="S152" s="179">
        <v>2014</v>
      </c>
      <c r="T152" s="179">
        <v>2013</v>
      </c>
      <c r="U152" s="179">
        <v>2012</v>
      </c>
      <c r="V152" s="79">
        <v>40640</v>
      </c>
      <c r="W152" s="19">
        <f t="shared" ref="W152:BG152" si="54">+W$1</f>
        <v>2010</v>
      </c>
      <c r="X152" s="19">
        <f t="shared" si="54"/>
        <v>2009</v>
      </c>
      <c r="Y152" s="19">
        <f t="shared" si="54"/>
        <v>2008</v>
      </c>
      <c r="Z152" s="19">
        <f t="shared" si="54"/>
        <v>2007</v>
      </c>
      <c r="AA152" s="19">
        <f t="shared" si="54"/>
        <v>2007</v>
      </c>
      <c r="AB152">
        <f t="shared" si="54"/>
        <v>2006</v>
      </c>
      <c r="AC152" s="77">
        <f t="shared" si="54"/>
        <v>2006</v>
      </c>
      <c r="AD152" s="77">
        <f t="shared" si="54"/>
        <v>2005</v>
      </c>
      <c r="AE152">
        <f t="shared" si="54"/>
        <v>2005</v>
      </c>
      <c r="AF152">
        <f t="shared" si="54"/>
        <v>2004</v>
      </c>
      <c r="AG152">
        <f t="shared" si="54"/>
        <v>2004</v>
      </c>
      <c r="AH152">
        <f t="shared" si="54"/>
        <v>2004</v>
      </c>
      <c r="AI152">
        <f t="shared" si="54"/>
        <v>2003</v>
      </c>
      <c r="AJ152">
        <f t="shared" si="54"/>
        <v>2002</v>
      </c>
      <c r="AK152">
        <f t="shared" si="54"/>
        <v>2002</v>
      </c>
      <c r="AL152">
        <f t="shared" si="54"/>
        <v>2002</v>
      </c>
      <c r="AM152">
        <f t="shared" si="54"/>
        <v>2002</v>
      </c>
      <c r="AN152">
        <f t="shared" si="54"/>
        <v>2001</v>
      </c>
      <c r="AO152">
        <f t="shared" si="54"/>
        <v>2001</v>
      </c>
      <c r="AP152">
        <f t="shared" si="54"/>
        <v>2001</v>
      </c>
      <c r="AQ152">
        <f t="shared" si="54"/>
        <v>2000</v>
      </c>
      <c r="AR152">
        <f t="shared" si="54"/>
        <v>2000</v>
      </c>
      <c r="AS152">
        <f t="shared" si="54"/>
        <v>2000</v>
      </c>
      <c r="AT152">
        <f t="shared" si="54"/>
        <v>1999</v>
      </c>
      <c r="AU152">
        <f t="shared" si="54"/>
        <v>1999</v>
      </c>
      <c r="AV152">
        <f t="shared" si="54"/>
        <v>1999</v>
      </c>
      <c r="AW152">
        <f t="shared" si="54"/>
        <v>1998</v>
      </c>
      <c r="AX152">
        <f t="shared" si="54"/>
        <v>1997</v>
      </c>
      <c r="AY152">
        <f t="shared" si="54"/>
        <v>1996</v>
      </c>
      <c r="AZ152">
        <f t="shared" si="54"/>
        <v>1995</v>
      </c>
      <c r="BA152">
        <f t="shared" si="54"/>
        <v>1994</v>
      </c>
      <c r="BB152">
        <f t="shared" si="54"/>
        <v>1993</v>
      </c>
      <c r="BC152">
        <f t="shared" si="54"/>
        <v>1992</v>
      </c>
      <c r="BD152">
        <f t="shared" si="54"/>
        <v>1992</v>
      </c>
      <c r="BE152">
        <f t="shared" si="54"/>
        <v>1991</v>
      </c>
      <c r="BF152">
        <f t="shared" si="54"/>
        <v>1990</v>
      </c>
      <c r="BG152">
        <f t="shared" si="54"/>
        <v>1990</v>
      </c>
      <c r="BH152">
        <f t="shared" ref="BH152:CG152" si="55">+BH$1</f>
        <v>1989</v>
      </c>
      <c r="BI152">
        <f t="shared" si="55"/>
        <v>1988</v>
      </c>
      <c r="BJ152">
        <f t="shared" si="55"/>
        <v>1987</v>
      </c>
      <c r="BK152">
        <f t="shared" si="55"/>
        <v>1986</v>
      </c>
      <c r="BL152">
        <f t="shared" si="55"/>
        <v>1986</v>
      </c>
      <c r="BM152">
        <f t="shared" si="55"/>
        <v>1986</v>
      </c>
      <c r="BN152">
        <f t="shared" si="55"/>
        <v>1985</v>
      </c>
      <c r="BO152">
        <f t="shared" si="55"/>
        <v>1985</v>
      </c>
      <c r="BP152">
        <f t="shared" si="55"/>
        <v>1985</v>
      </c>
      <c r="BQ152">
        <f t="shared" si="55"/>
        <v>1985</v>
      </c>
      <c r="BR152">
        <f t="shared" si="55"/>
        <v>1984</v>
      </c>
      <c r="BS152">
        <f t="shared" si="55"/>
        <v>1984</v>
      </c>
      <c r="BT152">
        <f t="shared" si="55"/>
        <v>1984</v>
      </c>
      <c r="BU152">
        <f t="shared" si="55"/>
        <v>1984</v>
      </c>
      <c r="BV152">
        <f t="shared" si="55"/>
        <v>1984</v>
      </c>
      <c r="BW152">
        <f t="shared" si="55"/>
        <v>1984</v>
      </c>
      <c r="BX152">
        <f t="shared" si="55"/>
        <v>1983</v>
      </c>
      <c r="BY152">
        <f t="shared" si="55"/>
        <v>1983</v>
      </c>
      <c r="BZ152">
        <f t="shared" si="55"/>
        <v>1982</v>
      </c>
      <c r="CA152">
        <f t="shared" si="55"/>
        <v>1982</v>
      </c>
      <c r="CB152">
        <f t="shared" si="55"/>
        <v>1982</v>
      </c>
      <c r="CC152">
        <f t="shared" si="55"/>
        <v>1981</v>
      </c>
      <c r="CD152">
        <f t="shared" si="55"/>
        <v>1980</v>
      </c>
      <c r="CE152">
        <f t="shared" si="55"/>
        <v>1980</v>
      </c>
      <c r="CF152">
        <f t="shared" si="55"/>
        <v>1980</v>
      </c>
      <c r="CG152">
        <f t="shared" si="55"/>
        <v>1980</v>
      </c>
      <c r="CH152" s="18"/>
    </row>
    <row r="153" spans="1:86">
      <c r="A153" s="298"/>
      <c r="B153" s="264" t="s">
        <v>19</v>
      </c>
      <c r="C153" s="265"/>
      <c r="D153" s="80">
        <f>+入力シート①!J$2</f>
        <v>43559</v>
      </c>
      <c r="E153" s="22"/>
      <c r="F153" s="36"/>
      <c r="G153" s="36"/>
      <c r="H153" s="36"/>
      <c r="I153" s="36"/>
      <c r="J153" s="36"/>
      <c r="K153" s="37"/>
      <c r="M153" s="18"/>
      <c r="N153" s="179">
        <v>43559</v>
      </c>
      <c r="O153" s="179">
        <v>4</v>
      </c>
      <c r="P153" s="179">
        <v>4</v>
      </c>
      <c r="Q153" s="179">
        <v>4</v>
      </c>
      <c r="R153" s="179">
        <v>4</v>
      </c>
      <c r="S153" s="179">
        <v>4</v>
      </c>
      <c r="T153" s="179">
        <v>4</v>
      </c>
      <c r="U153" s="179">
        <v>4</v>
      </c>
      <c r="V153" s="80">
        <v>40640</v>
      </c>
      <c r="W153" s="19">
        <f>+W$3</f>
        <v>4</v>
      </c>
      <c r="X153" s="19">
        <f>+X$3</f>
        <v>4</v>
      </c>
      <c r="Y153" s="19">
        <f>+Y$3</f>
        <v>4</v>
      </c>
      <c r="Z153" s="19">
        <f>+Z$3</f>
        <v>4</v>
      </c>
      <c r="AA153" s="19">
        <f>+AA$3</f>
        <v>4</v>
      </c>
      <c r="AB153">
        <f t="shared" ref="AB153:CG153" si="56">+AB$3</f>
        <v>4</v>
      </c>
      <c r="AC153" s="77">
        <f t="shared" si="56"/>
        <v>4</v>
      </c>
      <c r="AD153" s="77">
        <f t="shared" si="56"/>
        <v>4</v>
      </c>
      <c r="AE153">
        <f t="shared" si="56"/>
        <v>4</v>
      </c>
      <c r="AF153">
        <f t="shared" si="56"/>
        <v>4</v>
      </c>
      <c r="AG153">
        <f t="shared" si="56"/>
        <v>4</v>
      </c>
      <c r="AH153">
        <f t="shared" si="56"/>
        <v>4</v>
      </c>
      <c r="AI153">
        <f t="shared" si="56"/>
        <v>4</v>
      </c>
      <c r="AJ153">
        <f t="shared" si="56"/>
        <v>4</v>
      </c>
      <c r="AK153">
        <f t="shared" si="56"/>
        <v>4</v>
      </c>
      <c r="AL153">
        <f t="shared" si="56"/>
        <v>4</v>
      </c>
      <c r="AM153">
        <f t="shared" si="56"/>
        <v>4</v>
      </c>
      <c r="AN153">
        <f t="shared" si="56"/>
        <v>4</v>
      </c>
      <c r="AO153">
        <f t="shared" si="56"/>
        <v>4</v>
      </c>
      <c r="AP153">
        <f t="shared" si="56"/>
        <v>4</v>
      </c>
      <c r="AQ153">
        <f t="shared" si="56"/>
        <v>4</v>
      </c>
      <c r="AR153">
        <f t="shared" si="56"/>
        <v>4</v>
      </c>
      <c r="AS153">
        <f t="shared" si="56"/>
        <v>4</v>
      </c>
      <c r="AT153">
        <f t="shared" si="56"/>
        <v>4</v>
      </c>
      <c r="AU153">
        <f t="shared" si="56"/>
        <v>4</v>
      </c>
      <c r="AV153">
        <f t="shared" si="56"/>
        <v>4</v>
      </c>
      <c r="AW153">
        <f t="shared" si="56"/>
        <v>4</v>
      </c>
      <c r="AX153">
        <f t="shared" si="56"/>
        <v>4</v>
      </c>
      <c r="AY153">
        <f t="shared" si="56"/>
        <v>4</v>
      </c>
      <c r="AZ153">
        <f t="shared" si="56"/>
        <v>4</v>
      </c>
      <c r="BA153">
        <f t="shared" si="56"/>
        <v>4</v>
      </c>
      <c r="BB153">
        <f t="shared" si="56"/>
        <v>4</v>
      </c>
      <c r="BC153">
        <f t="shared" si="56"/>
        <v>4</v>
      </c>
      <c r="BD153">
        <f t="shared" si="56"/>
        <v>4</v>
      </c>
      <c r="BE153">
        <f t="shared" si="56"/>
        <v>4</v>
      </c>
      <c r="BF153">
        <f t="shared" si="56"/>
        <v>4</v>
      </c>
      <c r="BG153">
        <f t="shared" si="56"/>
        <v>4</v>
      </c>
      <c r="BH153">
        <f t="shared" si="56"/>
        <v>4</v>
      </c>
      <c r="BI153">
        <f t="shared" si="56"/>
        <v>4</v>
      </c>
      <c r="BJ153">
        <f t="shared" si="56"/>
        <v>4</v>
      </c>
      <c r="BK153">
        <f t="shared" si="56"/>
        <v>4</v>
      </c>
      <c r="BL153">
        <f t="shared" si="56"/>
        <v>4</v>
      </c>
      <c r="BM153">
        <f t="shared" si="56"/>
        <v>4</v>
      </c>
      <c r="BN153">
        <f t="shared" si="56"/>
        <v>4</v>
      </c>
      <c r="BO153">
        <f t="shared" si="56"/>
        <v>4</v>
      </c>
      <c r="BP153">
        <f t="shared" si="56"/>
        <v>4</v>
      </c>
      <c r="BQ153">
        <f t="shared" si="56"/>
        <v>4</v>
      </c>
      <c r="BR153">
        <f t="shared" si="56"/>
        <v>4</v>
      </c>
      <c r="BS153">
        <f t="shared" si="56"/>
        <v>4</v>
      </c>
      <c r="BT153">
        <f t="shared" si="56"/>
        <v>4</v>
      </c>
      <c r="BU153">
        <f t="shared" si="56"/>
        <v>4</v>
      </c>
      <c r="BV153">
        <f t="shared" si="56"/>
        <v>4</v>
      </c>
      <c r="BW153">
        <f t="shared" si="56"/>
        <v>4</v>
      </c>
      <c r="BX153">
        <f t="shared" si="56"/>
        <v>4</v>
      </c>
      <c r="BY153">
        <f t="shared" si="56"/>
        <v>4</v>
      </c>
      <c r="BZ153">
        <f t="shared" si="56"/>
        <v>4</v>
      </c>
      <c r="CA153">
        <f t="shared" si="56"/>
        <v>4</v>
      </c>
      <c r="CB153">
        <f t="shared" si="56"/>
        <v>4</v>
      </c>
      <c r="CC153">
        <f t="shared" si="56"/>
        <v>4</v>
      </c>
      <c r="CD153">
        <f t="shared" si="56"/>
        <v>4</v>
      </c>
      <c r="CE153">
        <f t="shared" si="56"/>
        <v>4</v>
      </c>
      <c r="CF153">
        <f t="shared" si="56"/>
        <v>4</v>
      </c>
      <c r="CG153">
        <f t="shared" si="56"/>
        <v>4</v>
      </c>
      <c r="CH153" s="18"/>
    </row>
    <row r="154" spans="1:86">
      <c r="A154" s="298"/>
      <c r="B154" s="264" t="s">
        <v>20</v>
      </c>
      <c r="C154" s="265"/>
      <c r="D154" s="81">
        <f>+入力シート①!J$2</f>
        <v>43559</v>
      </c>
      <c r="E154" s="22"/>
      <c r="F154" s="36"/>
      <c r="G154" s="36"/>
      <c r="H154" s="36"/>
      <c r="I154" s="36"/>
      <c r="J154" s="36"/>
      <c r="K154" s="37"/>
      <c r="M154" s="18"/>
      <c r="N154" s="179">
        <v>43559</v>
      </c>
      <c r="O154" s="179">
        <v>3</v>
      </c>
      <c r="P154" s="179">
        <v>4</v>
      </c>
      <c r="Q154" s="179">
        <v>5</v>
      </c>
      <c r="R154" s="179">
        <v>3</v>
      </c>
      <c r="S154" s="179">
        <v>8</v>
      </c>
      <c r="T154" s="179">
        <v>5</v>
      </c>
      <c r="U154" s="179">
        <v>17</v>
      </c>
      <c r="V154" s="81">
        <v>40640</v>
      </c>
      <c r="W154" s="81">
        <v>40283</v>
      </c>
      <c r="X154" s="81">
        <v>39910</v>
      </c>
      <c r="Y154" s="81">
        <v>39554</v>
      </c>
      <c r="Z154" s="19">
        <v>27</v>
      </c>
      <c r="AB154">
        <v>27</v>
      </c>
      <c r="AC154" s="77">
        <v>6</v>
      </c>
      <c r="AD154" s="77">
        <v>27</v>
      </c>
      <c r="AE154">
        <v>1</v>
      </c>
      <c r="AH154">
        <v>9</v>
      </c>
      <c r="AI154">
        <v>14</v>
      </c>
      <c r="AK154">
        <v>24</v>
      </c>
      <c r="AL154">
        <v>15</v>
      </c>
      <c r="AV154">
        <v>21</v>
      </c>
      <c r="AW154">
        <v>8</v>
      </c>
      <c r="AZ154">
        <v>5</v>
      </c>
      <c r="BA154">
        <v>15</v>
      </c>
      <c r="BD154">
        <v>28</v>
      </c>
      <c r="BF154">
        <v>7</v>
      </c>
      <c r="BK154">
        <v>25</v>
      </c>
      <c r="BN154">
        <v>24</v>
      </c>
      <c r="BO154">
        <v>6</v>
      </c>
      <c r="BR154">
        <v>26</v>
      </c>
      <c r="BS154">
        <v>25</v>
      </c>
      <c r="BW154">
        <v>16</v>
      </c>
      <c r="BY154">
        <v>12</v>
      </c>
      <c r="CD154">
        <v>29</v>
      </c>
      <c r="CE154">
        <v>23</v>
      </c>
      <c r="CF154">
        <v>22</v>
      </c>
      <c r="CH154" s="18"/>
    </row>
    <row r="155" spans="1:86">
      <c r="A155" s="298"/>
      <c r="B155" s="264" t="s">
        <v>66</v>
      </c>
      <c r="C155" s="265"/>
      <c r="D155">
        <f>+入力シート①!J$3</f>
        <v>36</v>
      </c>
      <c r="E155" s="22"/>
      <c r="F155" s="36"/>
      <c r="G155" s="36"/>
      <c r="H155" s="36"/>
      <c r="I155" s="36"/>
      <c r="J155" s="36"/>
      <c r="K155" s="37"/>
      <c r="M155" s="18"/>
      <c r="N155" s="179">
        <v>36</v>
      </c>
      <c r="O155" s="179">
        <v>36</v>
      </c>
      <c r="P155" s="179">
        <v>36</v>
      </c>
      <c r="Q155" s="179">
        <v>36</v>
      </c>
      <c r="R155" s="179">
        <v>36</v>
      </c>
      <c r="S155" s="179">
        <v>36</v>
      </c>
      <c r="T155" s="179">
        <v>36</v>
      </c>
      <c r="U155" s="179">
        <v>36</v>
      </c>
      <c r="V155">
        <v>36</v>
      </c>
      <c r="W155" s="19">
        <f>+$A$152</f>
        <v>36</v>
      </c>
      <c r="X155" s="19">
        <f>+$A$152</f>
        <v>36</v>
      </c>
      <c r="Y155" s="19">
        <f>+$A$152</f>
        <v>36</v>
      </c>
      <c r="Z155" s="19">
        <f>+$A$152</f>
        <v>36</v>
      </c>
      <c r="AA155" s="19">
        <f>+$A$152</f>
        <v>36</v>
      </c>
      <c r="AB155">
        <f t="shared" ref="AB155:CG155" si="57">+$A$152</f>
        <v>36</v>
      </c>
      <c r="AC155" s="77">
        <f t="shared" si="57"/>
        <v>36</v>
      </c>
      <c r="AD155" s="77">
        <f t="shared" si="57"/>
        <v>36</v>
      </c>
      <c r="AE155">
        <f t="shared" si="57"/>
        <v>36</v>
      </c>
      <c r="AF155">
        <f t="shared" si="57"/>
        <v>36</v>
      </c>
      <c r="AG155">
        <f t="shared" si="57"/>
        <v>36</v>
      </c>
      <c r="AH155">
        <f t="shared" si="57"/>
        <v>36</v>
      </c>
      <c r="AI155">
        <f t="shared" si="57"/>
        <v>36</v>
      </c>
      <c r="AJ155">
        <f t="shared" si="57"/>
        <v>36</v>
      </c>
      <c r="AK155">
        <f t="shared" si="57"/>
        <v>36</v>
      </c>
      <c r="AL155">
        <f t="shared" si="57"/>
        <v>36</v>
      </c>
      <c r="AM155">
        <f t="shared" si="57"/>
        <v>36</v>
      </c>
      <c r="AN155">
        <f t="shared" si="57"/>
        <v>36</v>
      </c>
      <c r="AO155">
        <f t="shared" si="57"/>
        <v>36</v>
      </c>
      <c r="AP155">
        <f t="shared" si="57"/>
        <v>36</v>
      </c>
      <c r="AQ155">
        <f t="shared" si="57"/>
        <v>36</v>
      </c>
      <c r="AR155">
        <f t="shared" si="57"/>
        <v>36</v>
      </c>
      <c r="AS155">
        <f t="shared" si="57"/>
        <v>36</v>
      </c>
      <c r="AT155">
        <f t="shared" si="57"/>
        <v>36</v>
      </c>
      <c r="AU155">
        <f t="shared" si="57"/>
        <v>36</v>
      </c>
      <c r="AV155">
        <f t="shared" si="57"/>
        <v>36</v>
      </c>
      <c r="AW155">
        <f t="shared" si="57"/>
        <v>36</v>
      </c>
      <c r="AX155">
        <f t="shared" si="57"/>
        <v>36</v>
      </c>
      <c r="AY155">
        <f t="shared" si="57"/>
        <v>36</v>
      </c>
      <c r="AZ155">
        <f t="shared" si="57"/>
        <v>36</v>
      </c>
      <c r="BA155">
        <f t="shared" si="57"/>
        <v>36</v>
      </c>
      <c r="BB155">
        <f t="shared" si="57"/>
        <v>36</v>
      </c>
      <c r="BC155">
        <f t="shared" si="57"/>
        <v>36</v>
      </c>
      <c r="BD155">
        <f t="shared" si="57"/>
        <v>36</v>
      </c>
      <c r="BE155">
        <f t="shared" si="57"/>
        <v>36</v>
      </c>
      <c r="BF155">
        <f t="shared" si="57"/>
        <v>36</v>
      </c>
      <c r="BG155">
        <f t="shared" si="57"/>
        <v>36</v>
      </c>
      <c r="BH155">
        <f t="shared" si="57"/>
        <v>36</v>
      </c>
      <c r="BI155">
        <f t="shared" si="57"/>
        <v>36</v>
      </c>
      <c r="BJ155">
        <f t="shared" si="57"/>
        <v>36</v>
      </c>
      <c r="BK155">
        <f t="shared" si="57"/>
        <v>36</v>
      </c>
      <c r="BL155">
        <f t="shared" si="57"/>
        <v>36</v>
      </c>
      <c r="BM155">
        <f t="shared" si="57"/>
        <v>36</v>
      </c>
      <c r="BN155">
        <f t="shared" si="57"/>
        <v>36</v>
      </c>
      <c r="BO155">
        <f t="shared" si="57"/>
        <v>36</v>
      </c>
      <c r="BP155">
        <f t="shared" si="57"/>
        <v>36</v>
      </c>
      <c r="BQ155">
        <f t="shared" si="57"/>
        <v>36</v>
      </c>
      <c r="BR155">
        <f t="shared" si="57"/>
        <v>36</v>
      </c>
      <c r="BS155">
        <f t="shared" si="57"/>
        <v>36</v>
      </c>
      <c r="BT155">
        <f t="shared" si="57"/>
        <v>36</v>
      </c>
      <c r="BU155">
        <f t="shared" si="57"/>
        <v>36</v>
      </c>
      <c r="BV155">
        <f t="shared" si="57"/>
        <v>36</v>
      </c>
      <c r="BW155">
        <f t="shared" si="57"/>
        <v>36</v>
      </c>
      <c r="BX155">
        <f t="shared" si="57"/>
        <v>36</v>
      </c>
      <c r="BY155">
        <f t="shared" si="57"/>
        <v>36</v>
      </c>
      <c r="BZ155">
        <f t="shared" si="57"/>
        <v>36</v>
      </c>
      <c r="CA155">
        <f t="shared" si="57"/>
        <v>36</v>
      </c>
      <c r="CB155">
        <f t="shared" si="57"/>
        <v>36</v>
      </c>
      <c r="CC155">
        <f t="shared" si="57"/>
        <v>36</v>
      </c>
      <c r="CD155">
        <f t="shared" si="57"/>
        <v>36</v>
      </c>
      <c r="CE155">
        <f t="shared" si="57"/>
        <v>36</v>
      </c>
      <c r="CF155">
        <f t="shared" si="57"/>
        <v>36</v>
      </c>
      <c r="CG155">
        <f t="shared" si="57"/>
        <v>36</v>
      </c>
      <c r="CH155" s="18"/>
    </row>
    <row r="156" spans="1:86" ht="16.5" thickBot="1">
      <c r="A156" s="298"/>
      <c r="B156" s="264" t="s">
        <v>21</v>
      </c>
      <c r="C156" s="265"/>
      <c r="D156" s="86">
        <f>+入力シート①!J$4</f>
        <v>0.38194444444444442</v>
      </c>
      <c r="E156" s="23"/>
      <c r="F156" s="38"/>
      <c r="G156" s="38"/>
      <c r="H156" s="38"/>
      <c r="I156" s="38"/>
      <c r="J156" s="38"/>
      <c r="K156" s="39"/>
      <c r="M156" s="18"/>
      <c r="N156" s="179">
        <v>0.38194444444444442</v>
      </c>
      <c r="O156" s="180">
        <v>0.22569444444444445</v>
      </c>
      <c r="P156" s="180">
        <v>0.26041666666666669</v>
      </c>
      <c r="Q156" s="180">
        <v>0.38541666666666669</v>
      </c>
      <c r="R156" s="180">
        <v>0.25694444444444448</v>
      </c>
      <c r="S156" s="180">
        <v>0.18055555555555555</v>
      </c>
      <c r="T156" s="180">
        <v>0.17013888888888887</v>
      </c>
      <c r="U156" s="180">
        <v>0.21875</v>
      </c>
      <c r="V156" s="86">
        <v>0.18055555555555555</v>
      </c>
      <c r="W156" s="86">
        <v>0.38541666666666669</v>
      </c>
      <c r="X156" s="86">
        <v>0.13958333333333334</v>
      </c>
      <c r="Y156" s="86">
        <v>0.1388888888888889</v>
      </c>
      <c r="Z156" s="170">
        <v>0.23958333333333334</v>
      </c>
      <c r="AB156" s="108">
        <v>0.23958333333333334</v>
      </c>
      <c r="CH156" s="18"/>
    </row>
    <row r="157" spans="1:86">
      <c r="A157" s="298"/>
      <c r="B157" s="261" t="s">
        <v>22</v>
      </c>
      <c r="C157" s="9">
        <v>0</v>
      </c>
      <c r="D157">
        <f>+入力シート①!J$5</f>
        <v>19.66</v>
      </c>
      <c r="E157">
        <f>+COUNT($N157:$CH157)</f>
        <v>34</v>
      </c>
      <c r="F157" s="6">
        <f>+AVERAGE($O157:$CH157)</f>
        <v>19.364978787878787</v>
      </c>
      <c r="G157" s="6">
        <f>+STDEV($O157:$CH157)</f>
        <v>1.9301480519246406</v>
      </c>
      <c r="H157" s="6">
        <f>+MAX($N157:$CH157)</f>
        <v>21.72</v>
      </c>
      <c r="I157" s="6">
        <f>+MIN($N157:$CH157)</f>
        <v>14.63</v>
      </c>
      <c r="J157" s="6">
        <f>+D157-F157</f>
        <v>0.29502121212121324</v>
      </c>
      <c r="K157" s="6">
        <f>+J157/G157</f>
        <v>0.15284900649306868</v>
      </c>
      <c r="M157" s="18"/>
      <c r="N157" s="179">
        <v>19.66</v>
      </c>
      <c r="O157" s="179">
        <v>21.1</v>
      </c>
      <c r="P157" s="179">
        <v>14.63</v>
      </c>
      <c r="Q157" s="179">
        <v>20.239999999999998</v>
      </c>
      <c r="R157" s="179">
        <v>16.310300000000002</v>
      </c>
      <c r="S157" s="179">
        <v>18.04</v>
      </c>
      <c r="T157" s="179">
        <v>20.504000000000001</v>
      </c>
      <c r="U157" s="179">
        <v>21.72</v>
      </c>
      <c r="V157">
        <v>19.600000000000001</v>
      </c>
      <c r="W157">
        <v>20.8</v>
      </c>
      <c r="X157">
        <v>17.100000000000001</v>
      </c>
      <c r="Y157">
        <v>20.399999999999999</v>
      </c>
      <c r="Z157" s="19">
        <v>21.2</v>
      </c>
      <c r="AB157">
        <v>20.399999999999999</v>
      </c>
      <c r="AC157" s="77">
        <v>18.399999999999999</v>
      </c>
      <c r="AD157" s="77">
        <v>21.6</v>
      </c>
      <c r="AE157">
        <v>18.100000000000001</v>
      </c>
      <c r="AH157">
        <v>20.3</v>
      </c>
      <c r="AI157">
        <v>21.1</v>
      </c>
      <c r="AK157">
        <v>21.7</v>
      </c>
      <c r="AL157">
        <v>21.4</v>
      </c>
      <c r="AV157">
        <v>20.2</v>
      </c>
      <c r="AW157">
        <v>20.8</v>
      </c>
      <c r="AZ157">
        <v>19.600000000000001</v>
      </c>
      <c r="BA157">
        <v>20.2</v>
      </c>
      <c r="BD157">
        <v>17.899999999999999</v>
      </c>
      <c r="BF157">
        <v>19.100000000000001</v>
      </c>
      <c r="BK157">
        <v>17.7</v>
      </c>
      <c r="BN157">
        <v>20.8</v>
      </c>
      <c r="BO157">
        <v>17.600000000000001</v>
      </c>
      <c r="BS157">
        <v>15.1</v>
      </c>
      <c r="BW157">
        <v>16.3</v>
      </c>
      <c r="BY157">
        <v>19.5</v>
      </c>
      <c r="CF157">
        <v>19.600000000000001</v>
      </c>
      <c r="CH157" s="18"/>
    </row>
    <row r="158" spans="1:86">
      <c r="A158" s="298"/>
      <c r="B158" s="261"/>
      <c r="C158" s="9">
        <v>10</v>
      </c>
      <c r="D158">
        <f>+入力シート①!J$6</f>
        <v>19.68</v>
      </c>
      <c r="E158">
        <f t="shared" ref="E158:E169" si="58">+COUNT($N158:$CH158)</f>
        <v>29</v>
      </c>
      <c r="F158" s="6">
        <f t="shared" ref="F158:F169" si="59">+AVERAGE($O158:$CH158)</f>
        <v>19.099082142857146</v>
      </c>
      <c r="G158" s="6">
        <f t="shared" ref="G158:G169" si="60">+STDEV($O158:$CH158)</f>
        <v>1.9913164376498076</v>
      </c>
      <c r="H158" s="6">
        <f t="shared" ref="H158:H169" si="61">+MAX($N158:$CH158)</f>
        <v>21.71</v>
      </c>
      <c r="I158" s="6">
        <f t="shared" ref="I158:I169" si="62">+MIN($N158:$CH158)</f>
        <v>14.64</v>
      </c>
      <c r="J158" s="6">
        <f t="shared" ref="J158:J169" si="63">+D158-F158</f>
        <v>0.58091785714285393</v>
      </c>
      <c r="K158" s="6">
        <f t="shared" ref="K158:K169" si="64">+J158/G158</f>
        <v>0.29172553701633935</v>
      </c>
      <c r="M158" s="18"/>
      <c r="N158" s="179">
        <v>19.68</v>
      </c>
      <c r="O158" s="179">
        <v>21.16</v>
      </c>
      <c r="P158" s="179">
        <v>14.64</v>
      </c>
      <c r="Q158" s="179">
        <v>20.2</v>
      </c>
      <c r="R158" s="179">
        <v>16.313199999999998</v>
      </c>
      <c r="S158" s="179">
        <v>18.04</v>
      </c>
      <c r="T158" s="179">
        <v>20.479399999999998</v>
      </c>
      <c r="U158" s="179">
        <v>21.71</v>
      </c>
      <c r="V158">
        <v>20.210799999999999</v>
      </c>
      <c r="W158">
        <v>20.79</v>
      </c>
      <c r="X158">
        <v>17.190000000000001</v>
      </c>
      <c r="Y158">
        <v>20.253699999999998</v>
      </c>
      <c r="Z158" s="19">
        <v>21.217199999999998</v>
      </c>
      <c r="AB158">
        <v>20.34</v>
      </c>
      <c r="AC158" s="77">
        <v>18.420000000000002</v>
      </c>
      <c r="AD158" s="77">
        <v>21.64</v>
      </c>
      <c r="AE158">
        <v>18.11</v>
      </c>
      <c r="AI158">
        <v>21.17</v>
      </c>
      <c r="AV158">
        <v>18.27</v>
      </c>
      <c r="AW158">
        <v>20.88</v>
      </c>
      <c r="AZ158">
        <v>19.54</v>
      </c>
      <c r="BF158">
        <v>17.829999999999998</v>
      </c>
      <c r="BK158">
        <v>17.260000000000002</v>
      </c>
      <c r="BN158">
        <v>20.47</v>
      </c>
      <c r="BO158">
        <v>17.43</v>
      </c>
      <c r="BS158">
        <v>15.14</v>
      </c>
      <c r="BW158">
        <v>16.54</v>
      </c>
      <c r="BY158">
        <v>19.84</v>
      </c>
      <c r="CF158">
        <v>19.690000000000001</v>
      </c>
      <c r="CH158" s="18"/>
    </row>
    <row r="159" spans="1:86">
      <c r="A159" s="298"/>
      <c r="B159" s="261"/>
      <c r="C159" s="9">
        <v>20</v>
      </c>
      <c r="D159">
        <f>+入力シート①!J$7</f>
        <v>19.66</v>
      </c>
      <c r="E159">
        <f t="shared" si="58"/>
        <v>29</v>
      </c>
      <c r="F159" s="6">
        <f t="shared" si="59"/>
        <v>18.973957142857142</v>
      </c>
      <c r="G159" s="6">
        <f t="shared" si="60"/>
        <v>1.9743235065372804</v>
      </c>
      <c r="H159" s="6">
        <f t="shared" si="61"/>
        <v>21.7</v>
      </c>
      <c r="I159" s="6">
        <f t="shared" si="62"/>
        <v>14.64</v>
      </c>
      <c r="J159" s="6">
        <f t="shared" si="63"/>
        <v>0.68604285714285851</v>
      </c>
      <c r="K159" s="6">
        <f t="shared" si="64"/>
        <v>0.34748249457156744</v>
      </c>
      <c r="M159" s="18"/>
      <c r="N159" s="179">
        <v>19.66</v>
      </c>
      <c r="O159" s="179">
        <v>20.12</v>
      </c>
      <c r="P159" s="179">
        <v>14.64</v>
      </c>
      <c r="Q159" s="179">
        <v>20.2</v>
      </c>
      <c r="R159" s="179">
        <v>16.290600000000001</v>
      </c>
      <c r="S159" s="179">
        <v>18</v>
      </c>
      <c r="T159" s="179">
        <v>20.415500000000002</v>
      </c>
      <c r="U159" s="179">
        <v>21.7</v>
      </c>
      <c r="V159">
        <v>20.213799999999999</v>
      </c>
      <c r="W159">
        <v>20.790400000000002</v>
      </c>
      <c r="X159">
        <v>17.149999999999999</v>
      </c>
      <c r="Y159">
        <v>19.7761</v>
      </c>
      <c r="Z159" s="19">
        <v>21.214400000000001</v>
      </c>
      <c r="AB159">
        <v>20.260000000000002</v>
      </c>
      <c r="AC159" s="77">
        <v>18.399999999999999</v>
      </c>
      <c r="AD159" s="77">
        <v>21.65</v>
      </c>
      <c r="AE159">
        <v>18.11</v>
      </c>
      <c r="AI159">
        <v>21.17</v>
      </c>
      <c r="AV159">
        <v>17.66</v>
      </c>
      <c r="AW159">
        <v>20.87</v>
      </c>
      <c r="AZ159">
        <v>19.54</v>
      </c>
      <c r="BF159">
        <v>17.829999999999998</v>
      </c>
      <c r="BK159">
        <v>16.89</v>
      </c>
      <c r="BN159">
        <v>20.2</v>
      </c>
      <c r="BO159">
        <v>17.36</v>
      </c>
      <c r="BS159">
        <v>15.13</v>
      </c>
      <c r="BW159">
        <v>16.440000000000001</v>
      </c>
      <c r="BY159">
        <v>19.61</v>
      </c>
      <c r="CF159">
        <v>19.64</v>
      </c>
      <c r="CH159" s="18"/>
    </row>
    <row r="160" spans="1:86">
      <c r="A160" s="298"/>
      <c r="B160" s="261"/>
      <c r="C160" s="9">
        <v>30</v>
      </c>
      <c r="D160">
        <f>+入力シート①!J$8</f>
        <v>19.63</v>
      </c>
      <c r="E160">
        <f t="shared" si="58"/>
        <v>29</v>
      </c>
      <c r="F160" s="6">
        <f t="shared" si="59"/>
        <v>18.850753571428573</v>
      </c>
      <c r="G160" s="6">
        <f t="shared" si="60"/>
        <v>2.0104094067078595</v>
      </c>
      <c r="H160" s="6">
        <f t="shared" si="61"/>
        <v>21.69</v>
      </c>
      <c r="I160" s="6">
        <f t="shared" si="62"/>
        <v>14.62</v>
      </c>
      <c r="J160" s="6">
        <f t="shared" si="63"/>
        <v>0.77924642857142601</v>
      </c>
      <c r="K160" s="6">
        <f t="shared" si="64"/>
        <v>0.38760584086575622</v>
      </c>
      <c r="M160" s="18"/>
      <c r="N160" s="179">
        <v>19.63</v>
      </c>
      <c r="O160" s="179">
        <v>19.52</v>
      </c>
      <c r="P160" s="179">
        <v>14.62</v>
      </c>
      <c r="Q160" s="179">
        <v>20.2</v>
      </c>
      <c r="R160" s="179">
        <v>16.267499999999998</v>
      </c>
      <c r="S160" s="179">
        <v>17.97</v>
      </c>
      <c r="T160" s="179">
        <v>20.235800000000001</v>
      </c>
      <c r="U160" s="179">
        <v>21.69</v>
      </c>
      <c r="V160">
        <v>20.212700000000002</v>
      </c>
      <c r="W160">
        <v>20.795000000000002</v>
      </c>
      <c r="X160">
        <v>17.149999999999999</v>
      </c>
      <c r="Y160">
        <v>19.542200000000001</v>
      </c>
      <c r="Z160" s="19">
        <v>21.207899999999999</v>
      </c>
      <c r="AB160">
        <v>20.09</v>
      </c>
      <c r="AC160" s="77">
        <v>18.38</v>
      </c>
      <c r="AD160" s="77">
        <v>21.65</v>
      </c>
      <c r="AE160">
        <v>17.95</v>
      </c>
      <c r="AI160">
        <v>21.17</v>
      </c>
      <c r="AV160">
        <v>16.96</v>
      </c>
      <c r="AW160">
        <v>20.88</v>
      </c>
      <c r="AZ160">
        <v>19.54</v>
      </c>
      <c r="BF160">
        <v>17.829999999999998</v>
      </c>
      <c r="BK160">
        <v>16.7</v>
      </c>
      <c r="BN160">
        <v>20.170000000000002</v>
      </c>
      <c r="BO160">
        <v>17.39</v>
      </c>
      <c r="BS160">
        <v>14.93</v>
      </c>
      <c r="BW160">
        <v>16.09</v>
      </c>
      <c r="BY160">
        <v>19.38</v>
      </c>
      <c r="CF160">
        <v>19.3</v>
      </c>
      <c r="CH160" s="18"/>
    </row>
    <row r="161" spans="1:86">
      <c r="A161" s="298"/>
      <c r="B161" s="261"/>
      <c r="C161" s="9">
        <v>50</v>
      </c>
      <c r="D161">
        <f>+入力シート①!J$9</f>
        <v>19.54</v>
      </c>
      <c r="E161">
        <f t="shared" si="58"/>
        <v>29</v>
      </c>
      <c r="F161" s="6">
        <f t="shared" si="59"/>
        <v>18.554814285714283</v>
      </c>
      <c r="G161" s="6">
        <f t="shared" si="60"/>
        <v>2.1213159666015873</v>
      </c>
      <c r="H161" s="6">
        <f t="shared" si="61"/>
        <v>21.65</v>
      </c>
      <c r="I161" s="6">
        <f t="shared" si="62"/>
        <v>14.48</v>
      </c>
      <c r="J161" s="6">
        <f t="shared" si="63"/>
        <v>0.98518571428571633</v>
      </c>
      <c r="K161" s="6">
        <f t="shared" si="64"/>
        <v>0.46442195778312734</v>
      </c>
      <c r="M161" s="18"/>
      <c r="N161" s="179">
        <v>19.54</v>
      </c>
      <c r="O161" s="179">
        <v>19.43</v>
      </c>
      <c r="P161" s="179">
        <v>14.48</v>
      </c>
      <c r="Q161" s="179">
        <v>20.12</v>
      </c>
      <c r="R161" s="179">
        <v>16.250599999999999</v>
      </c>
      <c r="S161" s="179">
        <v>17.899999999999999</v>
      </c>
      <c r="T161" s="179">
        <v>20.020399999999999</v>
      </c>
      <c r="U161" s="179">
        <v>21.56</v>
      </c>
      <c r="V161">
        <v>20.166899999999998</v>
      </c>
      <c r="W161">
        <v>20.672599999999999</v>
      </c>
      <c r="X161">
        <v>16.41</v>
      </c>
      <c r="Y161">
        <v>19.1538</v>
      </c>
      <c r="Z161" s="19">
        <v>21.2105</v>
      </c>
      <c r="AB161">
        <v>19.71</v>
      </c>
      <c r="AC161" s="77">
        <v>18.22</v>
      </c>
      <c r="AD161" s="77">
        <v>21.65</v>
      </c>
      <c r="AE161">
        <v>17.57</v>
      </c>
      <c r="AI161">
        <v>21.18</v>
      </c>
      <c r="AV161">
        <v>16.190000000000001</v>
      </c>
      <c r="AW161">
        <v>20.86</v>
      </c>
      <c r="AZ161">
        <v>19.5</v>
      </c>
      <c r="BF161">
        <v>17.84</v>
      </c>
      <c r="BK161">
        <v>16.079999999999998</v>
      </c>
      <c r="BN161">
        <v>18.649999999999999</v>
      </c>
      <c r="BO161">
        <v>17.09</v>
      </c>
      <c r="BS161">
        <v>14.74</v>
      </c>
      <c r="BW161">
        <v>15.18</v>
      </c>
      <c r="BY161">
        <v>18.66</v>
      </c>
      <c r="CF161">
        <v>19.04</v>
      </c>
      <c r="CH161" s="18"/>
    </row>
    <row r="162" spans="1:86">
      <c r="A162" s="298"/>
      <c r="B162" s="261"/>
      <c r="C162" s="9">
        <v>75</v>
      </c>
      <c r="D162">
        <f>+入力シート①!J$10</f>
        <v>19.440000000000001</v>
      </c>
      <c r="E162">
        <f t="shared" si="58"/>
        <v>28</v>
      </c>
      <c r="F162" s="6">
        <f t="shared" si="59"/>
        <v>18.176114814814817</v>
      </c>
      <c r="G162" s="6">
        <f t="shared" si="60"/>
        <v>2.3314188129356901</v>
      </c>
      <c r="H162" s="6">
        <f t="shared" si="61"/>
        <v>21.43</v>
      </c>
      <c r="I162" s="6">
        <f t="shared" si="62"/>
        <v>13.13</v>
      </c>
      <c r="J162" s="6">
        <f t="shared" si="63"/>
        <v>1.2638851851851847</v>
      </c>
      <c r="K162" s="6">
        <f t="shared" si="64"/>
        <v>0.54210988526498083</v>
      </c>
      <c r="M162" s="18"/>
      <c r="N162" s="179">
        <v>19.440000000000001</v>
      </c>
      <c r="O162" s="179">
        <v>18.670000000000002</v>
      </c>
      <c r="P162" s="179">
        <v>13.13</v>
      </c>
      <c r="Q162" s="179">
        <v>19.82</v>
      </c>
      <c r="R162" s="179">
        <v>16.231200000000001</v>
      </c>
      <c r="S162" s="179">
        <v>17.59</v>
      </c>
      <c r="T162" s="179">
        <v>19.828299999999999</v>
      </c>
      <c r="U162" s="179">
        <v>21.43</v>
      </c>
      <c r="V162">
        <v>20.1157</v>
      </c>
      <c r="W162">
        <v>20.580100000000002</v>
      </c>
      <c r="X162">
        <v>15.19</v>
      </c>
      <c r="Y162">
        <v>18.948799999999999</v>
      </c>
      <c r="Z162" s="19">
        <v>21.221</v>
      </c>
      <c r="AC162" s="77">
        <v>17.79</v>
      </c>
      <c r="AD162" s="77">
        <v>21.41</v>
      </c>
      <c r="AE162">
        <v>17.329999999999998</v>
      </c>
      <c r="AI162">
        <v>21.18</v>
      </c>
      <c r="AV162">
        <v>15.81</v>
      </c>
      <c r="AW162">
        <v>20.81</v>
      </c>
      <c r="AZ162">
        <v>19.21</v>
      </c>
      <c r="BF162">
        <v>17.829999999999998</v>
      </c>
      <c r="BK162">
        <v>15.79</v>
      </c>
      <c r="BN162">
        <v>17.82</v>
      </c>
      <c r="BO162">
        <v>16.420000000000002</v>
      </c>
      <c r="BS162">
        <v>14.72</v>
      </c>
      <c r="BW162">
        <v>14.76</v>
      </c>
      <c r="BY162">
        <v>18.2</v>
      </c>
      <c r="CF162">
        <v>18.920000000000002</v>
      </c>
      <c r="CH162" s="18"/>
    </row>
    <row r="163" spans="1:86">
      <c r="A163" s="298"/>
      <c r="B163" s="261"/>
      <c r="C163" s="9">
        <v>100</v>
      </c>
      <c r="D163">
        <f>+入力シート①!J$11</f>
        <v>19.41</v>
      </c>
      <c r="E163">
        <f t="shared" si="58"/>
        <v>29</v>
      </c>
      <c r="F163" s="6">
        <f t="shared" si="59"/>
        <v>17.837900000000001</v>
      </c>
      <c r="G163" s="6">
        <f t="shared" si="60"/>
        <v>2.3833265073717418</v>
      </c>
      <c r="H163" s="6">
        <f t="shared" si="61"/>
        <v>21.11</v>
      </c>
      <c r="I163" s="6">
        <f t="shared" si="62"/>
        <v>12.68</v>
      </c>
      <c r="J163" s="6">
        <f t="shared" si="63"/>
        <v>1.5720999999999989</v>
      </c>
      <c r="K163" s="6">
        <f t="shared" si="64"/>
        <v>0.65962426681254926</v>
      </c>
      <c r="M163" s="18"/>
      <c r="N163" s="179">
        <v>19.41</v>
      </c>
      <c r="O163" s="179">
        <v>18.309999999999999</v>
      </c>
      <c r="P163" s="179">
        <v>12.68</v>
      </c>
      <c r="Q163" s="179">
        <v>19.79</v>
      </c>
      <c r="R163" s="179">
        <v>16.2028</v>
      </c>
      <c r="S163" s="179">
        <v>15.88</v>
      </c>
      <c r="T163" s="179">
        <v>19.740200000000002</v>
      </c>
      <c r="U163" s="179">
        <v>20.399999999999999</v>
      </c>
      <c r="V163">
        <v>20.096</v>
      </c>
      <c r="W163">
        <v>20.5549</v>
      </c>
      <c r="X163">
        <v>14.61</v>
      </c>
      <c r="Y163">
        <v>18.907</v>
      </c>
      <c r="Z163" s="19">
        <v>20.930299999999999</v>
      </c>
      <c r="AB163">
        <v>19.510000000000002</v>
      </c>
      <c r="AC163" s="77">
        <v>17.36</v>
      </c>
      <c r="AD163" s="77">
        <v>21.11</v>
      </c>
      <c r="AE163">
        <v>17.12</v>
      </c>
      <c r="AI163">
        <v>21.04</v>
      </c>
      <c r="AV163">
        <v>15.06</v>
      </c>
      <c r="AW163">
        <v>20.39</v>
      </c>
      <c r="AZ163">
        <v>19.05</v>
      </c>
      <c r="BF163">
        <v>17.809999999999999</v>
      </c>
      <c r="BK163">
        <v>15.69</v>
      </c>
      <c r="BN163">
        <v>16.36</v>
      </c>
      <c r="BO163">
        <v>15.97</v>
      </c>
      <c r="BS163">
        <v>14.5</v>
      </c>
      <c r="BW163">
        <v>14.57</v>
      </c>
      <c r="BY163">
        <v>17.670000000000002</v>
      </c>
      <c r="CF163">
        <v>18.149999999999999</v>
      </c>
      <c r="CH163" s="18"/>
    </row>
    <row r="164" spans="1:86">
      <c r="A164" s="298"/>
      <c r="B164" s="261"/>
      <c r="C164" s="9">
        <v>150</v>
      </c>
      <c r="D164">
        <f>+入力シート①!J$12</f>
        <v>19.07</v>
      </c>
      <c r="E164">
        <f t="shared" si="58"/>
        <v>29</v>
      </c>
      <c r="F164" s="6">
        <f t="shared" si="59"/>
        <v>16.901767857142861</v>
      </c>
      <c r="G164" s="6">
        <f t="shared" si="60"/>
        <v>2.7212917772772194</v>
      </c>
      <c r="H164" s="6">
        <f t="shared" si="61"/>
        <v>20.23</v>
      </c>
      <c r="I164" s="6">
        <f t="shared" si="62"/>
        <v>10.4</v>
      </c>
      <c r="J164" s="6">
        <f t="shared" si="63"/>
        <v>2.1682321428571392</v>
      </c>
      <c r="K164" s="6">
        <f t="shared" si="64"/>
        <v>0.79676577166839402</v>
      </c>
      <c r="M164" s="18"/>
      <c r="N164" s="179">
        <v>19.07</v>
      </c>
      <c r="O164" s="179">
        <v>17.89</v>
      </c>
      <c r="P164" s="179">
        <v>10.4</v>
      </c>
      <c r="Q164" s="179">
        <v>19.399999999999999</v>
      </c>
      <c r="R164" s="179">
        <v>14.7845</v>
      </c>
      <c r="S164" s="179">
        <v>15.73</v>
      </c>
      <c r="T164" s="179">
        <v>18.9405</v>
      </c>
      <c r="U164" s="179">
        <v>19.48</v>
      </c>
      <c r="V164">
        <v>19.1633</v>
      </c>
      <c r="W164">
        <v>20.206099999999999</v>
      </c>
      <c r="X164">
        <v>12.39</v>
      </c>
      <c r="Y164">
        <v>18.848600000000001</v>
      </c>
      <c r="Z164" s="19">
        <v>19.766500000000001</v>
      </c>
      <c r="AB164">
        <v>19.05</v>
      </c>
      <c r="AC164" s="77">
        <v>16.32</v>
      </c>
      <c r="AD164" s="77">
        <v>20.14</v>
      </c>
      <c r="AE164">
        <v>16.46</v>
      </c>
      <c r="AI164">
        <v>20.23</v>
      </c>
      <c r="AV164">
        <v>13.78</v>
      </c>
      <c r="AW164">
        <v>19.8</v>
      </c>
      <c r="AZ164">
        <v>18.48</v>
      </c>
      <c r="BF164">
        <v>17.739999999999998</v>
      </c>
      <c r="BK164">
        <v>14.84</v>
      </c>
      <c r="BN164">
        <v>14</v>
      </c>
      <c r="BO164">
        <v>14.91</v>
      </c>
      <c r="BS164">
        <v>13.22</v>
      </c>
      <c r="BW164">
        <v>14.3</v>
      </c>
      <c r="BY164">
        <v>16.66</v>
      </c>
      <c r="CF164">
        <v>16.32</v>
      </c>
      <c r="CH164" s="18"/>
    </row>
    <row r="165" spans="1:86">
      <c r="A165" s="298"/>
      <c r="B165" s="261"/>
      <c r="C165" s="9">
        <v>200</v>
      </c>
      <c r="D165">
        <f>+入力シート①!J$13</f>
        <v>18.86</v>
      </c>
      <c r="E165">
        <f t="shared" si="58"/>
        <v>29</v>
      </c>
      <c r="F165" s="6">
        <f t="shared" si="59"/>
        <v>15.735128571428573</v>
      </c>
      <c r="G165" s="6">
        <f t="shared" si="60"/>
        <v>3.2235085132055934</v>
      </c>
      <c r="H165" s="6">
        <f t="shared" si="61"/>
        <v>19.66</v>
      </c>
      <c r="I165" s="6">
        <f t="shared" si="62"/>
        <v>8.4600000000000009</v>
      </c>
      <c r="J165" s="6">
        <f t="shared" si="63"/>
        <v>3.1248714285714261</v>
      </c>
      <c r="K165" s="6">
        <f t="shared" si="64"/>
        <v>0.9694007060226193</v>
      </c>
      <c r="M165" s="18"/>
      <c r="N165" s="179">
        <v>18.86</v>
      </c>
      <c r="O165" s="179">
        <v>17.5</v>
      </c>
      <c r="P165" s="179">
        <v>8.4600000000000009</v>
      </c>
      <c r="Q165" s="179">
        <v>17.989999999999998</v>
      </c>
      <c r="R165" s="179">
        <v>13.318199999999999</v>
      </c>
      <c r="S165" s="179">
        <v>15.55</v>
      </c>
      <c r="T165" s="179">
        <v>18.321400000000001</v>
      </c>
      <c r="U165" s="179">
        <v>18.52</v>
      </c>
      <c r="V165">
        <v>18.3446</v>
      </c>
      <c r="W165">
        <v>19.217199999999998</v>
      </c>
      <c r="X165">
        <v>10.63</v>
      </c>
      <c r="Y165">
        <v>18.797899999999998</v>
      </c>
      <c r="Z165" s="19">
        <v>18.6843</v>
      </c>
      <c r="AB165">
        <v>18.59</v>
      </c>
      <c r="AC165" s="77">
        <v>13.55</v>
      </c>
      <c r="AD165" s="77">
        <v>19.66</v>
      </c>
      <c r="AE165">
        <v>14.88</v>
      </c>
      <c r="AI165">
        <v>19.29</v>
      </c>
      <c r="AV165">
        <v>11.58</v>
      </c>
      <c r="AW165">
        <v>19.11</v>
      </c>
      <c r="AZ165">
        <v>18.21</v>
      </c>
      <c r="BF165">
        <v>17.670000000000002</v>
      </c>
      <c r="BK165">
        <v>12.71</v>
      </c>
      <c r="BN165">
        <v>12.73</v>
      </c>
      <c r="BO165">
        <v>12.09</v>
      </c>
      <c r="BS165">
        <v>11.48</v>
      </c>
      <c r="BW165">
        <v>13.54</v>
      </c>
      <c r="BY165">
        <v>14.55</v>
      </c>
      <c r="CF165">
        <v>15.61</v>
      </c>
      <c r="CH165" s="18"/>
    </row>
    <row r="166" spans="1:86">
      <c r="A166" s="298"/>
      <c r="B166" s="261"/>
      <c r="C166" s="9">
        <v>300</v>
      </c>
      <c r="D166">
        <f>+入力シート①!J$14</f>
        <v>18.29</v>
      </c>
      <c r="E166">
        <f t="shared" si="58"/>
        <v>21</v>
      </c>
      <c r="F166" s="6">
        <f t="shared" si="59"/>
        <v>14.34947</v>
      </c>
      <c r="G166" s="6">
        <f t="shared" si="60"/>
        <v>3.6484968196865912</v>
      </c>
      <c r="H166" s="6">
        <f t="shared" si="61"/>
        <v>18.29</v>
      </c>
      <c r="I166" s="6">
        <f t="shared" si="62"/>
        <v>7.03</v>
      </c>
      <c r="J166" s="6">
        <f t="shared" si="63"/>
        <v>3.940529999999999</v>
      </c>
      <c r="K166" s="6">
        <f t="shared" si="64"/>
        <v>1.0800420542338567</v>
      </c>
      <c r="M166" s="18"/>
      <c r="N166" s="179">
        <v>18.29</v>
      </c>
      <c r="O166" s="179">
        <v>17.36</v>
      </c>
      <c r="P166" s="179">
        <v>7.03</v>
      </c>
      <c r="Q166" s="179">
        <v>15.88</v>
      </c>
      <c r="R166" s="179">
        <v>10.1145</v>
      </c>
      <c r="S166" s="179">
        <v>11.53</v>
      </c>
      <c r="T166" s="179">
        <v>17.307700000000001</v>
      </c>
      <c r="U166" s="179">
        <v>16.27</v>
      </c>
      <c r="V166">
        <v>16.062200000000001</v>
      </c>
      <c r="W166">
        <v>14.303100000000001</v>
      </c>
      <c r="X166">
        <v>9.3699999999999992</v>
      </c>
      <c r="Y166">
        <v>17.842300000000002</v>
      </c>
      <c r="Z166" s="19">
        <v>16.6996</v>
      </c>
      <c r="AB166">
        <v>17.88</v>
      </c>
      <c r="AC166" s="77">
        <v>11.21</v>
      </c>
      <c r="AD166" s="77">
        <v>17.43</v>
      </c>
      <c r="AE166">
        <v>10.36</v>
      </c>
      <c r="AI166">
        <v>17.72</v>
      </c>
      <c r="AV166">
        <v>8.73</v>
      </c>
      <c r="AW166">
        <v>17.05</v>
      </c>
      <c r="AZ166">
        <v>16.84</v>
      </c>
      <c r="CH166" s="18"/>
    </row>
    <row r="167" spans="1:86">
      <c r="A167" s="298"/>
      <c r="B167" s="261"/>
      <c r="C167" s="9">
        <v>400</v>
      </c>
      <c r="D167">
        <f>+入力シート①!J$15</f>
        <v>13.48</v>
      </c>
      <c r="E167">
        <f t="shared" si="58"/>
        <v>18</v>
      </c>
      <c r="F167" s="6">
        <f t="shared" si="59"/>
        <v>10.761376470588235</v>
      </c>
      <c r="G167" s="6">
        <f t="shared" si="60"/>
        <v>4.259230130042492</v>
      </c>
      <c r="H167" s="6">
        <f t="shared" si="61"/>
        <v>16.13</v>
      </c>
      <c r="I167" s="6">
        <f t="shared" si="62"/>
        <v>0</v>
      </c>
      <c r="J167" s="6">
        <f t="shared" si="63"/>
        <v>2.7186235294117651</v>
      </c>
      <c r="K167" s="6">
        <f t="shared" si="64"/>
        <v>0.63828988958261401</v>
      </c>
      <c r="M167" s="18"/>
      <c r="N167" s="179">
        <v>13.48</v>
      </c>
      <c r="O167" s="179">
        <v>16.13</v>
      </c>
      <c r="P167" s="179">
        <v>6.15</v>
      </c>
      <c r="Q167" s="179">
        <v>12.55</v>
      </c>
      <c r="R167" s="179">
        <v>7.2267000000000001</v>
      </c>
      <c r="S167" s="179">
        <v>9.81</v>
      </c>
      <c r="T167" s="179">
        <v>0</v>
      </c>
      <c r="U167" s="179">
        <v>13.5</v>
      </c>
      <c r="V167">
        <v>12.8962</v>
      </c>
      <c r="W167">
        <v>11.0121</v>
      </c>
      <c r="X167">
        <v>7.25</v>
      </c>
      <c r="Y167">
        <v>13.5702</v>
      </c>
      <c r="Z167" s="19">
        <v>13.4382</v>
      </c>
      <c r="AB167">
        <v>15.75</v>
      </c>
      <c r="AD167" s="77">
        <v>14.05</v>
      </c>
      <c r="AE167">
        <v>8.1300000000000008</v>
      </c>
      <c r="AV167">
        <v>7.16</v>
      </c>
      <c r="AZ167">
        <v>14.32</v>
      </c>
      <c r="CH167" s="18"/>
    </row>
    <row r="168" spans="1:86">
      <c r="A168" s="298"/>
      <c r="B168" s="261"/>
      <c r="C168" s="9">
        <v>500</v>
      </c>
      <c r="D168" t="str">
        <f>+入力シート①!J$16</f>
        <v>-</v>
      </c>
      <c r="E168">
        <f t="shared" si="58"/>
        <v>4</v>
      </c>
      <c r="F168" s="6">
        <f t="shared" si="59"/>
        <v>3.6987000000000001</v>
      </c>
      <c r="G168" s="6">
        <f t="shared" si="60"/>
        <v>4.453853024068037</v>
      </c>
      <c r="H168" s="6">
        <f t="shared" si="61"/>
        <v>8.9448000000000008</v>
      </c>
      <c r="I168" s="6">
        <f t="shared" si="62"/>
        <v>0</v>
      </c>
      <c r="J168" s="6" t="e">
        <f t="shared" si="63"/>
        <v>#VALUE!</v>
      </c>
      <c r="K168" s="6" t="e">
        <f t="shared" si="64"/>
        <v>#VALUE!</v>
      </c>
      <c r="M168" s="18"/>
      <c r="N168" s="179" t="s">
        <v>130</v>
      </c>
      <c r="O168" s="179" t="s">
        <v>130</v>
      </c>
      <c r="P168" s="179" t="s">
        <v>130</v>
      </c>
      <c r="Q168" s="179" t="s">
        <v>130</v>
      </c>
      <c r="R168" s="179" t="s">
        <v>130</v>
      </c>
      <c r="S168" s="179" t="s">
        <v>130</v>
      </c>
      <c r="T168" s="179">
        <v>0</v>
      </c>
      <c r="U168" s="179">
        <v>0</v>
      </c>
      <c r="V168">
        <v>8.9448000000000008</v>
      </c>
      <c r="AV168">
        <v>5.85</v>
      </c>
      <c r="CH168" s="18"/>
    </row>
    <row r="169" spans="1:86">
      <c r="A169" s="298"/>
      <c r="B169" s="261"/>
      <c r="C169" s="9">
        <v>600</v>
      </c>
      <c r="D169" t="str">
        <f>+入力シート①!J$17</f>
        <v>-</v>
      </c>
      <c r="E169">
        <f t="shared" si="58"/>
        <v>4</v>
      </c>
      <c r="F169" s="6">
        <f t="shared" si="59"/>
        <v>0</v>
      </c>
      <c r="G169" s="6">
        <f t="shared" si="60"/>
        <v>0</v>
      </c>
      <c r="H169" s="6">
        <f t="shared" si="61"/>
        <v>0</v>
      </c>
      <c r="I169" s="6">
        <f t="shared" si="62"/>
        <v>0</v>
      </c>
      <c r="J169" s="6" t="e">
        <f t="shared" si="63"/>
        <v>#VALUE!</v>
      </c>
      <c r="K169" s="6" t="e">
        <f t="shared" si="64"/>
        <v>#VALUE!</v>
      </c>
      <c r="M169" s="18"/>
      <c r="N169" s="179" t="s">
        <v>130</v>
      </c>
      <c r="O169" s="179" t="s">
        <v>130</v>
      </c>
      <c r="P169" s="179" t="s">
        <v>130</v>
      </c>
      <c r="Q169" s="179" t="s">
        <v>130</v>
      </c>
      <c r="R169" s="179" t="s">
        <v>130</v>
      </c>
      <c r="S169" s="179">
        <v>0</v>
      </c>
      <c r="T169" s="179">
        <v>0</v>
      </c>
      <c r="U169" s="179">
        <v>0</v>
      </c>
      <c r="V169">
        <v>0</v>
      </c>
      <c r="CH169" s="18"/>
    </row>
    <row r="170" spans="1:86">
      <c r="A170" s="298"/>
      <c r="B170" s="15"/>
      <c r="C170" s="15"/>
      <c r="D170" s="20"/>
      <c r="E170" s="20"/>
      <c r="F170" s="40"/>
      <c r="G170" s="40"/>
      <c r="H170" s="40"/>
      <c r="I170" s="40"/>
      <c r="J170" s="40"/>
      <c r="K170" s="40"/>
      <c r="L170" s="20"/>
      <c r="M170" s="18"/>
      <c r="O170" s="20"/>
      <c r="P170" s="20"/>
      <c r="Q170" s="20"/>
      <c r="R170" s="20"/>
      <c r="S170" s="20"/>
      <c r="T170" s="20"/>
      <c r="U170" s="20"/>
      <c r="V170" s="20"/>
      <c r="W170" s="20"/>
      <c r="X170" s="20"/>
      <c r="Y170" s="20"/>
      <c r="AB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BQ170" s="20"/>
      <c r="BR170" s="20"/>
      <c r="BS170" s="20"/>
      <c r="BT170" s="20"/>
      <c r="BU170" s="20"/>
      <c r="BV170" s="20"/>
      <c r="BW170" s="20"/>
      <c r="BX170" s="20"/>
      <c r="BY170" s="20"/>
      <c r="BZ170" s="20"/>
      <c r="CA170" s="20"/>
      <c r="CB170" s="20"/>
      <c r="CC170" s="20"/>
      <c r="CD170" s="20"/>
      <c r="CE170" s="20"/>
      <c r="CF170" s="20"/>
      <c r="CG170" s="20"/>
      <c r="CH170" s="18"/>
    </row>
    <row r="171" spans="1:86">
      <c r="A171" s="298"/>
      <c r="B171" s="262" t="s">
        <v>25</v>
      </c>
      <c r="C171" s="13" t="s">
        <v>23</v>
      </c>
      <c r="D171">
        <f>+入力シート①!J$19</f>
        <v>175</v>
      </c>
      <c r="E171">
        <f>+COUNT($N171:$CH171)</f>
        <v>32</v>
      </c>
      <c r="F171" s="6">
        <f>+AVERAGE($O171:$CH171)</f>
        <v>191.06451612903226</v>
      </c>
      <c r="G171" s="6">
        <f>+STDEV($O171:$CH171)</f>
        <v>114.0751025958691</v>
      </c>
      <c r="H171" s="6">
        <f>+MAX($N171:$CH171)</f>
        <v>341</v>
      </c>
      <c r="I171" s="6">
        <f>+MIN($N171:$CI171)</f>
        <v>3</v>
      </c>
      <c r="J171" s="6">
        <f>+D171-F171</f>
        <v>-16.064516129032256</v>
      </c>
      <c r="K171" s="6">
        <f>+J171/G171</f>
        <v>-0.14082403402207405</v>
      </c>
      <c r="M171" s="18"/>
      <c r="N171" s="179">
        <v>175</v>
      </c>
      <c r="O171" s="179">
        <v>162</v>
      </c>
      <c r="P171" s="179">
        <v>292</v>
      </c>
      <c r="Q171" s="179">
        <v>278</v>
      </c>
      <c r="R171" s="179">
        <v>84</v>
      </c>
      <c r="S171" s="179">
        <v>315</v>
      </c>
      <c r="T171" s="179">
        <v>341</v>
      </c>
      <c r="U171" s="179">
        <v>192</v>
      </c>
      <c r="V171">
        <v>304</v>
      </c>
      <c r="W171">
        <v>215</v>
      </c>
      <c r="X171">
        <v>151</v>
      </c>
      <c r="Y171">
        <v>140</v>
      </c>
      <c r="Z171" s="19">
        <v>316</v>
      </c>
      <c r="AB171">
        <v>158</v>
      </c>
      <c r="AC171" s="77">
        <v>123</v>
      </c>
      <c r="AD171" s="77">
        <v>4</v>
      </c>
      <c r="AE171">
        <v>334</v>
      </c>
      <c r="AH171">
        <v>327</v>
      </c>
      <c r="AI171">
        <v>140</v>
      </c>
      <c r="AK171">
        <v>336</v>
      </c>
      <c r="AL171">
        <v>336</v>
      </c>
      <c r="AV171">
        <v>20</v>
      </c>
      <c r="AW171">
        <v>140</v>
      </c>
      <c r="AZ171">
        <v>72</v>
      </c>
      <c r="BF171">
        <v>333</v>
      </c>
      <c r="BK171">
        <v>169</v>
      </c>
      <c r="BN171">
        <v>3</v>
      </c>
      <c r="BO171">
        <v>17</v>
      </c>
      <c r="BS171">
        <v>180</v>
      </c>
      <c r="BW171">
        <v>109</v>
      </c>
      <c r="BY171">
        <v>277</v>
      </c>
      <c r="CF171">
        <v>55</v>
      </c>
      <c r="CH171" s="18"/>
    </row>
    <row r="172" spans="1:86">
      <c r="A172" s="298"/>
      <c r="B172" s="263"/>
      <c r="C172" s="10" t="s">
        <v>24</v>
      </c>
      <c r="D172">
        <f>+入力シート①!J$20</f>
        <v>0.4</v>
      </c>
      <c r="E172">
        <f>+COUNT($N172:$CH172)</f>
        <v>32</v>
      </c>
      <c r="F172" s="6">
        <f>+AVERAGE($O172:$CH172)</f>
        <v>1.1419354838709677</v>
      </c>
      <c r="G172" s="6">
        <f>+STDEV($O172:$CH172)</f>
        <v>0.77061628737367849</v>
      </c>
      <c r="H172" s="6">
        <f>+MAX($N172:$CH172)</f>
        <v>3.1</v>
      </c>
      <c r="I172" s="6">
        <f>+MIN($N172:$CI172)</f>
        <v>0.2</v>
      </c>
      <c r="J172" s="6">
        <f>+D172-F172</f>
        <v>-0.74193548387096764</v>
      </c>
      <c r="K172" s="6">
        <f>+J172/G172</f>
        <v>-0.96278199154022903</v>
      </c>
      <c r="M172" s="18"/>
      <c r="N172" s="179">
        <v>0.4</v>
      </c>
      <c r="O172" s="179">
        <v>1.5</v>
      </c>
      <c r="P172" s="179">
        <v>0.5</v>
      </c>
      <c r="Q172" s="179">
        <v>0.8</v>
      </c>
      <c r="R172" s="179">
        <v>0.2</v>
      </c>
      <c r="S172" s="179">
        <v>0.9</v>
      </c>
      <c r="T172" s="179">
        <v>1.2</v>
      </c>
      <c r="U172" s="179">
        <v>0.9</v>
      </c>
      <c r="V172">
        <v>1.2</v>
      </c>
      <c r="W172">
        <v>1.1000000000000001</v>
      </c>
      <c r="X172">
        <v>1.6</v>
      </c>
      <c r="Y172">
        <v>1.7</v>
      </c>
      <c r="Z172" s="19">
        <v>2.8</v>
      </c>
      <c r="AB172">
        <v>1.4</v>
      </c>
      <c r="AC172" s="77">
        <v>3.1</v>
      </c>
      <c r="AD172" s="77">
        <v>2.5</v>
      </c>
      <c r="AE172">
        <v>1.4</v>
      </c>
      <c r="AH172">
        <v>0.3</v>
      </c>
      <c r="AI172">
        <v>0.4</v>
      </c>
      <c r="AK172">
        <v>0.3</v>
      </c>
      <c r="AL172">
        <v>0.5</v>
      </c>
      <c r="AV172">
        <v>1.6</v>
      </c>
      <c r="AW172">
        <v>0.7</v>
      </c>
      <c r="AZ172">
        <v>0.6</v>
      </c>
      <c r="BF172">
        <v>0.2</v>
      </c>
      <c r="BK172">
        <v>0.8</v>
      </c>
      <c r="BN172">
        <v>2</v>
      </c>
      <c r="BO172">
        <v>0.5</v>
      </c>
      <c r="BS172">
        <v>0.2</v>
      </c>
      <c r="BW172">
        <v>1.3</v>
      </c>
      <c r="BY172">
        <v>1.1000000000000001</v>
      </c>
      <c r="CF172">
        <v>2.1</v>
      </c>
      <c r="CH172" s="18"/>
    </row>
    <row r="173" spans="1:86" ht="0.95" customHeight="1">
      <c r="M173" s="18"/>
      <c r="CH173" s="18"/>
    </row>
    <row r="174" spans="1:86" ht="0.95" customHeight="1">
      <c r="M174" s="18"/>
      <c r="CH174" s="18"/>
    </row>
    <row r="175" spans="1:86" ht="0.95" customHeight="1">
      <c r="M175" s="18"/>
      <c r="CH175" s="18"/>
    </row>
    <row r="176" spans="1:86" ht="0.95" customHeight="1">
      <c r="M176" s="18"/>
      <c r="CH176" s="18"/>
    </row>
    <row r="177" spans="1:86" ht="0.95" customHeight="1">
      <c r="M177" s="18"/>
      <c r="CH177" s="18"/>
    </row>
    <row r="178" spans="1:86" ht="0.95" customHeight="1">
      <c r="M178" s="18"/>
      <c r="CH178" s="18"/>
    </row>
    <row r="179" spans="1:86" ht="0.95" customHeight="1">
      <c r="M179" s="18"/>
      <c r="CH179" s="18"/>
    </row>
    <row r="180" spans="1:86" ht="0.95" customHeight="1">
      <c r="M180" s="18"/>
      <c r="CH180" s="18"/>
    </row>
    <row r="181" spans="1:86" ht="16.5" thickBot="1">
      <c r="D181" s="1" t="s">
        <v>26</v>
      </c>
      <c r="E181" s="1" t="s">
        <v>3</v>
      </c>
      <c r="F181" s="5" t="s">
        <v>4</v>
      </c>
      <c r="G181" s="5" t="s">
        <v>8</v>
      </c>
      <c r="H181" s="5" t="s">
        <v>5</v>
      </c>
      <c r="I181" s="5" t="s">
        <v>6</v>
      </c>
      <c r="J181" s="5" t="s">
        <v>7</v>
      </c>
      <c r="K181" s="6" t="s">
        <v>65</v>
      </c>
      <c r="M181" s="18"/>
      <c r="N181" s="179" t="s">
        <v>26</v>
      </c>
      <c r="V181" s="1"/>
      <c r="W181" s="19"/>
      <c r="X181" s="19"/>
      <c r="Y181" s="19"/>
      <c r="AB181" s="1"/>
      <c r="AC181" s="78"/>
      <c r="AD181" s="78"/>
      <c r="AE181" s="1"/>
      <c r="AF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8"/>
    </row>
    <row r="182" spans="1:86">
      <c r="A182" s="298">
        <v>37</v>
      </c>
      <c r="B182" s="264" t="s">
        <v>18</v>
      </c>
      <c r="C182" s="265"/>
      <c r="D182" s="79">
        <f>+入力シート①!K$2</f>
        <v>43559</v>
      </c>
      <c r="E182" s="21"/>
      <c r="F182" s="34"/>
      <c r="G182" s="34"/>
      <c r="H182" s="34"/>
      <c r="I182" s="34"/>
      <c r="J182" s="34"/>
      <c r="K182" s="35"/>
      <c r="M182" s="18"/>
      <c r="N182" s="179">
        <v>43559</v>
      </c>
      <c r="O182" s="179" t="s">
        <v>130</v>
      </c>
      <c r="P182" s="179">
        <v>2017</v>
      </c>
      <c r="Q182" s="179">
        <v>2016</v>
      </c>
      <c r="R182" s="179">
        <v>2015</v>
      </c>
      <c r="S182" s="179">
        <v>2014</v>
      </c>
      <c r="T182" s="179">
        <v>2013</v>
      </c>
      <c r="U182" s="179">
        <v>2012</v>
      </c>
      <c r="V182" s="79">
        <v>40640</v>
      </c>
      <c r="W182" s="19">
        <f t="shared" ref="W182:BG182" si="65">+W$1</f>
        <v>2010</v>
      </c>
      <c r="X182" s="19">
        <f t="shared" si="65"/>
        <v>2009</v>
      </c>
      <c r="Y182" s="19">
        <f t="shared" si="65"/>
        <v>2008</v>
      </c>
      <c r="Z182" s="19">
        <f t="shared" si="65"/>
        <v>2007</v>
      </c>
      <c r="AA182" s="19">
        <f t="shared" si="65"/>
        <v>2007</v>
      </c>
      <c r="AB182">
        <f t="shared" si="65"/>
        <v>2006</v>
      </c>
      <c r="AC182" s="77">
        <f t="shared" si="65"/>
        <v>2006</v>
      </c>
      <c r="AD182" s="77">
        <f t="shared" si="65"/>
        <v>2005</v>
      </c>
      <c r="AE182">
        <f t="shared" si="65"/>
        <v>2005</v>
      </c>
      <c r="AF182">
        <f t="shared" si="65"/>
        <v>2004</v>
      </c>
      <c r="AG182">
        <f t="shared" si="65"/>
        <v>2004</v>
      </c>
      <c r="AH182">
        <f t="shared" si="65"/>
        <v>2004</v>
      </c>
      <c r="AI182">
        <f t="shared" si="65"/>
        <v>2003</v>
      </c>
      <c r="AJ182">
        <f t="shared" si="65"/>
        <v>2002</v>
      </c>
      <c r="AK182">
        <f t="shared" si="65"/>
        <v>2002</v>
      </c>
      <c r="AL182">
        <f t="shared" si="65"/>
        <v>2002</v>
      </c>
      <c r="AM182">
        <f t="shared" si="65"/>
        <v>2002</v>
      </c>
      <c r="AN182">
        <f t="shared" si="65"/>
        <v>2001</v>
      </c>
      <c r="AO182">
        <f t="shared" si="65"/>
        <v>2001</v>
      </c>
      <c r="AP182">
        <f t="shared" si="65"/>
        <v>2001</v>
      </c>
      <c r="AQ182">
        <f t="shared" si="65"/>
        <v>2000</v>
      </c>
      <c r="AR182">
        <f t="shared" si="65"/>
        <v>2000</v>
      </c>
      <c r="AS182">
        <f t="shared" si="65"/>
        <v>2000</v>
      </c>
      <c r="AT182">
        <f t="shared" si="65"/>
        <v>1999</v>
      </c>
      <c r="AU182">
        <f t="shared" si="65"/>
        <v>1999</v>
      </c>
      <c r="AV182">
        <f t="shared" si="65"/>
        <v>1999</v>
      </c>
      <c r="AW182">
        <f t="shared" si="65"/>
        <v>1998</v>
      </c>
      <c r="AX182">
        <f t="shared" si="65"/>
        <v>1997</v>
      </c>
      <c r="AY182">
        <f t="shared" si="65"/>
        <v>1996</v>
      </c>
      <c r="AZ182">
        <f t="shared" si="65"/>
        <v>1995</v>
      </c>
      <c r="BA182">
        <f t="shared" si="65"/>
        <v>1994</v>
      </c>
      <c r="BB182">
        <f t="shared" si="65"/>
        <v>1993</v>
      </c>
      <c r="BC182">
        <f t="shared" si="65"/>
        <v>1992</v>
      </c>
      <c r="BD182">
        <f t="shared" si="65"/>
        <v>1992</v>
      </c>
      <c r="BE182">
        <f t="shared" si="65"/>
        <v>1991</v>
      </c>
      <c r="BF182">
        <f t="shared" si="65"/>
        <v>1990</v>
      </c>
      <c r="BG182">
        <f t="shared" si="65"/>
        <v>1990</v>
      </c>
      <c r="BH182">
        <f t="shared" ref="BH182:CG182" si="66">+BH$1</f>
        <v>1989</v>
      </c>
      <c r="BI182">
        <f t="shared" si="66"/>
        <v>1988</v>
      </c>
      <c r="BJ182">
        <f t="shared" si="66"/>
        <v>1987</v>
      </c>
      <c r="BK182">
        <f t="shared" si="66"/>
        <v>1986</v>
      </c>
      <c r="BL182">
        <f t="shared" si="66"/>
        <v>1986</v>
      </c>
      <c r="BM182">
        <f t="shared" si="66"/>
        <v>1986</v>
      </c>
      <c r="BN182">
        <f t="shared" si="66"/>
        <v>1985</v>
      </c>
      <c r="BO182">
        <f t="shared" si="66"/>
        <v>1985</v>
      </c>
      <c r="BP182">
        <f t="shared" si="66"/>
        <v>1985</v>
      </c>
      <c r="BQ182">
        <f t="shared" si="66"/>
        <v>1985</v>
      </c>
      <c r="BR182">
        <f t="shared" si="66"/>
        <v>1984</v>
      </c>
      <c r="BS182">
        <f t="shared" si="66"/>
        <v>1984</v>
      </c>
      <c r="BT182">
        <f t="shared" si="66"/>
        <v>1984</v>
      </c>
      <c r="BU182">
        <f t="shared" si="66"/>
        <v>1984</v>
      </c>
      <c r="BV182">
        <f t="shared" si="66"/>
        <v>1984</v>
      </c>
      <c r="BW182">
        <f t="shared" si="66"/>
        <v>1984</v>
      </c>
      <c r="BX182">
        <f t="shared" si="66"/>
        <v>1983</v>
      </c>
      <c r="BY182">
        <f t="shared" si="66"/>
        <v>1983</v>
      </c>
      <c r="BZ182">
        <f t="shared" si="66"/>
        <v>1982</v>
      </c>
      <c r="CA182">
        <f t="shared" si="66"/>
        <v>1982</v>
      </c>
      <c r="CB182">
        <f t="shared" si="66"/>
        <v>1982</v>
      </c>
      <c r="CC182">
        <f t="shared" si="66"/>
        <v>1981</v>
      </c>
      <c r="CD182">
        <f t="shared" si="66"/>
        <v>1980</v>
      </c>
      <c r="CE182">
        <f t="shared" si="66"/>
        <v>1980</v>
      </c>
      <c r="CF182">
        <f t="shared" si="66"/>
        <v>1980</v>
      </c>
      <c r="CG182">
        <f t="shared" si="66"/>
        <v>1980</v>
      </c>
      <c r="CH182" s="18"/>
    </row>
    <row r="183" spans="1:86">
      <c r="A183" s="298"/>
      <c r="B183" s="264" t="s">
        <v>19</v>
      </c>
      <c r="C183" s="265"/>
      <c r="D183" s="80">
        <f>+入力シート①!K$2</f>
        <v>43559</v>
      </c>
      <c r="E183" s="22"/>
      <c r="F183" s="36"/>
      <c r="G183" s="36"/>
      <c r="H183" s="36"/>
      <c r="I183" s="36"/>
      <c r="J183" s="36"/>
      <c r="K183" s="37"/>
      <c r="M183" s="18"/>
      <c r="N183" s="179">
        <v>43559</v>
      </c>
      <c r="O183" s="179" t="s">
        <v>130</v>
      </c>
      <c r="P183" s="179">
        <v>4</v>
      </c>
      <c r="Q183" s="179">
        <v>4</v>
      </c>
      <c r="R183" s="179">
        <v>4</v>
      </c>
      <c r="S183" s="179">
        <v>4</v>
      </c>
      <c r="T183" s="179">
        <v>4</v>
      </c>
      <c r="U183" s="179">
        <v>4</v>
      </c>
      <c r="V183" s="80">
        <v>40640</v>
      </c>
      <c r="W183" s="19">
        <f>+W$3</f>
        <v>4</v>
      </c>
      <c r="X183" s="19">
        <f>+X$3</f>
        <v>4</v>
      </c>
      <c r="Y183" s="19">
        <f>+Y$3</f>
        <v>4</v>
      </c>
      <c r="Z183" s="19">
        <f>+Z$3</f>
        <v>4</v>
      </c>
      <c r="AA183" s="19">
        <f>+AA$3</f>
        <v>4</v>
      </c>
      <c r="AB183">
        <f t="shared" ref="AB183:CG183" si="67">+AB$3</f>
        <v>4</v>
      </c>
      <c r="AC183" s="77">
        <f t="shared" si="67"/>
        <v>4</v>
      </c>
      <c r="AD183" s="77">
        <f t="shared" si="67"/>
        <v>4</v>
      </c>
      <c r="AE183">
        <f t="shared" si="67"/>
        <v>4</v>
      </c>
      <c r="AF183">
        <f t="shared" si="67"/>
        <v>4</v>
      </c>
      <c r="AG183">
        <f t="shared" si="67"/>
        <v>4</v>
      </c>
      <c r="AH183">
        <f t="shared" si="67"/>
        <v>4</v>
      </c>
      <c r="AI183">
        <f t="shared" si="67"/>
        <v>4</v>
      </c>
      <c r="AJ183">
        <f t="shared" si="67"/>
        <v>4</v>
      </c>
      <c r="AK183">
        <f t="shared" si="67"/>
        <v>4</v>
      </c>
      <c r="AL183">
        <f t="shared" si="67"/>
        <v>4</v>
      </c>
      <c r="AM183">
        <f t="shared" si="67"/>
        <v>4</v>
      </c>
      <c r="AN183">
        <f t="shared" si="67"/>
        <v>4</v>
      </c>
      <c r="AO183">
        <f t="shared" si="67"/>
        <v>4</v>
      </c>
      <c r="AP183">
        <f t="shared" si="67"/>
        <v>4</v>
      </c>
      <c r="AQ183">
        <f t="shared" si="67"/>
        <v>4</v>
      </c>
      <c r="AR183">
        <f t="shared" si="67"/>
        <v>4</v>
      </c>
      <c r="AS183">
        <f t="shared" si="67"/>
        <v>4</v>
      </c>
      <c r="AT183">
        <f t="shared" si="67"/>
        <v>4</v>
      </c>
      <c r="AU183">
        <f t="shared" si="67"/>
        <v>4</v>
      </c>
      <c r="AV183">
        <f t="shared" si="67"/>
        <v>4</v>
      </c>
      <c r="AW183">
        <f t="shared" si="67"/>
        <v>4</v>
      </c>
      <c r="AX183">
        <f t="shared" si="67"/>
        <v>4</v>
      </c>
      <c r="AY183">
        <f t="shared" si="67"/>
        <v>4</v>
      </c>
      <c r="AZ183">
        <f t="shared" si="67"/>
        <v>4</v>
      </c>
      <c r="BA183">
        <f t="shared" si="67"/>
        <v>4</v>
      </c>
      <c r="BB183">
        <f t="shared" si="67"/>
        <v>4</v>
      </c>
      <c r="BC183">
        <f t="shared" si="67"/>
        <v>4</v>
      </c>
      <c r="BD183">
        <f t="shared" si="67"/>
        <v>4</v>
      </c>
      <c r="BE183">
        <f t="shared" si="67"/>
        <v>4</v>
      </c>
      <c r="BF183">
        <f t="shared" si="67"/>
        <v>4</v>
      </c>
      <c r="BG183">
        <f t="shared" si="67"/>
        <v>4</v>
      </c>
      <c r="BH183">
        <f t="shared" si="67"/>
        <v>4</v>
      </c>
      <c r="BI183">
        <f t="shared" si="67"/>
        <v>4</v>
      </c>
      <c r="BJ183">
        <f t="shared" si="67"/>
        <v>4</v>
      </c>
      <c r="BK183">
        <f t="shared" si="67"/>
        <v>4</v>
      </c>
      <c r="BL183">
        <f t="shared" si="67"/>
        <v>4</v>
      </c>
      <c r="BM183">
        <f t="shared" si="67"/>
        <v>4</v>
      </c>
      <c r="BN183">
        <f t="shared" si="67"/>
        <v>4</v>
      </c>
      <c r="BO183">
        <f t="shared" si="67"/>
        <v>4</v>
      </c>
      <c r="BP183">
        <f t="shared" si="67"/>
        <v>4</v>
      </c>
      <c r="BQ183">
        <f t="shared" si="67"/>
        <v>4</v>
      </c>
      <c r="BR183">
        <f t="shared" si="67"/>
        <v>4</v>
      </c>
      <c r="BS183">
        <f t="shared" si="67"/>
        <v>4</v>
      </c>
      <c r="BT183">
        <f t="shared" si="67"/>
        <v>4</v>
      </c>
      <c r="BU183">
        <f t="shared" si="67"/>
        <v>4</v>
      </c>
      <c r="BV183">
        <f t="shared" si="67"/>
        <v>4</v>
      </c>
      <c r="BW183">
        <f t="shared" si="67"/>
        <v>4</v>
      </c>
      <c r="BX183">
        <f t="shared" si="67"/>
        <v>4</v>
      </c>
      <c r="BY183">
        <f t="shared" si="67"/>
        <v>4</v>
      </c>
      <c r="BZ183">
        <f t="shared" si="67"/>
        <v>4</v>
      </c>
      <c r="CA183">
        <f t="shared" si="67"/>
        <v>4</v>
      </c>
      <c r="CB183">
        <f t="shared" si="67"/>
        <v>4</v>
      </c>
      <c r="CC183">
        <f t="shared" si="67"/>
        <v>4</v>
      </c>
      <c r="CD183">
        <f t="shared" si="67"/>
        <v>4</v>
      </c>
      <c r="CE183">
        <f t="shared" si="67"/>
        <v>4</v>
      </c>
      <c r="CF183">
        <f t="shared" si="67"/>
        <v>4</v>
      </c>
      <c r="CG183">
        <f t="shared" si="67"/>
        <v>4</v>
      </c>
      <c r="CH183" s="18"/>
    </row>
    <row r="184" spans="1:86">
      <c r="A184" s="298"/>
      <c r="B184" s="264" t="s">
        <v>20</v>
      </c>
      <c r="C184" s="265"/>
      <c r="D184" s="81">
        <f>+入力シート①!K$2</f>
        <v>43559</v>
      </c>
      <c r="E184" s="22"/>
      <c r="F184" s="36"/>
      <c r="G184" s="36"/>
      <c r="H184" s="36"/>
      <c r="I184" s="36"/>
      <c r="J184" s="36"/>
      <c r="K184" s="37"/>
      <c r="M184" s="18"/>
      <c r="N184" s="179">
        <v>43559</v>
      </c>
      <c r="O184" s="179" t="s">
        <v>130</v>
      </c>
      <c r="P184" s="179">
        <v>4</v>
      </c>
      <c r="Q184" s="179">
        <v>5</v>
      </c>
      <c r="R184" s="179">
        <v>3</v>
      </c>
      <c r="S184" s="179">
        <v>8</v>
      </c>
      <c r="T184" s="179">
        <v>5</v>
      </c>
      <c r="U184" s="179">
        <v>17</v>
      </c>
      <c r="V184" s="81">
        <v>40640</v>
      </c>
      <c r="W184" s="81">
        <v>40283</v>
      </c>
      <c r="X184" s="81">
        <v>39910</v>
      </c>
      <c r="Y184" s="81">
        <v>39554</v>
      </c>
      <c r="Z184" s="19">
        <v>27</v>
      </c>
      <c r="AB184">
        <v>27</v>
      </c>
      <c r="AC184" s="77">
        <v>6</v>
      </c>
      <c r="AD184" s="77">
        <v>27</v>
      </c>
      <c r="AE184">
        <v>1</v>
      </c>
      <c r="AH184">
        <v>9</v>
      </c>
      <c r="AI184">
        <v>14</v>
      </c>
      <c r="AK184">
        <v>24</v>
      </c>
      <c r="AL184">
        <v>15</v>
      </c>
      <c r="AW184">
        <v>8</v>
      </c>
      <c r="AZ184">
        <v>5</v>
      </c>
      <c r="BA184">
        <v>15</v>
      </c>
      <c r="BD184">
        <v>28</v>
      </c>
      <c r="BF184">
        <v>7</v>
      </c>
      <c r="BK184">
        <v>25</v>
      </c>
      <c r="BN184">
        <v>24</v>
      </c>
      <c r="BO184">
        <v>6</v>
      </c>
      <c r="BS184">
        <v>25</v>
      </c>
      <c r="BW184">
        <v>16</v>
      </c>
      <c r="BY184">
        <v>12</v>
      </c>
      <c r="CF184">
        <v>22</v>
      </c>
      <c r="CH184" s="18"/>
    </row>
    <row r="185" spans="1:86">
      <c r="A185" s="298"/>
      <c r="B185" s="264" t="s">
        <v>66</v>
      </c>
      <c r="C185" s="265"/>
      <c r="D185">
        <f>+入力シート①!K$3</f>
        <v>37</v>
      </c>
      <c r="E185" s="22"/>
      <c r="F185" s="36"/>
      <c r="G185" s="36"/>
      <c r="H185" s="36"/>
      <c r="I185" s="36"/>
      <c r="J185" s="36"/>
      <c r="K185" s="37"/>
      <c r="M185" s="18"/>
      <c r="N185" s="179">
        <v>37</v>
      </c>
      <c r="O185" s="179">
        <v>37</v>
      </c>
      <c r="P185" s="179">
        <v>37</v>
      </c>
      <c r="Q185" s="179">
        <v>37</v>
      </c>
      <c r="R185" s="179">
        <v>37</v>
      </c>
      <c r="S185" s="179">
        <v>37</v>
      </c>
      <c r="T185" s="179">
        <v>37</v>
      </c>
      <c r="U185" s="179">
        <v>37</v>
      </c>
      <c r="V185">
        <v>37</v>
      </c>
      <c r="W185" s="19">
        <f>+$A$182</f>
        <v>37</v>
      </c>
      <c r="X185" s="19">
        <f>+$A$182</f>
        <v>37</v>
      </c>
      <c r="Y185" s="19">
        <f>+$A$182</f>
        <v>37</v>
      </c>
      <c r="Z185" s="19">
        <f>+$A$182</f>
        <v>37</v>
      </c>
      <c r="AA185" s="19">
        <f>+$A$182</f>
        <v>37</v>
      </c>
      <c r="AB185">
        <f t="shared" ref="AB185:CG185" si="68">+$A$182</f>
        <v>37</v>
      </c>
      <c r="AC185" s="77">
        <f t="shared" si="68"/>
        <v>37</v>
      </c>
      <c r="AD185" s="77">
        <f t="shared" si="68"/>
        <v>37</v>
      </c>
      <c r="AE185">
        <f t="shared" si="68"/>
        <v>37</v>
      </c>
      <c r="AF185">
        <f t="shared" si="68"/>
        <v>37</v>
      </c>
      <c r="AG185">
        <f t="shared" si="68"/>
        <v>37</v>
      </c>
      <c r="AH185">
        <f t="shared" si="68"/>
        <v>37</v>
      </c>
      <c r="AI185">
        <f t="shared" si="68"/>
        <v>37</v>
      </c>
      <c r="AJ185">
        <f t="shared" si="68"/>
        <v>37</v>
      </c>
      <c r="AK185">
        <f t="shared" si="68"/>
        <v>37</v>
      </c>
      <c r="AL185">
        <f t="shared" si="68"/>
        <v>37</v>
      </c>
      <c r="AM185">
        <f t="shared" si="68"/>
        <v>37</v>
      </c>
      <c r="AN185">
        <f t="shared" si="68"/>
        <v>37</v>
      </c>
      <c r="AO185">
        <f t="shared" si="68"/>
        <v>37</v>
      </c>
      <c r="AP185">
        <f t="shared" si="68"/>
        <v>37</v>
      </c>
      <c r="AQ185">
        <f t="shared" si="68"/>
        <v>37</v>
      </c>
      <c r="AR185">
        <f t="shared" si="68"/>
        <v>37</v>
      </c>
      <c r="AS185">
        <f t="shared" si="68"/>
        <v>37</v>
      </c>
      <c r="AT185">
        <f t="shared" si="68"/>
        <v>37</v>
      </c>
      <c r="AU185">
        <f t="shared" si="68"/>
        <v>37</v>
      </c>
      <c r="AV185">
        <f t="shared" si="68"/>
        <v>37</v>
      </c>
      <c r="AW185">
        <f t="shared" si="68"/>
        <v>37</v>
      </c>
      <c r="AX185">
        <f t="shared" si="68"/>
        <v>37</v>
      </c>
      <c r="AY185">
        <f t="shared" si="68"/>
        <v>37</v>
      </c>
      <c r="AZ185">
        <f t="shared" si="68"/>
        <v>37</v>
      </c>
      <c r="BA185">
        <f t="shared" si="68"/>
        <v>37</v>
      </c>
      <c r="BB185">
        <f t="shared" si="68"/>
        <v>37</v>
      </c>
      <c r="BC185">
        <f t="shared" si="68"/>
        <v>37</v>
      </c>
      <c r="BD185">
        <f t="shared" si="68"/>
        <v>37</v>
      </c>
      <c r="BE185">
        <f t="shared" si="68"/>
        <v>37</v>
      </c>
      <c r="BF185">
        <f t="shared" si="68"/>
        <v>37</v>
      </c>
      <c r="BG185">
        <f t="shared" si="68"/>
        <v>37</v>
      </c>
      <c r="BH185">
        <f t="shared" si="68"/>
        <v>37</v>
      </c>
      <c r="BI185">
        <f t="shared" si="68"/>
        <v>37</v>
      </c>
      <c r="BJ185">
        <f t="shared" si="68"/>
        <v>37</v>
      </c>
      <c r="BK185">
        <f t="shared" si="68"/>
        <v>37</v>
      </c>
      <c r="BL185">
        <f t="shared" si="68"/>
        <v>37</v>
      </c>
      <c r="BM185">
        <f t="shared" si="68"/>
        <v>37</v>
      </c>
      <c r="BN185">
        <f t="shared" si="68"/>
        <v>37</v>
      </c>
      <c r="BO185">
        <f t="shared" si="68"/>
        <v>37</v>
      </c>
      <c r="BP185">
        <f t="shared" si="68"/>
        <v>37</v>
      </c>
      <c r="BQ185">
        <f t="shared" si="68"/>
        <v>37</v>
      </c>
      <c r="BR185">
        <f t="shared" si="68"/>
        <v>37</v>
      </c>
      <c r="BS185">
        <f t="shared" si="68"/>
        <v>37</v>
      </c>
      <c r="BT185">
        <f t="shared" si="68"/>
        <v>37</v>
      </c>
      <c r="BU185">
        <f t="shared" si="68"/>
        <v>37</v>
      </c>
      <c r="BV185">
        <f t="shared" si="68"/>
        <v>37</v>
      </c>
      <c r="BW185">
        <f t="shared" si="68"/>
        <v>37</v>
      </c>
      <c r="BX185">
        <f t="shared" si="68"/>
        <v>37</v>
      </c>
      <c r="BY185">
        <f t="shared" si="68"/>
        <v>37</v>
      </c>
      <c r="BZ185">
        <f t="shared" si="68"/>
        <v>37</v>
      </c>
      <c r="CA185">
        <f t="shared" si="68"/>
        <v>37</v>
      </c>
      <c r="CB185">
        <f t="shared" si="68"/>
        <v>37</v>
      </c>
      <c r="CC185">
        <f t="shared" si="68"/>
        <v>37</v>
      </c>
      <c r="CD185">
        <f t="shared" si="68"/>
        <v>37</v>
      </c>
      <c r="CE185">
        <f t="shared" si="68"/>
        <v>37</v>
      </c>
      <c r="CF185">
        <f t="shared" si="68"/>
        <v>37</v>
      </c>
      <c r="CG185">
        <f t="shared" si="68"/>
        <v>37</v>
      </c>
      <c r="CH185" s="18"/>
    </row>
    <row r="186" spans="1:86" ht="16.5" thickBot="1">
      <c r="A186" s="298"/>
      <c r="B186" s="264" t="s">
        <v>21</v>
      </c>
      <c r="C186" s="265"/>
      <c r="D186" s="86">
        <f>+入力シート①!K$4</f>
        <v>0.41666666666666669</v>
      </c>
      <c r="E186" s="23"/>
      <c r="F186" s="38"/>
      <c r="G186" s="38"/>
      <c r="H186" s="38"/>
      <c r="I186" s="38"/>
      <c r="J186" s="38"/>
      <c r="K186" s="39"/>
      <c r="M186" s="18"/>
      <c r="N186" s="179">
        <v>0.41666666666666669</v>
      </c>
      <c r="O186" s="179" t="s">
        <v>130</v>
      </c>
      <c r="P186" s="180">
        <v>0.2951388888888889</v>
      </c>
      <c r="Q186" s="180">
        <v>0.4236111111111111</v>
      </c>
      <c r="R186" s="180">
        <v>0.30208333333333331</v>
      </c>
      <c r="S186" s="180">
        <v>0.21180555555555555</v>
      </c>
      <c r="T186" s="180">
        <v>0.21875</v>
      </c>
      <c r="U186" s="180">
        <v>0.25694444444444448</v>
      </c>
      <c r="V186" s="86">
        <v>0.22569444444444445</v>
      </c>
      <c r="W186" s="86">
        <v>0.43055555555555558</v>
      </c>
      <c r="X186" s="86">
        <v>0.17499999999999999</v>
      </c>
      <c r="Y186" s="86">
        <v>0.18402777777777779</v>
      </c>
      <c r="Z186" s="170">
        <v>0.2951388888888889</v>
      </c>
      <c r="AB186" s="108"/>
      <c r="CH186" s="18"/>
    </row>
    <row r="187" spans="1:86">
      <c r="A187" s="298"/>
      <c r="B187" s="261" t="s">
        <v>22</v>
      </c>
      <c r="C187" s="9">
        <v>0</v>
      </c>
      <c r="D187">
        <f>+入力シート①!K$5</f>
        <v>19.78</v>
      </c>
      <c r="E187">
        <f>+COUNT($N187:$CH187)</f>
        <v>32</v>
      </c>
      <c r="F187" s="6">
        <f>+AVERAGE($O187:$CH187)</f>
        <v>19.496129032258064</v>
      </c>
      <c r="G187" s="6">
        <f>+STDEV($O187:$CH187)</f>
        <v>1.8568246684763658</v>
      </c>
      <c r="H187" s="6">
        <f>+MAX($N187:$CH187)</f>
        <v>22.1</v>
      </c>
      <c r="I187" s="6">
        <f>+MIN($N187:$CH187)</f>
        <v>15.12</v>
      </c>
      <c r="J187" s="6">
        <f>+D187-F187</f>
        <v>0.28387096774193665</v>
      </c>
      <c r="K187" s="6">
        <f>+J187/G187</f>
        <v>0.15287979127015236</v>
      </c>
      <c r="M187" s="18"/>
      <c r="N187" s="179">
        <v>19.78</v>
      </c>
      <c r="O187" s="179" t="s">
        <v>130</v>
      </c>
      <c r="P187" s="179">
        <v>15.12</v>
      </c>
      <c r="Q187" s="179">
        <v>20.27</v>
      </c>
      <c r="R187" s="179">
        <v>16.95</v>
      </c>
      <c r="S187" s="179">
        <v>19.5</v>
      </c>
      <c r="T187" s="179">
        <v>21.45</v>
      </c>
      <c r="U187" s="179">
        <v>21.39</v>
      </c>
      <c r="V187">
        <v>19.100000000000001</v>
      </c>
      <c r="W187">
        <v>20.9</v>
      </c>
      <c r="X187">
        <v>15.8</v>
      </c>
      <c r="Y187">
        <v>19.600000000000001</v>
      </c>
      <c r="Z187" s="19">
        <v>21.1</v>
      </c>
      <c r="AB187">
        <v>20.100000000000001</v>
      </c>
      <c r="AC187" s="77">
        <v>16.899999999999999</v>
      </c>
      <c r="AD187" s="77">
        <v>21</v>
      </c>
      <c r="AE187">
        <v>17.3</v>
      </c>
      <c r="AH187">
        <v>20.2</v>
      </c>
      <c r="AI187">
        <v>20.8</v>
      </c>
      <c r="AK187">
        <v>22.1</v>
      </c>
      <c r="AL187">
        <v>21.5</v>
      </c>
      <c r="AW187">
        <v>20.8</v>
      </c>
      <c r="AZ187">
        <v>19.3</v>
      </c>
      <c r="BA187">
        <v>20.399999999999999</v>
      </c>
      <c r="BD187">
        <v>19</v>
      </c>
      <c r="BF187">
        <v>19.399999999999999</v>
      </c>
      <c r="BK187">
        <v>18</v>
      </c>
      <c r="BN187">
        <v>21.4</v>
      </c>
      <c r="BO187">
        <v>19.8</v>
      </c>
      <c r="BS187">
        <v>16.8</v>
      </c>
      <c r="BW187">
        <v>17.2</v>
      </c>
      <c r="BY187">
        <v>20.100000000000001</v>
      </c>
      <c r="CF187">
        <v>21.1</v>
      </c>
      <c r="CH187" s="18"/>
    </row>
    <row r="188" spans="1:86">
      <c r="A188" s="298"/>
      <c r="B188" s="261"/>
      <c r="C188" s="9">
        <v>10</v>
      </c>
      <c r="D188">
        <f>+入力シート①!K$6</f>
        <v>19.760000000000002</v>
      </c>
      <c r="E188">
        <f t="shared" ref="E188:E199" si="69">+COUNT($N188:$CH188)</f>
        <v>30</v>
      </c>
      <c r="F188" s="6">
        <f t="shared" ref="F188:F199" si="70">+AVERAGE($O188:$CH188)</f>
        <v>18.723744827586202</v>
      </c>
      <c r="G188" s="6">
        <f t="shared" ref="G188:G199" si="71">+STDEV($O188:$CH188)</f>
        <v>4.1003070062397615</v>
      </c>
      <c r="H188" s="6">
        <f t="shared" ref="H188:H199" si="72">+MAX($N188:$CH188)</f>
        <v>21.98</v>
      </c>
      <c r="I188" s="6">
        <f t="shared" ref="I188:I199" si="73">+MIN($N188:$CH188)</f>
        <v>0</v>
      </c>
      <c r="J188" s="6">
        <f t="shared" ref="J188:J199" si="74">+D188-F188</f>
        <v>1.0362551724137994</v>
      </c>
      <c r="K188" s="6">
        <f t="shared" ref="K188:K199" si="75">+J188/G188</f>
        <v>0.25272623997101873</v>
      </c>
      <c r="M188" s="18"/>
      <c r="N188" s="179">
        <v>19.760000000000002</v>
      </c>
      <c r="O188" s="179" t="s">
        <v>130</v>
      </c>
      <c r="P188" s="179">
        <v>15.12</v>
      </c>
      <c r="Q188" s="179">
        <v>20.260000000000002</v>
      </c>
      <c r="R188" s="179">
        <v>16.93</v>
      </c>
      <c r="S188" s="179">
        <v>0</v>
      </c>
      <c r="T188" s="179">
        <v>21.43</v>
      </c>
      <c r="U188" s="179">
        <v>21.39</v>
      </c>
      <c r="V188">
        <v>20.2</v>
      </c>
      <c r="W188">
        <v>20.92</v>
      </c>
      <c r="X188">
        <v>15.7</v>
      </c>
      <c r="Y188">
        <v>19.53</v>
      </c>
      <c r="Z188" s="19">
        <v>21.148599999999998</v>
      </c>
      <c r="AB188">
        <v>20.09</v>
      </c>
      <c r="AC188" s="77">
        <v>16.75</v>
      </c>
      <c r="AD188" s="77">
        <v>21.01</v>
      </c>
      <c r="AE188">
        <v>17.38</v>
      </c>
      <c r="AI188">
        <v>20.72</v>
      </c>
      <c r="AK188">
        <v>21.98</v>
      </c>
      <c r="AL188">
        <v>21.29</v>
      </c>
      <c r="AW188">
        <v>20.71</v>
      </c>
      <c r="BA188">
        <v>20.260000000000002</v>
      </c>
      <c r="BD188">
        <v>18.32</v>
      </c>
      <c r="BF188">
        <v>18.010000000000002</v>
      </c>
      <c r="BK188">
        <v>17.61</v>
      </c>
      <c r="BN188">
        <v>21.01</v>
      </c>
      <c r="BO188">
        <v>19.61</v>
      </c>
      <c r="BS188">
        <v>16.5</v>
      </c>
      <c r="BW188">
        <v>17.350000000000001</v>
      </c>
      <c r="BY188">
        <v>20.59</v>
      </c>
      <c r="CF188">
        <v>21.17</v>
      </c>
      <c r="CH188" s="18"/>
    </row>
    <row r="189" spans="1:86">
      <c r="A189" s="298"/>
      <c r="B189" s="261"/>
      <c r="C189" s="9">
        <v>20</v>
      </c>
      <c r="D189">
        <f>+入力シート①!K$7</f>
        <v>19.739999999999998</v>
      </c>
      <c r="E189">
        <f t="shared" si="69"/>
        <v>30</v>
      </c>
      <c r="F189" s="6">
        <f t="shared" si="70"/>
        <v>18.64495862068965</v>
      </c>
      <c r="G189" s="6">
        <f t="shared" si="71"/>
        <v>4.112784846367779</v>
      </c>
      <c r="H189" s="6">
        <f t="shared" si="72"/>
        <v>21.97</v>
      </c>
      <c r="I189" s="6">
        <f t="shared" si="73"/>
        <v>0</v>
      </c>
      <c r="J189" s="6">
        <f t="shared" si="74"/>
        <v>1.0950413793103486</v>
      </c>
      <c r="K189" s="6">
        <f t="shared" si="75"/>
        <v>0.26625301838423143</v>
      </c>
      <c r="M189" s="18"/>
      <c r="N189" s="179">
        <v>19.739999999999998</v>
      </c>
      <c r="O189" s="179" t="s">
        <v>130</v>
      </c>
      <c r="P189" s="179">
        <v>15.13</v>
      </c>
      <c r="Q189" s="179">
        <v>20.190000000000001</v>
      </c>
      <c r="R189" s="179">
        <v>16.84</v>
      </c>
      <c r="S189" s="179">
        <v>0</v>
      </c>
      <c r="T189" s="179">
        <v>21.16</v>
      </c>
      <c r="U189" s="179">
        <v>21.39</v>
      </c>
      <c r="V189">
        <v>20.2</v>
      </c>
      <c r="W189">
        <v>20.91</v>
      </c>
      <c r="X189">
        <v>15.62</v>
      </c>
      <c r="Y189">
        <v>19.329999999999998</v>
      </c>
      <c r="Z189" s="19">
        <v>21.1538</v>
      </c>
      <c r="AB189">
        <v>20.07</v>
      </c>
      <c r="AC189" s="77">
        <v>16.57</v>
      </c>
      <c r="AD189" s="77">
        <v>21.02</v>
      </c>
      <c r="AE189">
        <v>17.38</v>
      </c>
      <c r="AI189">
        <v>20.71</v>
      </c>
      <c r="AK189">
        <v>21.97</v>
      </c>
      <c r="AL189">
        <v>21.21</v>
      </c>
      <c r="AW189">
        <v>20.7</v>
      </c>
      <c r="BA189">
        <v>20.25</v>
      </c>
      <c r="BD189">
        <v>17.93</v>
      </c>
      <c r="BF189">
        <v>18.010000000000002</v>
      </c>
      <c r="BK189">
        <v>17.57</v>
      </c>
      <c r="BN189">
        <v>21</v>
      </c>
      <c r="BO189">
        <v>19.62</v>
      </c>
      <c r="BS189">
        <v>15.9</v>
      </c>
      <c r="BW189">
        <v>17.14</v>
      </c>
      <c r="BY189">
        <v>20.58</v>
      </c>
      <c r="CF189">
        <v>21.15</v>
      </c>
      <c r="CH189" s="18"/>
    </row>
    <row r="190" spans="1:86">
      <c r="A190" s="298"/>
      <c r="B190" s="261"/>
      <c r="C190" s="9">
        <v>30</v>
      </c>
      <c r="D190">
        <f>+入力シート①!K$8</f>
        <v>19.68</v>
      </c>
      <c r="E190">
        <f t="shared" si="69"/>
        <v>30</v>
      </c>
      <c r="F190" s="6">
        <f t="shared" si="70"/>
        <v>18.550513793103445</v>
      </c>
      <c r="G190" s="6">
        <f t="shared" si="71"/>
        <v>4.1260098173247535</v>
      </c>
      <c r="H190" s="6">
        <f t="shared" si="72"/>
        <v>21.96</v>
      </c>
      <c r="I190" s="6">
        <f t="shared" si="73"/>
        <v>0</v>
      </c>
      <c r="J190" s="6">
        <f t="shared" si="74"/>
        <v>1.129486206896555</v>
      </c>
      <c r="K190" s="6">
        <f t="shared" si="75"/>
        <v>0.27374782341863113</v>
      </c>
      <c r="M190" s="18"/>
      <c r="N190" s="179">
        <v>19.68</v>
      </c>
      <c r="O190" s="179" t="s">
        <v>130</v>
      </c>
      <c r="P190" s="179">
        <v>15.13</v>
      </c>
      <c r="Q190" s="179">
        <v>20.100000000000001</v>
      </c>
      <c r="R190" s="179">
        <v>16.75</v>
      </c>
      <c r="S190" s="179">
        <v>0</v>
      </c>
      <c r="T190" s="179">
        <v>21.06</v>
      </c>
      <c r="U190" s="179">
        <v>21.37</v>
      </c>
      <c r="V190">
        <v>20.190000000000001</v>
      </c>
      <c r="W190">
        <v>20.93</v>
      </c>
      <c r="X190">
        <v>15.59</v>
      </c>
      <c r="Y190">
        <v>19.29</v>
      </c>
      <c r="Z190" s="19">
        <v>21.154900000000001</v>
      </c>
      <c r="AB190">
        <v>19.88</v>
      </c>
      <c r="AC190" s="77">
        <v>16.11</v>
      </c>
      <c r="AD190" s="77">
        <v>21.02</v>
      </c>
      <c r="AE190">
        <v>17.36</v>
      </c>
      <c r="AI190">
        <v>20.69</v>
      </c>
      <c r="AK190">
        <v>21.96</v>
      </c>
      <c r="AL190">
        <v>20.96</v>
      </c>
      <c r="AW190">
        <v>20.69</v>
      </c>
      <c r="BA190">
        <v>20.23</v>
      </c>
      <c r="BD190">
        <v>17.46</v>
      </c>
      <c r="BF190">
        <v>18.010000000000002</v>
      </c>
      <c r="BK190">
        <v>17.559999999999999</v>
      </c>
      <c r="BN190">
        <v>20.92</v>
      </c>
      <c r="BO190">
        <v>19.59</v>
      </c>
      <c r="BS190">
        <v>15.83</v>
      </c>
      <c r="BW190">
        <v>16.420000000000002</v>
      </c>
      <c r="BY190">
        <v>20.58</v>
      </c>
      <c r="CF190">
        <v>21.13</v>
      </c>
      <c r="CH190" s="18"/>
    </row>
    <row r="191" spans="1:86">
      <c r="A191" s="298"/>
      <c r="B191" s="261"/>
      <c r="C191" s="9">
        <v>50</v>
      </c>
      <c r="D191">
        <f>+入力シート①!K$9</f>
        <v>19.47</v>
      </c>
      <c r="E191">
        <f t="shared" si="69"/>
        <v>30</v>
      </c>
      <c r="F191" s="6">
        <f t="shared" si="70"/>
        <v>18.324689655172417</v>
      </c>
      <c r="G191" s="6">
        <f t="shared" si="71"/>
        <v>4.1346370466328688</v>
      </c>
      <c r="H191" s="6">
        <f t="shared" si="72"/>
        <v>21.93</v>
      </c>
      <c r="I191" s="6">
        <f t="shared" si="73"/>
        <v>0</v>
      </c>
      <c r="J191" s="6">
        <f t="shared" si="74"/>
        <v>1.1453103448275819</v>
      </c>
      <c r="K191" s="6">
        <f t="shared" si="75"/>
        <v>0.2770038414279411</v>
      </c>
      <c r="M191" s="18"/>
      <c r="N191" s="179">
        <v>19.47</v>
      </c>
      <c r="O191" s="179" t="s">
        <v>130</v>
      </c>
      <c r="P191" s="179">
        <v>15.13</v>
      </c>
      <c r="Q191" s="179">
        <v>20</v>
      </c>
      <c r="R191" s="179">
        <v>16.53</v>
      </c>
      <c r="S191" s="179">
        <v>0</v>
      </c>
      <c r="T191" s="179">
        <v>20.71</v>
      </c>
      <c r="U191" s="179">
        <v>21.22</v>
      </c>
      <c r="V191">
        <v>20.170000000000002</v>
      </c>
      <c r="W191">
        <v>20.92</v>
      </c>
      <c r="X191">
        <v>15.27</v>
      </c>
      <c r="Y191">
        <v>19.149999999999999</v>
      </c>
      <c r="Z191" s="19">
        <v>21.155999999999999</v>
      </c>
      <c r="AB191">
        <v>19.559999999999999</v>
      </c>
      <c r="AC191" s="77">
        <v>16.05</v>
      </c>
      <c r="AD191" s="77">
        <v>20.97</v>
      </c>
      <c r="AE191">
        <v>17.149999999999999</v>
      </c>
      <c r="AI191">
        <v>20.66</v>
      </c>
      <c r="AK191">
        <v>21.93</v>
      </c>
      <c r="AL191">
        <v>20.49</v>
      </c>
      <c r="AW191">
        <v>20.5</v>
      </c>
      <c r="BA191">
        <v>20.21</v>
      </c>
      <c r="BD191">
        <v>17</v>
      </c>
      <c r="BF191">
        <v>18.010000000000002</v>
      </c>
      <c r="BK191">
        <v>16.38</v>
      </c>
      <c r="BN191">
        <v>20.62</v>
      </c>
      <c r="BO191">
        <v>18.89</v>
      </c>
      <c r="BS191">
        <v>15.54</v>
      </c>
      <c r="BW191">
        <v>15.68</v>
      </c>
      <c r="BY191">
        <v>20.59</v>
      </c>
      <c r="CF191">
        <v>20.93</v>
      </c>
      <c r="CH191" s="18"/>
    </row>
    <row r="192" spans="1:86">
      <c r="A192" s="298"/>
      <c r="B192" s="261"/>
      <c r="C192" s="9">
        <v>75</v>
      </c>
      <c r="D192">
        <f>+入力シート①!K$10</f>
        <v>19.22</v>
      </c>
      <c r="E192">
        <f t="shared" si="69"/>
        <v>29</v>
      </c>
      <c r="F192" s="6">
        <f t="shared" si="70"/>
        <v>17.805160714285716</v>
      </c>
      <c r="G192" s="6">
        <f t="shared" si="71"/>
        <v>4.1969152010370356</v>
      </c>
      <c r="H192" s="6">
        <f t="shared" si="72"/>
        <v>21.92</v>
      </c>
      <c r="I192" s="6">
        <f t="shared" si="73"/>
        <v>0</v>
      </c>
      <c r="J192" s="6">
        <f t="shared" si="74"/>
        <v>1.4148392857142831</v>
      </c>
      <c r="K192" s="6">
        <f t="shared" si="75"/>
        <v>0.33711409879443927</v>
      </c>
      <c r="M192" s="18"/>
      <c r="N192" s="179">
        <v>19.22</v>
      </c>
      <c r="O192" s="179" t="s">
        <v>130</v>
      </c>
      <c r="P192" s="179">
        <v>14.68</v>
      </c>
      <c r="Q192" s="179">
        <v>19.71</v>
      </c>
      <c r="R192" s="179">
        <v>16.239999999999998</v>
      </c>
      <c r="S192" s="179">
        <v>0</v>
      </c>
      <c r="T192" s="179">
        <v>20.51</v>
      </c>
      <c r="U192" s="179">
        <v>19.22</v>
      </c>
      <c r="V192">
        <v>20.09</v>
      </c>
      <c r="W192">
        <v>20.92</v>
      </c>
      <c r="X192">
        <v>14.69</v>
      </c>
      <c r="Y192">
        <v>19.05</v>
      </c>
      <c r="Z192" s="19">
        <v>21.154499999999999</v>
      </c>
      <c r="AC192" s="77">
        <v>14.46</v>
      </c>
      <c r="AD192" s="77">
        <v>20.34</v>
      </c>
      <c r="AE192">
        <v>16.84</v>
      </c>
      <c r="AI192">
        <v>20.420000000000002</v>
      </c>
      <c r="AK192">
        <v>21.92</v>
      </c>
      <c r="AL192">
        <v>20.190000000000001</v>
      </c>
      <c r="AW192">
        <v>20.21</v>
      </c>
      <c r="BA192">
        <v>20.2</v>
      </c>
      <c r="BD192">
        <v>16.79</v>
      </c>
      <c r="BF192">
        <v>18.010000000000002</v>
      </c>
      <c r="BK192">
        <v>15.13</v>
      </c>
      <c r="BN192">
        <v>19.16</v>
      </c>
      <c r="BO192">
        <v>18.190000000000001</v>
      </c>
      <c r="BS192">
        <v>15.15</v>
      </c>
      <c r="BW192">
        <v>14.97</v>
      </c>
      <c r="BY192">
        <v>20.45</v>
      </c>
      <c r="CF192">
        <v>19.850000000000001</v>
      </c>
      <c r="CH192" s="18"/>
    </row>
    <row r="193" spans="1:86">
      <c r="A193" s="298"/>
      <c r="B193" s="261"/>
      <c r="C193" s="9">
        <v>100</v>
      </c>
      <c r="D193">
        <f>+入力シート①!K$11</f>
        <v>19.079999999999998</v>
      </c>
      <c r="E193">
        <f t="shared" si="69"/>
        <v>30</v>
      </c>
      <c r="F193" s="6">
        <f t="shared" si="70"/>
        <v>18.07420344827586</v>
      </c>
      <c r="G193" s="6">
        <f t="shared" si="71"/>
        <v>2.4838508352502617</v>
      </c>
      <c r="H193" s="6">
        <f t="shared" si="72"/>
        <v>21.68</v>
      </c>
      <c r="I193" s="6">
        <f t="shared" si="73"/>
        <v>13.11</v>
      </c>
      <c r="J193" s="6">
        <f t="shared" si="74"/>
        <v>1.0057965517241385</v>
      </c>
      <c r="K193" s="6">
        <f t="shared" si="75"/>
        <v>0.4049343613755288</v>
      </c>
      <c r="M193" s="18"/>
      <c r="N193" s="179">
        <v>19.079999999999998</v>
      </c>
      <c r="O193" s="179" t="s">
        <v>130</v>
      </c>
      <c r="P193" s="179">
        <v>13.79</v>
      </c>
      <c r="Q193" s="179">
        <v>19.61</v>
      </c>
      <c r="R193" s="179">
        <v>15.98</v>
      </c>
      <c r="S193" s="179">
        <v>18.7</v>
      </c>
      <c r="T193" s="179">
        <v>20.14</v>
      </c>
      <c r="U193" s="179">
        <v>18.97</v>
      </c>
      <c r="V193">
        <v>19.98</v>
      </c>
      <c r="W193">
        <v>20.93</v>
      </c>
      <c r="X193">
        <v>14.24</v>
      </c>
      <c r="Y193">
        <v>18.989999999999998</v>
      </c>
      <c r="Z193" s="19">
        <v>20.631900000000002</v>
      </c>
      <c r="AB193">
        <v>18.87</v>
      </c>
      <c r="AC193" s="77">
        <v>14.06</v>
      </c>
      <c r="AD193" s="77">
        <v>20.04</v>
      </c>
      <c r="AE193">
        <v>16.54</v>
      </c>
      <c r="AI193">
        <v>20.27</v>
      </c>
      <c r="AK193">
        <v>21.68</v>
      </c>
      <c r="AL193">
        <v>19.97</v>
      </c>
      <c r="AW193">
        <v>20.03</v>
      </c>
      <c r="BA193">
        <v>20.170000000000002</v>
      </c>
      <c r="BD193">
        <v>16.29</v>
      </c>
      <c r="BF193">
        <v>18.02</v>
      </c>
      <c r="BK193">
        <v>13.11</v>
      </c>
      <c r="BN193">
        <v>18.07</v>
      </c>
      <c r="BO193">
        <v>17.68</v>
      </c>
      <c r="BS193">
        <v>14.5</v>
      </c>
      <c r="BW193">
        <v>14.55</v>
      </c>
      <c r="BY193">
        <v>19.43</v>
      </c>
      <c r="CF193">
        <v>18.91</v>
      </c>
      <c r="CH193" s="18"/>
    </row>
    <row r="194" spans="1:86">
      <c r="A194" s="298"/>
      <c r="B194" s="261"/>
      <c r="C194" s="9">
        <v>150</v>
      </c>
      <c r="D194">
        <f>+入力シート①!K$12</f>
        <v>18.899999999999999</v>
      </c>
      <c r="E194">
        <f t="shared" si="69"/>
        <v>30</v>
      </c>
      <c r="F194" s="6">
        <f t="shared" si="70"/>
        <v>16.375999999999998</v>
      </c>
      <c r="G194" s="6">
        <f t="shared" si="71"/>
        <v>4.2195072156422766</v>
      </c>
      <c r="H194" s="6">
        <f t="shared" si="72"/>
        <v>20.04</v>
      </c>
      <c r="I194" s="6">
        <f t="shared" si="73"/>
        <v>0</v>
      </c>
      <c r="J194" s="6">
        <f t="shared" si="74"/>
        <v>2.5240000000000009</v>
      </c>
      <c r="K194" s="6">
        <f t="shared" si="75"/>
        <v>0.59817411631462458</v>
      </c>
      <c r="M194" s="18"/>
      <c r="N194" s="179">
        <v>18.899999999999999</v>
      </c>
      <c r="O194" s="179" t="s">
        <v>130</v>
      </c>
      <c r="P194" s="179">
        <v>11.76</v>
      </c>
      <c r="Q194" s="179">
        <v>19.190000000000001</v>
      </c>
      <c r="R194" s="179">
        <v>14.5</v>
      </c>
      <c r="S194" s="179">
        <v>0</v>
      </c>
      <c r="T194" s="179">
        <v>19.02</v>
      </c>
      <c r="U194" s="179">
        <v>18.649999999999999</v>
      </c>
      <c r="V194">
        <v>17.73</v>
      </c>
      <c r="W194">
        <v>19.71</v>
      </c>
      <c r="X194">
        <v>12.14</v>
      </c>
      <c r="Y194">
        <v>18.829999999999998</v>
      </c>
      <c r="Z194" s="19">
        <v>19.684000000000001</v>
      </c>
      <c r="AB194">
        <v>18.7</v>
      </c>
      <c r="AC194" s="77">
        <v>13.51</v>
      </c>
      <c r="AD194" s="77">
        <v>19.48</v>
      </c>
      <c r="AE194">
        <v>16.07</v>
      </c>
      <c r="AI194">
        <v>19.98</v>
      </c>
      <c r="AK194">
        <v>20.04</v>
      </c>
      <c r="AL194">
        <v>19.170000000000002</v>
      </c>
      <c r="AW194">
        <v>19.46</v>
      </c>
      <c r="BA194">
        <v>19.11</v>
      </c>
      <c r="BD194">
        <v>13.13</v>
      </c>
      <c r="BF194">
        <v>18.02</v>
      </c>
      <c r="BK194">
        <v>11.16</v>
      </c>
      <c r="BN194">
        <v>16.66</v>
      </c>
      <c r="BO194">
        <v>15.78</v>
      </c>
      <c r="BS194">
        <v>13.37</v>
      </c>
      <c r="BW194">
        <v>13.78</v>
      </c>
      <c r="BY194">
        <v>18.440000000000001</v>
      </c>
      <c r="CF194">
        <v>17.829999999999998</v>
      </c>
      <c r="CH194" s="18"/>
    </row>
    <row r="195" spans="1:86">
      <c r="A195" s="298"/>
      <c r="B195" s="261"/>
      <c r="C195" s="9">
        <v>200</v>
      </c>
      <c r="D195">
        <f>+入力シート①!K$13</f>
        <v>18.739999999999998</v>
      </c>
      <c r="E195">
        <f t="shared" si="69"/>
        <v>30</v>
      </c>
      <c r="F195" s="6">
        <f t="shared" si="70"/>
        <v>16.034375862068966</v>
      </c>
      <c r="G195" s="6">
        <f t="shared" si="71"/>
        <v>3.1090421257605523</v>
      </c>
      <c r="H195" s="6">
        <f t="shared" si="72"/>
        <v>19.68</v>
      </c>
      <c r="I195" s="6">
        <f t="shared" si="73"/>
        <v>10.08</v>
      </c>
      <c r="J195" s="6">
        <f t="shared" si="74"/>
        <v>2.7056241379310322</v>
      </c>
      <c r="K195" s="6">
        <f t="shared" si="75"/>
        <v>0.8702436404811229</v>
      </c>
      <c r="M195" s="18"/>
      <c r="N195" s="179">
        <v>18.739999999999998</v>
      </c>
      <c r="O195" s="179" t="s">
        <v>130</v>
      </c>
      <c r="P195" s="179">
        <v>10.08</v>
      </c>
      <c r="Q195" s="179">
        <v>18.89</v>
      </c>
      <c r="R195" s="179">
        <v>13.16</v>
      </c>
      <c r="S195" s="179">
        <v>16.899999999999999</v>
      </c>
      <c r="T195" s="179">
        <v>18.45</v>
      </c>
      <c r="U195" s="179">
        <v>17.37</v>
      </c>
      <c r="V195">
        <v>16.04</v>
      </c>
      <c r="W195">
        <v>19.190000000000001</v>
      </c>
      <c r="X195">
        <v>11.1</v>
      </c>
      <c r="Y195">
        <v>18.52</v>
      </c>
      <c r="Z195" s="19">
        <v>17.986899999999999</v>
      </c>
      <c r="AB195">
        <v>18.52</v>
      </c>
      <c r="AC195" s="77">
        <v>12.65</v>
      </c>
      <c r="AD195" s="77">
        <v>18.989999999999998</v>
      </c>
      <c r="AE195">
        <v>14.85</v>
      </c>
      <c r="AI195">
        <v>19.59</v>
      </c>
      <c r="AK195">
        <v>19.68</v>
      </c>
      <c r="AL195">
        <v>18.690000000000001</v>
      </c>
      <c r="AW195">
        <v>18.68</v>
      </c>
      <c r="BA195">
        <v>18.12</v>
      </c>
      <c r="BD195">
        <v>11.78</v>
      </c>
      <c r="BF195">
        <v>17.850000000000001</v>
      </c>
      <c r="BK195">
        <v>10.36</v>
      </c>
      <c r="BN195">
        <v>14.92</v>
      </c>
      <c r="BO195">
        <v>14.68</v>
      </c>
      <c r="BS195">
        <v>11.89</v>
      </c>
      <c r="BW195">
        <v>11.83</v>
      </c>
      <c r="BY195">
        <v>17.39</v>
      </c>
      <c r="CF195">
        <v>16.84</v>
      </c>
      <c r="CH195" s="18"/>
    </row>
    <row r="196" spans="1:86">
      <c r="A196" s="298"/>
      <c r="B196" s="261"/>
      <c r="C196" s="9">
        <v>300</v>
      </c>
      <c r="D196">
        <f>+入力シート①!K$14</f>
        <v>17.649999999999999</v>
      </c>
      <c r="E196">
        <f t="shared" si="69"/>
        <v>19</v>
      </c>
      <c r="F196" s="6">
        <f t="shared" si="70"/>
        <v>14.478211111111115</v>
      </c>
      <c r="G196" s="6">
        <f t="shared" si="71"/>
        <v>3.3837807191310874</v>
      </c>
      <c r="H196" s="6">
        <f t="shared" si="72"/>
        <v>18.27</v>
      </c>
      <c r="I196" s="6">
        <f t="shared" si="73"/>
        <v>7.83</v>
      </c>
      <c r="J196" s="6">
        <f t="shared" si="74"/>
        <v>3.1717888888888837</v>
      </c>
      <c r="K196" s="6">
        <f t="shared" si="75"/>
        <v>0.9373506004559774</v>
      </c>
      <c r="M196" s="18"/>
      <c r="N196" s="179">
        <v>17.649999999999999</v>
      </c>
      <c r="O196" s="179" t="s">
        <v>130</v>
      </c>
      <c r="P196" s="179">
        <v>7.83</v>
      </c>
      <c r="Q196" s="179">
        <v>17.05</v>
      </c>
      <c r="R196" s="179">
        <v>9.94</v>
      </c>
      <c r="S196" s="179">
        <v>12.6</v>
      </c>
      <c r="T196" s="179">
        <v>17.239999999999998</v>
      </c>
      <c r="U196" s="179">
        <v>15.36</v>
      </c>
      <c r="V196">
        <v>13.71</v>
      </c>
      <c r="W196">
        <v>17.64</v>
      </c>
      <c r="X196">
        <v>9.26</v>
      </c>
      <c r="Y196">
        <v>16.88</v>
      </c>
      <c r="Z196" s="19">
        <v>14.687799999999999</v>
      </c>
      <c r="AB196">
        <v>18.27</v>
      </c>
      <c r="AC196" s="77">
        <v>10.3</v>
      </c>
      <c r="AD196" s="77">
        <v>16.87</v>
      </c>
      <c r="AE196">
        <v>11.81</v>
      </c>
      <c r="AI196">
        <v>17.649999999999999</v>
      </c>
      <c r="AK196">
        <v>17.89</v>
      </c>
      <c r="AW196">
        <v>15.62</v>
      </c>
      <c r="CH196" s="18"/>
    </row>
    <row r="197" spans="1:86">
      <c r="A197" s="298"/>
      <c r="B197" s="261"/>
      <c r="C197" s="9">
        <v>400</v>
      </c>
      <c r="D197">
        <f>+入力シート①!K$15</f>
        <v>15.94</v>
      </c>
      <c r="E197">
        <f t="shared" si="69"/>
        <v>17</v>
      </c>
      <c r="F197" s="6">
        <f t="shared" si="70"/>
        <v>11.71869375</v>
      </c>
      <c r="G197" s="6">
        <f t="shared" si="71"/>
        <v>3.4519434864954435</v>
      </c>
      <c r="H197" s="6">
        <f t="shared" si="72"/>
        <v>17.079999999999998</v>
      </c>
      <c r="I197" s="6">
        <f t="shared" si="73"/>
        <v>5.51</v>
      </c>
      <c r="J197" s="6">
        <f t="shared" si="74"/>
        <v>4.2213062499999996</v>
      </c>
      <c r="K197" s="6">
        <f t="shared" si="75"/>
        <v>1.2228781457501916</v>
      </c>
      <c r="M197" s="18"/>
      <c r="N197" s="179">
        <v>15.94</v>
      </c>
      <c r="O197" s="179" t="s">
        <v>130</v>
      </c>
      <c r="P197" s="179">
        <v>5.51</v>
      </c>
      <c r="Q197" s="179">
        <v>13.9</v>
      </c>
      <c r="R197" s="179">
        <v>7.62</v>
      </c>
      <c r="S197" s="179">
        <v>8.1999999999999993</v>
      </c>
      <c r="T197" s="179">
        <v>14.47</v>
      </c>
      <c r="U197" s="179">
        <v>12.3</v>
      </c>
      <c r="V197">
        <v>10.96</v>
      </c>
      <c r="W197">
        <v>14.62</v>
      </c>
      <c r="X197">
        <v>6.89</v>
      </c>
      <c r="Y197">
        <v>15.1</v>
      </c>
      <c r="Z197" s="19">
        <v>12.0891</v>
      </c>
      <c r="AB197">
        <v>17.079999999999998</v>
      </c>
      <c r="AD197" s="77">
        <v>14.43</v>
      </c>
      <c r="AE197">
        <v>8.69</v>
      </c>
      <c r="AI197">
        <v>14.66</v>
      </c>
      <c r="AW197">
        <v>10.98</v>
      </c>
      <c r="CH197" s="18"/>
    </row>
    <row r="198" spans="1:86">
      <c r="A198" s="298"/>
      <c r="B198" s="261"/>
      <c r="C198" s="9">
        <v>500</v>
      </c>
      <c r="D198">
        <f>+入力シート①!K$16</f>
        <v>12.91</v>
      </c>
      <c r="E198">
        <f t="shared" si="69"/>
        <v>7</v>
      </c>
      <c r="F198" s="6">
        <f t="shared" si="70"/>
        <v>9.25</v>
      </c>
      <c r="G198" s="6">
        <f t="shared" si="71"/>
        <v>2.7674898373797174</v>
      </c>
      <c r="H198" s="6">
        <f t="shared" si="72"/>
        <v>12.91</v>
      </c>
      <c r="I198" s="6">
        <f t="shared" si="73"/>
        <v>4.66</v>
      </c>
      <c r="J198" s="6">
        <f t="shared" si="74"/>
        <v>3.66</v>
      </c>
      <c r="K198" s="6">
        <f t="shared" si="75"/>
        <v>1.3224980813173712</v>
      </c>
      <c r="M198" s="18"/>
      <c r="N198" s="179">
        <v>12.91</v>
      </c>
      <c r="O198" s="179" t="s">
        <v>130</v>
      </c>
      <c r="P198" s="179">
        <v>4.66</v>
      </c>
      <c r="Q198" s="179" t="s">
        <v>130</v>
      </c>
      <c r="R198" s="179" t="s">
        <v>130</v>
      </c>
      <c r="S198" s="179" t="s">
        <v>130</v>
      </c>
      <c r="T198" s="179">
        <v>12.64</v>
      </c>
      <c r="U198" s="179">
        <v>9</v>
      </c>
      <c r="V198">
        <v>7.92</v>
      </c>
      <c r="W198">
        <v>10.5</v>
      </c>
      <c r="Y198">
        <v>10.78</v>
      </c>
      <c r="CH198" s="18"/>
    </row>
    <row r="199" spans="1:86">
      <c r="A199" s="298"/>
      <c r="B199" s="261"/>
      <c r="C199" s="9">
        <v>600</v>
      </c>
      <c r="D199" t="str">
        <f>+入力シート①!K$17</f>
        <v>-</v>
      </c>
      <c r="E199">
        <f t="shared" si="69"/>
        <v>6</v>
      </c>
      <c r="F199" s="6">
        <f t="shared" si="70"/>
        <v>5.6583333333333341</v>
      </c>
      <c r="G199" s="6">
        <f t="shared" si="71"/>
        <v>6.2472663354996056</v>
      </c>
      <c r="H199" s="6">
        <f t="shared" si="72"/>
        <v>12.73</v>
      </c>
      <c r="I199" s="6">
        <f t="shared" si="73"/>
        <v>0</v>
      </c>
      <c r="J199" s="6" t="e">
        <f t="shared" si="74"/>
        <v>#VALUE!</v>
      </c>
      <c r="K199" s="6" t="e">
        <f t="shared" si="75"/>
        <v>#VALUE!</v>
      </c>
      <c r="M199" s="18"/>
      <c r="N199" s="179" t="s">
        <v>130</v>
      </c>
      <c r="O199" s="179" t="s">
        <v>130</v>
      </c>
      <c r="P199" s="179" t="s">
        <v>130</v>
      </c>
      <c r="Q199" s="179" t="s">
        <v>130</v>
      </c>
      <c r="R199" s="179" t="s">
        <v>130</v>
      </c>
      <c r="S199" s="179">
        <v>0</v>
      </c>
      <c r="T199" s="179">
        <v>12.73</v>
      </c>
      <c r="U199" s="179">
        <v>0</v>
      </c>
      <c r="V199">
        <v>0</v>
      </c>
      <c r="W199">
        <v>10.46</v>
      </c>
      <c r="Y199">
        <v>10.76</v>
      </c>
      <c r="CH199" s="18"/>
    </row>
    <row r="200" spans="1:86">
      <c r="A200" s="298"/>
      <c r="B200" s="15"/>
      <c r="C200" s="15"/>
      <c r="D200" s="20"/>
      <c r="E200" s="20"/>
      <c r="F200" s="40"/>
      <c r="G200" s="40"/>
      <c r="H200" s="40"/>
      <c r="I200" s="40"/>
      <c r="J200" s="40"/>
      <c r="K200" s="40"/>
      <c r="L200" s="20"/>
      <c r="M200" s="18"/>
      <c r="O200" s="20"/>
      <c r="P200" s="20"/>
      <c r="Q200" s="20"/>
      <c r="R200" s="20"/>
      <c r="S200" s="20"/>
      <c r="T200" s="20"/>
      <c r="U200" s="20"/>
      <c r="V200" s="20"/>
      <c r="W200" s="20"/>
      <c r="X200" s="20"/>
      <c r="Y200" s="20"/>
      <c r="AB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c r="BL200" s="20"/>
      <c r="BM200" s="20"/>
      <c r="BN200" s="20"/>
      <c r="BO200" s="20"/>
      <c r="BP200" s="20"/>
      <c r="BQ200" s="20"/>
      <c r="BR200" s="20"/>
      <c r="BS200" s="20"/>
      <c r="BT200" s="20"/>
      <c r="BU200" s="20"/>
      <c r="BV200" s="20"/>
      <c r="BW200" s="20"/>
      <c r="BX200" s="20"/>
      <c r="BY200" s="20"/>
      <c r="BZ200" s="20"/>
      <c r="CA200" s="20"/>
      <c r="CB200" s="20"/>
      <c r="CC200" s="20"/>
      <c r="CD200" s="20"/>
      <c r="CE200" s="20"/>
      <c r="CF200" s="20"/>
      <c r="CG200" s="20"/>
      <c r="CH200" s="18"/>
    </row>
    <row r="201" spans="1:86">
      <c r="A201" s="298"/>
      <c r="B201" s="262" t="s">
        <v>25</v>
      </c>
      <c r="C201" s="13" t="s">
        <v>23</v>
      </c>
      <c r="D201">
        <f>+入力シート①!K$19</f>
        <v>140</v>
      </c>
      <c r="E201">
        <f>+COUNT($N201:$CH201)</f>
        <v>29</v>
      </c>
      <c r="F201" s="6">
        <f>+AVERAGE($O201:$CH201)</f>
        <v>154.82142857142858</v>
      </c>
      <c r="G201" s="6">
        <f>+STDEV($O201:$CH201)</f>
        <v>104.55905776567883</v>
      </c>
      <c r="H201" s="6">
        <f>+MAX($N201:$CH201)</f>
        <v>336</v>
      </c>
      <c r="I201" s="6">
        <f>+MIN($N201:$CI201)</f>
        <v>3</v>
      </c>
      <c r="J201" s="6">
        <f>+D201-F201</f>
        <v>-14.821428571428584</v>
      </c>
      <c r="K201" s="6">
        <f>+J201/G201</f>
        <v>-0.14175174191645853</v>
      </c>
      <c r="M201" s="18"/>
      <c r="N201" s="179">
        <v>140</v>
      </c>
      <c r="O201" s="179" t="s">
        <v>130</v>
      </c>
      <c r="P201" s="179">
        <v>258</v>
      </c>
      <c r="Q201" s="179">
        <v>3</v>
      </c>
      <c r="R201" s="179">
        <v>53</v>
      </c>
      <c r="S201" s="179">
        <v>119</v>
      </c>
      <c r="T201" s="179">
        <v>195</v>
      </c>
      <c r="U201" s="179">
        <v>195</v>
      </c>
      <c r="V201">
        <v>336</v>
      </c>
      <c r="W201">
        <v>37</v>
      </c>
      <c r="X201">
        <v>226</v>
      </c>
      <c r="Y201">
        <v>163</v>
      </c>
      <c r="Z201" s="19">
        <v>336</v>
      </c>
      <c r="AB201">
        <v>169</v>
      </c>
      <c r="AC201" s="77">
        <v>123</v>
      </c>
      <c r="AD201" s="77">
        <v>10</v>
      </c>
      <c r="AE201">
        <v>25</v>
      </c>
      <c r="AH201">
        <v>20</v>
      </c>
      <c r="AI201">
        <v>167</v>
      </c>
      <c r="AK201">
        <v>233</v>
      </c>
      <c r="AL201">
        <v>215</v>
      </c>
      <c r="AW201">
        <v>141</v>
      </c>
      <c r="BD201">
        <v>115</v>
      </c>
      <c r="BF201">
        <v>315</v>
      </c>
      <c r="BK201">
        <v>225</v>
      </c>
      <c r="BN201">
        <v>32</v>
      </c>
      <c r="BO201">
        <v>325</v>
      </c>
      <c r="BS201">
        <v>74</v>
      </c>
      <c r="BW201">
        <v>177</v>
      </c>
      <c r="CF201">
        <v>48</v>
      </c>
      <c r="CH201" s="18"/>
    </row>
    <row r="202" spans="1:86">
      <c r="A202" s="298"/>
      <c r="B202" s="263"/>
      <c r="C202" s="10" t="s">
        <v>24</v>
      </c>
      <c r="D202">
        <f>+入力シート①!K$20</f>
        <v>0.3</v>
      </c>
      <c r="E202">
        <f>+COUNT($N202:$CH202)</f>
        <v>29</v>
      </c>
      <c r="F202" s="6">
        <f>+AVERAGE($O202:$CH202)</f>
        <v>1.179642857142857</v>
      </c>
      <c r="G202" s="6">
        <f>+STDEV($O202:$CH202)</f>
        <v>0.75241085182703915</v>
      </c>
      <c r="H202" s="6">
        <f>+MAX($N202:$CH202)</f>
        <v>3.4</v>
      </c>
      <c r="I202" s="6">
        <f>+MIN($N202:$CI202)</f>
        <v>0.1</v>
      </c>
      <c r="J202" s="6">
        <f>+D202-F202</f>
        <v>-0.87964285714285695</v>
      </c>
      <c r="K202" s="6">
        <f>+J202/G202</f>
        <v>-1.1690991098903838</v>
      </c>
      <c r="M202" s="18"/>
      <c r="N202" s="179">
        <v>0.3</v>
      </c>
      <c r="O202" s="179" t="s">
        <v>130</v>
      </c>
      <c r="P202" s="179">
        <v>1</v>
      </c>
      <c r="Q202" s="179">
        <v>0.8</v>
      </c>
      <c r="R202" s="179">
        <v>0.6</v>
      </c>
      <c r="S202" s="179">
        <v>2.8</v>
      </c>
      <c r="T202" s="179">
        <v>1.6</v>
      </c>
      <c r="U202" s="179">
        <v>1.6</v>
      </c>
      <c r="V202">
        <v>0.2</v>
      </c>
      <c r="W202">
        <v>0.3</v>
      </c>
      <c r="X202">
        <v>0.9</v>
      </c>
      <c r="Y202">
        <v>1.3</v>
      </c>
      <c r="Z202" s="19">
        <v>2.2999999999999998</v>
      </c>
      <c r="AB202">
        <v>1</v>
      </c>
      <c r="AC202" s="77">
        <v>3.4</v>
      </c>
      <c r="AD202" s="77">
        <v>1.1000000000000001</v>
      </c>
      <c r="AE202">
        <v>1.4</v>
      </c>
      <c r="AH202">
        <v>0.7</v>
      </c>
      <c r="AI202">
        <v>0.7</v>
      </c>
      <c r="AK202">
        <v>0.6</v>
      </c>
      <c r="AL202">
        <v>0.9</v>
      </c>
      <c r="AW202">
        <v>1.1000000000000001</v>
      </c>
      <c r="BD202">
        <v>0.83</v>
      </c>
      <c r="BF202">
        <v>0.1</v>
      </c>
      <c r="BK202">
        <v>0.5</v>
      </c>
      <c r="BN202">
        <v>1.4</v>
      </c>
      <c r="BO202">
        <v>1.6</v>
      </c>
      <c r="BS202">
        <v>1.9</v>
      </c>
      <c r="BW202">
        <v>0.8</v>
      </c>
      <c r="CF202">
        <v>1.6</v>
      </c>
      <c r="CH202" s="18"/>
    </row>
    <row r="203" spans="1:86" ht="0.95" customHeight="1">
      <c r="M203" s="18"/>
      <c r="CH203" s="18"/>
    </row>
    <row r="204" spans="1:86" ht="0.95" customHeight="1">
      <c r="M204" s="18"/>
      <c r="CH204" s="18"/>
    </row>
    <row r="205" spans="1:86" ht="0.95" customHeight="1">
      <c r="M205" s="18"/>
      <c r="CH205" s="18"/>
    </row>
    <row r="206" spans="1:86" ht="0.95" customHeight="1">
      <c r="M206" s="18"/>
      <c r="CH206" s="18"/>
    </row>
    <row r="207" spans="1:86" ht="0.95" customHeight="1">
      <c r="M207" s="18"/>
      <c r="CH207" s="18"/>
    </row>
    <row r="208" spans="1:86" ht="0.95" customHeight="1">
      <c r="M208" s="18"/>
      <c r="CH208" s="18"/>
    </row>
    <row r="209" spans="1:86" ht="0.95" customHeight="1">
      <c r="M209" s="18"/>
      <c r="CH209" s="18"/>
    </row>
    <row r="210" spans="1:86" ht="0.95" customHeight="1">
      <c r="M210" s="18"/>
      <c r="CH210" s="18"/>
    </row>
    <row r="211" spans="1:86" ht="16.5" thickBot="1">
      <c r="D211" s="1" t="s">
        <v>26</v>
      </c>
      <c r="E211" s="1" t="s">
        <v>3</v>
      </c>
      <c r="F211" s="5" t="s">
        <v>4</v>
      </c>
      <c r="G211" s="5" t="s">
        <v>8</v>
      </c>
      <c r="H211" s="5" t="s">
        <v>5</v>
      </c>
      <c r="I211" s="5" t="s">
        <v>6</v>
      </c>
      <c r="J211" s="5" t="s">
        <v>7</v>
      </c>
      <c r="K211" s="6" t="s">
        <v>65</v>
      </c>
      <c r="M211" s="18"/>
      <c r="N211" s="179" t="s">
        <v>26</v>
      </c>
      <c r="V211" s="1"/>
      <c r="W211" s="19"/>
      <c r="X211" s="19"/>
      <c r="Y211" s="19"/>
      <c r="AB211" s="1"/>
      <c r="AC211" s="78"/>
      <c r="AD211" s="78"/>
      <c r="AE211" s="1"/>
      <c r="AF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8"/>
    </row>
    <row r="212" spans="1:86">
      <c r="A212" s="298">
        <v>38</v>
      </c>
      <c r="B212" s="264" t="s">
        <v>18</v>
      </c>
      <c r="C212" s="265"/>
      <c r="D212" s="79">
        <f>+入力シート①!L$2</f>
        <v>43559</v>
      </c>
      <c r="E212" s="21"/>
      <c r="F212" s="34"/>
      <c r="G212" s="34"/>
      <c r="H212" s="34"/>
      <c r="I212" s="34"/>
      <c r="J212" s="34"/>
      <c r="K212" s="35"/>
      <c r="M212" s="18"/>
      <c r="N212" s="179">
        <v>43559</v>
      </c>
      <c r="O212" s="179">
        <v>2018</v>
      </c>
      <c r="P212" s="179">
        <v>2017</v>
      </c>
      <c r="Q212" s="179">
        <v>2016</v>
      </c>
      <c r="R212" s="179">
        <v>2015</v>
      </c>
      <c r="S212" s="179">
        <v>2014</v>
      </c>
      <c r="T212" s="179">
        <v>2013</v>
      </c>
      <c r="U212" s="179">
        <v>2012</v>
      </c>
      <c r="V212" s="79">
        <v>40640</v>
      </c>
      <c r="W212" s="19">
        <f t="shared" ref="W212:BG212" si="76">+W$1</f>
        <v>2010</v>
      </c>
      <c r="X212" s="19">
        <f t="shared" si="76"/>
        <v>2009</v>
      </c>
      <c r="Y212" s="19">
        <f t="shared" si="76"/>
        <v>2008</v>
      </c>
      <c r="Z212" s="19">
        <f t="shared" si="76"/>
        <v>2007</v>
      </c>
      <c r="AA212" s="19">
        <f t="shared" si="76"/>
        <v>2007</v>
      </c>
      <c r="AB212">
        <f t="shared" si="76"/>
        <v>2006</v>
      </c>
      <c r="AC212" s="77">
        <f t="shared" si="76"/>
        <v>2006</v>
      </c>
      <c r="AD212" s="77">
        <f t="shared" si="76"/>
        <v>2005</v>
      </c>
      <c r="AE212">
        <f t="shared" si="76"/>
        <v>2005</v>
      </c>
      <c r="AF212">
        <f t="shared" si="76"/>
        <v>2004</v>
      </c>
      <c r="AG212">
        <f t="shared" si="76"/>
        <v>2004</v>
      </c>
      <c r="AH212">
        <f t="shared" si="76"/>
        <v>2004</v>
      </c>
      <c r="AI212">
        <f t="shared" si="76"/>
        <v>2003</v>
      </c>
      <c r="AJ212">
        <f t="shared" si="76"/>
        <v>2002</v>
      </c>
      <c r="AK212">
        <f t="shared" si="76"/>
        <v>2002</v>
      </c>
      <c r="AL212">
        <f t="shared" si="76"/>
        <v>2002</v>
      </c>
      <c r="AM212">
        <f t="shared" si="76"/>
        <v>2002</v>
      </c>
      <c r="AN212">
        <f t="shared" si="76"/>
        <v>2001</v>
      </c>
      <c r="AO212">
        <f t="shared" si="76"/>
        <v>2001</v>
      </c>
      <c r="AP212">
        <f t="shared" si="76"/>
        <v>2001</v>
      </c>
      <c r="AQ212">
        <f t="shared" si="76"/>
        <v>2000</v>
      </c>
      <c r="AR212">
        <f t="shared" si="76"/>
        <v>2000</v>
      </c>
      <c r="AS212">
        <f t="shared" si="76"/>
        <v>2000</v>
      </c>
      <c r="AT212">
        <f t="shared" si="76"/>
        <v>1999</v>
      </c>
      <c r="AU212">
        <f t="shared" si="76"/>
        <v>1999</v>
      </c>
      <c r="AV212">
        <f t="shared" si="76"/>
        <v>1999</v>
      </c>
      <c r="AW212">
        <f t="shared" si="76"/>
        <v>1998</v>
      </c>
      <c r="AX212">
        <f t="shared" si="76"/>
        <v>1997</v>
      </c>
      <c r="AY212">
        <f t="shared" si="76"/>
        <v>1996</v>
      </c>
      <c r="AZ212">
        <f t="shared" si="76"/>
        <v>1995</v>
      </c>
      <c r="BA212">
        <f t="shared" si="76"/>
        <v>1994</v>
      </c>
      <c r="BB212">
        <f t="shared" si="76"/>
        <v>1993</v>
      </c>
      <c r="BC212">
        <f t="shared" si="76"/>
        <v>1992</v>
      </c>
      <c r="BD212">
        <f t="shared" si="76"/>
        <v>1992</v>
      </c>
      <c r="BE212">
        <f t="shared" si="76"/>
        <v>1991</v>
      </c>
      <c r="BF212">
        <f t="shared" si="76"/>
        <v>1990</v>
      </c>
      <c r="BG212">
        <f t="shared" si="76"/>
        <v>1990</v>
      </c>
      <c r="BH212">
        <f t="shared" ref="BH212:CG212" si="77">+BH$1</f>
        <v>1989</v>
      </c>
      <c r="BI212">
        <f t="shared" si="77"/>
        <v>1988</v>
      </c>
      <c r="BJ212">
        <f t="shared" si="77"/>
        <v>1987</v>
      </c>
      <c r="BK212">
        <f t="shared" si="77"/>
        <v>1986</v>
      </c>
      <c r="BL212">
        <f t="shared" si="77"/>
        <v>1986</v>
      </c>
      <c r="BM212">
        <f t="shared" si="77"/>
        <v>1986</v>
      </c>
      <c r="BN212">
        <f t="shared" si="77"/>
        <v>1985</v>
      </c>
      <c r="BO212">
        <f t="shared" si="77"/>
        <v>1985</v>
      </c>
      <c r="BP212">
        <f t="shared" si="77"/>
        <v>1985</v>
      </c>
      <c r="BQ212">
        <f t="shared" si="77"/>
        <v>1985</v>
      </c>
      <c r="BR212">
        <f t="shared" si="77"/>
        <v>1984</v>
      </c>
      <c r="BS212">
        <f t="shared" si="77"/>
        <v>1984</v>
      </c>
      <c r="BT212">
        <f t="shared" si="77"/>
        <v>1984</v>
      </c>
      <c r="BU212">
        <f t="shared" si="77"/>
        <v>1984</v>
      </c>
      <c r="BV212">
        <f t="shared" si="77"/>
        <v>1984</v>
      </c>
      <c r="BW212">
        <f t="shared" si="77"/>
        <v>1984</v>
      </c>
      <c r="BX212">
        <f t="shared" si="77"/>
        <v>1983</v>
      </c>
      <c r="BY212">
        <f t="shared" si="77"/>
        <v>1983</v>
      </c>
      <c r="BZ212">
        <f t="shared" si="77"/>
        <v>1982</v>
      </c>
      <c r="CA212">
        <f t="shared" si="77"/>
        <v>1982</v>
      </c>
      <c r="CB212">
        <f t="shared" si="77"/>
        <v>1982</v>
      </c>
      <c r="CC212">
        <f t="shared" si="77"/>
        <v>1981</v>
      </c>
      <c r="CD212">
        <f t="shared" si="77"/>
        <v>1980</v>
      </c>
      <c r="CE212">
        <f t="shared" si="77"/>
        <v>1980</v>
      </c>
      <c r="CF212">
        <f t="shared" si="77"/>
        <v>1980</v>
      </c>
      <c r="CG212">
        <f t="shared" si="77"/>
        <v>1980</v>
      </c>
      <c r="CH212" s="18"/>
    </row>
    <row r="213" spans="1:86">
      <c r="A213" s="298"/>
      <c r="B213" s="264" t="s">
        <v>19</v>
      </c>
      <c r="C213" s="265"/>
      <c r="D213" s="80">
        <f>+入力シート①!L$2</f>
        <v>43559</v>
      </c>
      <c r="E213" s="22"/>
      <c r="F213" s="36"/>
      <c r="G213" s="36"/>
      <c r="H213" s="36"/>
      <c r="I213" s="36"/>
      <c r="J213" s="36"/>
      <c r="K213" s="37"/>
      <c r="M213" s="18"/>
      <c r="N213" s="179">
        <v>43559</v>
      </c>
      <c r="O213" s="179">
        <v>4</v>
      </c>
      <c r="P213" s="179">
        <v>4</v>
      </c>
      <c r="Q213" s="179">
        <v>4</v>
      </c>
      <c r="R213" s="179">
        <v>4</v>
      </c>
      <c r="S213" s="179">
        <v>4</v>
      </c>
      <c r="T213" s="179">
        <v>4</v>
      </c>
      <c r="U213" s="179">
        <v>4</v>
      </c>
      <c r="V213" s="80">
        <v>40640</v>
      </c>
      <c r="W213" s="19">
        <f>+W$3</f>
        <v>4</v>
      </c>
      <c r="X213" s="19">
        <f>+X$3</f>
        <v>4</v>
      </c>
      <c r="Y213" s="19">
        <f>+Y$3</f>
        <v>4</v>
      </c>
      <c r="Z213" s="19">
        <f>+Z$3</f>
        <v>4</v>
      </c>
      <c r="AA213" s="19">
        <f>+AA$3</f>
        <v>4</v>
      </c>
      <c r="AB213">
        <f t="shared" ref="AB213:CG213" si="78">+AB$3</f>
        <v>4</v>
      </c>
      <c r="AC213" s="77">
        <f t="shared" si="78"/>
        <v>4</v>
      </c>
      <c r="AD213" s="77">
        <f t="shared" si="78"/>
        <v>4</v>
      </c>
      <c r="AE213">
        <f t="shared" si="78"/>
        <v>4</v>
      </c>
      <c r="AF213">
        <f t="shared" si="78"/>
        <v>4</v>
      </c>
      <c r="AG213">
        <f t="shared" si="78"/>
        <v>4</v>
      </c>
      <c r="AH213">
        <f t="shared" si="78"/>
        <v>4</v>
      </c>
      <c r="AI213">
        <f t="shared" si="78"/>
        <v>4</v>
      </c>
      <c r="AJ213">
        <f t="shared" si="78"/>
        <v>4</v>
      </c>
      <c r="AK213">
        <f t="shared" si="78"/>
        <v>4</v>
      </c>
      <c r="AL213">
        <f t="shared" si="78"/>
        <v>4</v>
      </c>
      <c r="AM213">
        <f t="shared" si="78"/>
        <v>4</v>
      </c>
      <c r="AN213">
        <f t="shared" si="78"/>
        <v>4</v>
      </c>
      <c r="AO213">
        <f t="shared" si="78"/>
        <v>4</v>
      </c>
      <c r="AP213">
        <f t="shared" si="78"/>
        <v>4</v>
      </c>
      <c r="AQ213">
        <f t="shared" si="78"/>
        <v>4</v>
      </c>
      <c r="AR213">
        <f t="shared" si="78"/>
        <v>4</v>
      </c>
      <c r="AS213">
        <f t="shared" si="78"/>
        <v>4</v>
      </c>
      <c r="AT213">
        <f t="shared" si="78"/>
        <v>4</v>
      </c>
      <c r="AU213">
        <f t="shared" si="78"/>
        <v>4</v>
      </c>
      <c r="AV213">
        <f t="shared" si="78"/>
        <v>4</v>
      </c>
      <c r="AW213">
        <f t="shared" si="78"/>
        <v>4</v>
      </c>
      <c r="AX213">
        <f t="shared" si="78"/>
        <v>4</v>
      </c>
      <c r="AY213">
        <f t="shared" si="78"/>
        <v>4</v>
      </c>
      <c r="AZ213">
        <f t="shared" si="78"/>
        <v>4</v>
      </c>
      <c r="BA213">
        <f t="shared" si="78"/>
        <v>4</v>
      </c>
      <c r="BB213">
        <f t="shared" si="78"/>
        <v>4</v>
      </c>
      <c r="BC213">
        <f t="shared" si="78"/>
        <v>4</v>
      </c>
      <c r="BD213">
        <f t="shared" si="78"/>
        <v>4</v>
      </c>
      <c r="BE213">
        <f t="shared" si="78"/>
        <v>4</v>
      </c>
      <c r="BF213">
        <f t="shared" si="78"/>
        <v>4</v>
      </c>
      <c r="BG213">
        <f t="shared" si="78"/>
        <v>4</v>
      </c>
      <c r="BH213">
        <f t="shared" si="78"/>
        <v>4</v>
      </c>
      <c r="BI213">
        <f t="shared" si="78"/>
        <v>4</v>
      </c>
      <c r="BJ213">
        <f t="shared" si="78"/>
        <v>4</v>
      </c>
      <c r="BK213">
        <f t="shared" si="78"/>
        <v>4</v>
      </c>
      <c r="BL213">
        <f t="shared" si="78"/>
        <v>4</v>
      </c>
      <c r="BM213">
        <f t="shared" si="78"/>
        <v>4</v>
      </c>
      <c r="BN213">
        <f t="shared" si="78"/>
        <v>4</v>
      </c>
      <c r="BO213">
        <f t="shared" si="78"/>
        <v>4</v>
      </c>
      <c r="BP213">
        <f t="shared" si="78"/>
        <v>4</v>
      </c>
      <c r="BQ213">
        <f t="shared" si="78"/>
        <v>4</v>
      </c>
      <c r="BR213">
        <f t="shared" si="78"/>
        <v>4</v>
      </c>
      <c r="BS213">
        <f t="shared" si="78"/>
        <v>4</v>
      </c>
      <c r="BT213">
        <f t="shared" si="78"/>
        <v>4</v>
      </c>
      <c r="BU213">
        <f t="shared" si="78"/>
        <v>4</v>
      </c>
      <c r="BV213">
        <f t="shared" si="78"/>
        <v>4</v>
      </c>
      <c r="BW213">
        <f t="shared" si="78"/>
        <v>4</v>
      </c>
      <c r="BX213">
        <f t="shared" si="78"/>
        <v>4</v>
      </c>
      <c r="BY213">
        <f t="shared" si="78"/>
        <v>4</v>
      </c>
      <c r="BZ213">
        <f t="shared" si="78"/>
        <v>4</v>
      </c>
      <c r="CA213">
        <f t="shared" si="78"/>
        <v>4</v>
      </c>
      <c r="CB213">
        <f t="shared" si="78"/>
        <v>4</v>
      </c>
      <c r="CC213">
        <f t="shared" si="78"/>
        <v>4</v>
      </c>
      <c r="CD213">
        <f t="shared" si="78"/>
        <v>4</v>
      </c>
      <c r="CE213">
        <f t="shared" si="78"/>
        <v>4</v>
      </c>
      <c r="CF213">
        <f t="shared" si="78"/>
        <v>4</v>
      </c>
      <c r="CG213">
        <f t="shared" si="78"/>
        <v>4</v>
      </c>
      <c r="CH213" s="18"/>
    </row>
    <row r="214" spans="1:86">
      <c r="A214" s="298"/>
      <c r="B214" s="264" t="s">
        <v>20</v>
      </c>
      <c r="C214" s="265"/>
      <c r="D214" s="81">
        <f>+入力シート①!L$2</f>
        <v>43559</v>
      </c>
      <c r="E214" s="22"/>
      <c r="F214" s="36"/>
      <c r="G214" s="36"/>
      <c r="H214" s="36"/>
      <c r="I214" s="36"/>
      <c r="J214" s="36"/>
      <c r="K214" s="37"/>
      <c r="M214" s="18"/>
      <c r="N214" s="179">
        <v>43559</v>
      </c>
      <c r="O214" s="179">
        <v>3</v>
      </c>
      <c r="P214" s="179">
        <v>4</v>
      </c>
      <c r="Q214" s="179">
        <v>5</v>
      </c>
      <c r="R214" s="179">
        <v>3</v>
      </c>
      <c r="S214" s="179">
        <v>8</v>
      </c>
      <c r="T214" s="179">
        <v>5</v>
      </c>
      <c r="U214" s="179">
        <v>18</v>
      </c>
      <c r="V214" s="81">
        <v>40640</v>
      </c>
      <c r="W214" s="81">
        <v>40283</v>
      </c>
      <c r="X214" s="81">
        <v>39910</v>
      </c>
      <c r="Y214" s="81">
        <v>39554</v>
      </c>
      <c r="Z214" s="19">
        <v>27</v>
      </c>
      <c r="AB214">
        <v>27</v>
      </c>
      <c r="AC214" s="77">
        <v>6</v>
      </c>
      <c r="AD214" s="77">
        <v>27</v>
      </c>
      <c r="AE214">
        <v>1</v>
      </c>
      <c r="AH214">
        <v>10</v>
      </c>
      <c r="AI214">
        <v>14</v>
      </c>
      <c r="AK214">
        <v>24</v>
      </c>
      <c r="AL214">
        <v>15</v>
      </c>
      <c r="AW214">
        <v>8</v>
      </c>
      <c r="AZ214">
        <v>5</v>
      </c>
      <c r="BA214">
        <v>15</v>
      </c>
      <c r="BD214">
        <v>28</v>
      </c>
      <c r="BF214">
        <v>7</v>
      </c>
      <c r="BK214">
        <v>25</v>
      </c>
      <c r="BN214">
        <v>24</v>
      </c>
      <c r="BO214">
        <v>6</v>
      </c>
      <c r="BS214">
        <v>25</v>
      </c>
      <c r="BW214">
        <v>16</v>
      </c>
      <c r="BY214">
        <v>12</v>
      </c>
      <c r="CF214">
        <v>22</v>
      </c>
      <c r="CH214" s="18"/>
    </row>
    <row r="215" spans="1:86">
      <c r="A215" s="298"/>
      <c r="B215" s="264" t="s">
        <v>66</v>
      </c>
      <c r="C215" s="265"/>
      <c r="D215">
        <f>+入力シート①!L$3</f>
        <v>38</v>
      </c>
      <c r="E215" s="22"/>
      <c r="F215" s="36"/>
      <c r="G215" s="36"/>
      <c r="H215" s="36"/>
      <c r="I215" s="36"/>
      <c r="J215" s="36"/>
      <c r="K215" s="37"/>
      <c r="M215" s="18"/>
      <c r="N215" s="179">
        <v>38</v>
      </c>
      <c r="O215" s="179">
        <v>38</v>
      </c>
      <c r="P215" s="179">
        <v>38</v>
      </c>
      <c r="Q215" s="179">
        <v>38</v>
      </c>
      <c r="R215" s="179">
        <v>38</v>
      </c>
      <c r="S215" s="179">
        <v>38</v>
      </c>
      <c r="T215" s="179">
        <v>38</v>
      </c>
      <c r="U215" s="179">
        <v>38</v>
      </c>
      <c r="V215">
        <v>38</v>
      </c>
      <c r="W215" s="19">
        <f>+$A$212</f>
        <v>38</v>
      </c>
      <c r="X215" s="19">
        <f>+$A$212</f>
        <v>38</v>
      </c>
      <c r="Y215" s="19">
        <f>+$A$212</f>
        <v>38</v>
      </c>
      <c r="Z215" s="19">
        <f>+$A$212</f>
        <v>38</v>
      </c>
      <c r="AA215" s="19">
        <f>+$A$212</f>
        <v>38</v>
      </c>
      <c r="AB215">
        <f t="shared" ref="AB215:CG215" si="79">+$A$212</f>
        <v>38</v>
      </c>
      <c r="AC215" s="77">
        <f t="shared" si="79"/>
        <v>38</v>
      </c>
      <c r="AD215" s="77">
        <f t="shared" si="79"/>
        <v>38</v>
      </c>
      <c r="AE215">
        <f t="shared" si="79"/>
        <v>38</v>
      </c>
      <c r="AF215">
        <f t="shared" si="79"/>
        <v>38</v>
      </c>
      <c r="AG215">
        <f t="shared" si="79"/>
        <v>38</v>
      </c>
      <c r="AH215">
        <f t="shared" si="79"/>
        <v>38</v>
      </c>
      <c r="AI215">
        <f t="shared" si="79"/>
        <v>38</v>
      </c>
      <c r="AJ215">
        <f t="shared" si="79"/>
        <v>38</v>
      </c>
      <c r="AK215">
        <f t="shared" si="79"/>
        <v>38</v>
      </c>
      <c r="AL215">
        <f t="shared" si="79"/>
        <v>38</v>
      </c>
      <c r="AM215">
        <f t="shared" si="79"/>
        <v>38</v>
      </c>
      <c r="AN215">
        <f t="shared" si="79"/>
        <v>38</v>
      </c>
      <c r="AO215">
        <f t="shared" si="79"/>
        <v>38</v>
      </c>
      <c r="AP215">
        <f t="shared" si="79"/>
        <v>38</v>
      </c>
      <c r="AQ215">
        <f t="shared" si="79"/>
        <v>38</v>
      </c>
      <c r="AR215">
        <f t="shared" si="79"/>
        <v>38</v>
      </c>
      <c r="AS215">
        <f t="shared" si="79"/>
        <v>38</v>
      </c>
      <c r="AT215">
        <f t="shared" si="79"/>
        <v>38</v>
      </c>
      <c r="AU215">
        <f t="shared" si="79"/>
        <v>38</v>
      </c>
      <c r="AV215">
        <f t="shared" si="79"/>
        <v>38</v>
      </c>
      <c r="AW215">
        <f t="shared" si="79"/>
        <v>38</v>
      </c>
      <c r="AX215">
        <f t="shared" si="79"/>
        <v>38</v>
      </c>
      <c r="AY215">
        <f t="shared" si="79"/>
        <v>38</v>
      </c>
      <c r="AZ215">
        <f t="shared" si="79"/>
        <v>38</v>
      </c>
      <c r="BA215">
        <f t="shared" si="79"/>
        <v>38</v>
      </c>
      <c r="BB215">
        <f t="shared" si="79"/>
        <v>38</v>
      </c>
      <c r="BC215">
        <f t="shared" si="79"/>
        <v>38</v>
      </c>
      <c r="BD215">
        <f t="shared" si="79"/>
        <v>38</v>
      </c>
      <c r="BE215">
        <f t="shared" si="79"/>
        <v>38</v>
      </c>
      <c r="BF215">
        <f t="shared" si="79"/>
        <v>38</v>
      </c>
      <c r="BG215">
        <f t="shared" si="79"/>
        <v>38</v>
      </c>
      <c r="BH215">
        <f t="shared" si="79"/>
        <v>38</v>
      </c>
      <c r="BI215">
        <f t="shared" si="79"/>
        <v>38</v>
      </c>
      <c r="BJ215">
        <f t="shared" si="79"/>
        <v>38</v>
      </c>
      <c r="BK215">
        <f t="shared" si="79"/>
        <v>38</v>
      </c>
      <c r="BL215">
        <f t="shared" si="79"/>
        <v>38</v>
      </c>
      <c r="BM215">
        <f t="shared" si="79"/>
        <v>38</v>
      </c>
      <c r="BN215">
        <f t="shared" si="79"/>
        <v>38</v>
      </c>
      <c r="BO215">
        <f t="shared" si="79"/>
        <v>38</v>
      </c>
      <c r="BP215">
        <f t="shared" si="79"/>
        <v>38</v>
      </c>
      <c r="BQ215">
        <f t="shared" si="79"/>
        <v>38</v>
      </c>
      <c r="BR215">
        <f t="shared" si="79"/>
        <v>38</v>
      </c>
      <c r="BS215">
        <f t="shared" si="79"/>
        <v>38</v>
      </c>
      <c r="BT215">
        <f t="shared" si="79"/>
        <v>38</v>
      </c>
      <c r="BU215">
        <f t="shared" si="79"/>
        <v>38</v>
      </c>
      <c r="BV215">
        <f t="shared" si="79"/>
        <v>38</v>
      </c>
      <c r="BW215">
        <f t="shared" si="79"/>
        <v>38</v>
      </c>
      <c r="BX215">
        <f t="shared" si="79"/>
        <v>38</v>
      </c>
      <c r="BY215">
        <f t="shared" si="79"/>
        <v>38</v>
      </c>
      <c r="BZ215">
        <f t="shared" si="79"/>
        <v>38</v>
      </c>
      <c r="CA215">
        <f t="shared" si="79"/>
        <v>38</v>
      </c>
      <c r="CB215">
        <f t="shared" si="79"/>
        <v>38</v>
      </c>
      <c r="CC215">
        <f t="shared" si="79"/>
        <v>38</v>
      </c>
      <c r="CD215">
        <f t="shared" si="79"/>
        <v>38</v>
      </c>
      <c r="CE215">
        <f t="shared" si="79"/>
        <v>38</v>
      </c>
      <c r="CF215">
        <f t="shared" si="79"/>
        <v>38</v>
      </c>
      <c r="CG215">
        <f t="shared" si="79"/>
        <v>38</v>
      </c>
      <c r="CH215" s="18"/>
    </row>
    <row r="216" spans="1:86" ht="16.5" thickBot="1">
      <c r="A216" s="298"/>
      <c r="B216" s="264" t="s">
        <v>21</v>
      </c>
      <c r="C216" s="265"/>
      <c r="D216" s="86">
        <f>+入力シート①!L$4</f>
        <v>0.44791666666666669</v>
      </c>
      <c r="E216" s="23"/>
      <c r="F216" s="38"/>
      <c r="G216" s="38"/>
      <c r="H216" s="38"/>
      <c r="I216" s="38"/>
      <c r="J216" s="38"/>
      <c r="K216" s="39"/>
      <c r="M216" s="18"/>
      <c r="N216" s="179">
        <v>0.44791666666666669</v>
      </c>
      <c r="O216" s="180">
        <v>0.33333333333333331</v>
      </c>
      <c r="P216" s="180">
        <v>0.33333333333333331</v>
      </c>
      <c r="Q216" s="180">
        <v>0.4548611111111111</v>
      </c>
      <c r="R216" s="180">
        <v>0.33680555555555558</v>
      </c>
      <c r="S216" s="180">
        <v>0.24305555555555555</v>
      </c>
      <c r="T216" s="180">
        <v>0.25</v>
      </c>
      <c r="U216" s="180">
        <v>0.28819444444444448</v>
      </c>
      <c r="V216" s="86">
        <v>0.26041666666666669</v>
      </c>
      <c r="W216" s="86">
        <v>0.46527777777777773</v>
      </c>
      <c r="X216" s="86">
        <v>0.21180555555555555</v>
      </c>
      <c r="Y216" s="86">
        <v>0.22222222222222221</v>
      </c>
      <c r="Z216" s="170">
        <v>0.36458333333333331</v>
      </c>
      <c r="AB216" s="108"/>
      <c r="CH216" s="18"/>
    </row>
    <row r="217" spans="1:86">
      <c r="A217" s="298"/>
      <c r="B217" s="261" t="s">
        <v>22</v>
      </c>
      <c r="C217" s="9">
        <v>0</v>
      </c>
      <c r="D217">
        <f>+入力シート①!L$5</f>
        <v>20.12</v>
      </c>
      <c r="E217">
        <f>+COUNT($N217:$CH217)</f>
        <v>33</v>
      </c>
      <c r="F217" s="6">
        <f>+AVERAGE($O217:$CH217)</f>
        <v>19.346243750000003</v>
      </c>
      <c r="G217" s="6">
        <f>+STDEV($O217:$CH217)</f>
        <v>1.7636979069717271</v>
      </c>
      <c r="H217" s="6">
        <f>+MAX($N217:$CH217)</f>
        <v>22</v>
      </c>
      <c r="I217" s="6">
        <f>+MIN($N217:$CH217)</f>
        <v>15</v>
      </c>
      <c r="J217" s="6">
        <f>+D217-F217</f>
        <v>0.77375624999999815</v>
      </c>
      <c r="K217" s="6">
        <f>+J217/G217</f>
        <v>0.43871246143765019</v>
      </c>
      <c r="M217" s="18"/>
      <c r="N217" s="179">
        <v>20.12</v>
      </c>
      <c r="O217" s="179">
        <v>20.91</v>
      </c>
      <c r="P217" s="179">
        <v>15.34</v>
      </c>
      <c r="Q217" s="179">
        <v>19.75</v>
      </c>
      <c r="R217" s="179">
        <v>17.671800000000001</v>
      </c>
      <c r="S217" s="179">
        <v>18.59</v>
      </c>
      <c r="T217" s="179">
        <v>20.870699999999999</v>
      </c>
      <c r="U217" s="179">
        <v>19.847300000000001</v>
      </c>
      <c r="V217">
        <v>19</v>
      </c>
      <c r="W217">
        <v>20.8</v>
      </c>
      <c r="X217">
        <v>16.2</v>
      </c>
      <c r="Y217">
        <v>20.6</v>
      </c>
      <c r="Z217" s="19">
        <v>20.8</v>
      </c>
      <c r="AB217">
        <v>20</v>
      </c>
      <c r="AC217" s="77">
        <v>15</v>
      </c>
      <c r="AD217" s="77">
        <v>19.899999999999999</v>
      </c>
      <c r="AE217">
        <v>17.7</v>
      </c>
      <c r="AH217">
        <v>19.600000000000001</v>
      </c>
      <c r="AI217">
        <v>19.8</v>
      </c>
      <c r="AK217">
        <v>22</v>
      </c>
      <c r="AL217">
        <v>20.6</v>
      </c>
      <c r="AW217">
        <v>19.600000000000001</v>
      </c>
      <c r="AZ217">
        <v>19.600000000000001</v>
      </c>
      <c r="BA217">
        <v>20.7</v>
      </c>
      <c r="BD217">
        <v>19.2</v>
      </c>
      <c r="BF217">
        <v>19.2</v>
      </c>
      <c r="BK217">
        <v>18.100000000000001</v>
      </c>
      <c r="BN217">
        <v>21</v>
      </c>
      <c r="BO217">
        <v>20</v>
      </c>
      <c r="BS217">
        <v>18.899999999999999</v>
      </c>
      <c r="BW217">
        <v>15.9</v>
      </c>
      <c r="BY217">
        <v>20.3</v>
      </c>
      <c r="CF217">
        <v>21.6</v>
      </c>
      <c r="CH217" s="18"/>
    </row>
    <row r="218" spans="1:86">
      <c r="A218" s="298"/>
      <c r="B218" s="261"/>
      <c r="C218" s="9">
        <v>10</v>
      </c>
      <c r="D218">
        <f>+入力シート①!L$6</f>
        <v>20.100000000000001</v>
      </c>
      <c r="E218">
        <f t="shared" ref="E218:E229" si="80">+COUNT($N218:$CH218)</f>
        <v>31</v>
      </c>
      <c r="F218" s="6">
        <f t="shared" ref="F218:F229" si="81">+AVERAGE($O218:$CH218)</f>
        <v>19.131089999999993</v>
      </c>
      <c r="G218" s="6">
        <f t="shared" ref="G218:G229" si="82">+STDEV($O218:$CH218)</f>
        <v>1.8191048070031779</v>
      </c>
      <c r="H218" s="6">
        <f t="shared" ref="H218:H229" si="83">+MAX($N218:$CH218)</f>
        <v>21.88</v>
      </c>
      <c r="I218" s="6">
        <f t="shared" ref="I218:I229" si="84">+MIN($N218:$CH218)</f>
        <v>14.96</v>
      </c>
      <c r="J218" s="6">
        <f t="shared" ref="J218:J229" si="85">+D218-F218</f>
        <v>0.96891000000000815</v>
      </c>
      <c r="K218" s="6">
        <f t="shared" ref="K218:K229" si="86">+J218/G218</f>
        <v>0.53263011359758095</v>
      </c>
      <c r="M218" s="18"/>
      <c r="N218" s="179">
        <v>20.100000000000001</v>
      </c>
      <c r="O218" s="179">
        <v>20.87</v>
      </c>
      <c r="P218" s="179">
        <v>15.33</v>
      </c>
      <c r="Q218" s="179">
        <v>19.73</v>
      </c>
      <c r="R218" s="179">
        <v>17.642900000000001</v>
      </c>
      <c r="S218" s="179">
        <v>18.600000000000001</v>
      </c>
      <c r="T218" s="179">
        <v>20.8446</v>
      </c>
      <c r="U218" s="179">
        <v>19.8582</v>
      </c>
      <c r="V218">
        <v>18.9755</v>
      </c>
      <c r="W218">
        <v>20.777000000000001</v>
      </c>
      <c r="X218">
        <v>15.75</v>
      </c>
      <c r="Y218">
        <v>20.698499999999999</v>
      </c>
      <c r="Z218" s="19">
        <v>20.765999999999998</v>
      </c>
      <c r="AB218">
        <v>19.91</v>
      </c>
      <c r="AC218" s="77">
        <v>14.96</v>
      </c>
      <c r="AD218" s="77">
        <v>19.850000000000001</v>
      </c>
      <c r="AE218">
        <v>17.63</v>
      </c>
      <c r="AI218">
        <v>19.79</v>
      </c>
      <c r="AK218">
        <v>21.88</v>
      </c>
      <c r="AW218">
        <v>19.309999999999999</v>
      </c>
      <c r="AZ218">
        <v>19.38</v>
      </c>
      <c r="BA218">
        <v>20.47</v>
      </c>
      <c r="BD218">
        <v>18.649999999999999</v>
      </c>
      <c r="BF218">
        <v>17.760000000000002</v>
      </c>
      <c r="BK218">
        <v>17.63</v>
      </c>
      <c r="BN218">
        <v>20.9</v>
      </c>
      <c r="BO218">
        <v>19.739999999999998</v>
      </c>
      <c r="BS218">
        <v>18.89</v>
      </c>
      <c r="BW218">
        <v>16.03</v>
      </c>
      <c r="BY218">
        <v>20.8</v>
      </c>
      <c r="CF218">
        <v>20.51</v>
      </c>
      <c r="CH218" s="18"/>
    </row>
    <row r="219" spans="1:86">
      <c r="A219" s="298"/>
      <c r="B219" s="261"/>
      <c r="C219" s="9">
        <v>20</v>
      </c>
      <c r="D219">
        <f>+入力シート①!L$7</f>
        <v>20.13</v>
      </c>
      <c r="E219">
        <f t="shared" si="80"/>
        <v>31</v>
      </c>
      <c r="F219" s="6">
        <f t="shared" si="81"/>
        <v>19.019783333333333</v>
      </c>
      <c r="G219" s="6">
        <f t="shared" si="82"/>
        <v>1.8560681577637086</v>
      </c>
      <c r="H219" s="6">
        <f t="shared" si="83"/>
        <v>21.87</v>
      </c>
      <c r="I219" s="6">
        <f t="shared" si="84"/>
        <v>14.89</v>
      </c>
      <c r="J219" s="6">
        <f t="shared" si="85"/>
        <v>1.1102166666666662</v>
      </c>
      <c r="K219" s="6">
        <f t="shared" si="86"/>
        <v>0.59815511732301652</v>
      </c>
      <c r="M219" s="18"/>
      <c r="N219" s="179">
        <v>20.13</v>
      </c>
      <c r="O219" s="179">
        <v>20.13</v>
      </c>
      <c r="P219" s="179">
        <v>15.3</v>
      </c>
      <c r="Q219" s="179">
        <v>19.71</v>
      </c>
      <c r="R219" s="179">
        <v>17.466000000000001</v>
      </c>
      <c r="S219" s="179">
        <v>18.59</v>
      </c>
      <c r="T219" s="179">
        <v>20.709599999999998</v>
      </c>
      <c r="U219" s="179">
        <v>19.8352</v>
      </c>
      <c r="V219">
        <v>18.790099999999999</v>
      </c>
      <c r="W219">
        <v>20.7775</v>
      </c>
      <c r="X219">
        <v>15.21</v>
      </c>
      <c r="Y219">
        <v>20.696300000000001</v>
      </c>
      <c r="Z219" s="19">
        <v>20.758800000000001</v>
      </c>
      <c r="AB219">
        <v>19.89</v>
      </c>
      <c r="AC219" s="77">
        <v>14.89</v>
      </c>
      <c r="AD219" s="77">
        <v>19.850000000000001</v>
      </c>
      <c r="AE219">
        <v>17.61</v>
      </c>
      <c r="AI219">
        <v>19.79</v>
      </c>
      <c r="AK219">
        <v>21.87</v>
      </c>
      <c r="AW219">
        <v>19.309999999999999</v>
      </c>
      <c r="AZ219">
        <v>19.38</v>
      </c>
      <c r="BA219">
        <v>20.47</v>
      </c>
      <c r="BD219">
        <v>18.21</v>
      </c>
      <c r="BF219">
        <v>17.75</v>
      </c>
      <c r="BK219">
        <v>17.41</v>
      </c>
      <c r="BN219">
        <v>20.89</v>
      </c>
      <c r="BO219">
        <v>19.739999999999998</v>
      </c>
      <c r="BS219">
        <v>18.38</v>
      </c>
      <c r="BW219">
        <v>16.02</v>
      </c>
      <c r="BY219">
        <v>20.77</v>
      </c>
      <c r="CF219">
        <v>20.39</v>
      </c>
      <c r="CH219" s="18"/>
    </row>
    <row r="220" spans="1:86">
      <c r="A220" s="298"/>
      <c r="B220" s="261"/>
      <c r="C220" s="9">
        <v>30</v>
      </c>
      <c r="D220">
        <f>+入力シート①!L$8</f>
        <v>20.13</v>
      </c>
      <c r="E220">
        <f t="shared" si="80"/>
        <v>31</v>
      </c>
      <c r="F220" s="6">
        <f t="shared" si="81"/>
        <v>18.848526666666665</v>
      </c>
      <c r="G220" s="6">
        <f t="shared" si="82"/>
        <v>1.9329293124298834</v>
      </c>
      <c r="H220" s="6">
        <f t="shared" si="83"/>
        <v>21.87</v>
      </c>
      <c r="I220" s="6">
        <f t="shared" si="84"/>
        <v>14.69</v>
      </c>
      <c r="J220" s="6">
        <f t="shared" si="85"/>
        <v>1.2814733333333344</v>
      </c>
      <c r="K220" s="6">
        <f t="shared" si="86"/>
        <v>0.66296957943195323</v>
      </c>
      <c r="M220" s="18"/>
      <c r="N220" s="179">
        <v>20.13</v>
      </c>
      <c r="O220" s="179">
        <v>19.48</v>
      </c>
      <c r="P220" s="179">
        <v>15.26</v>
      </c>
      <c r="Q220" s="179">
        <v>19.66</v>
      </c>
      <c r="R220" s="179">
        <v>16.9543</v>
      </c>
      <c r="S220" s="179">
        <v>18.59</v>
      </c>
      <c r="T220" s="179">
        <v>20.658000000000001</v>
      </c>
      <c r="U220" s="179">
        <v>19.4833</v>
      </c>
      <c r="V220">
        <v>18.259699999999999</v>
      </c>
      <c r="W220">
        <v>20.779</v>
      </c>
      <c r="X220">
        <v>14.76</v>
      </c>
      <c r="Y220">
        <v>20.2027</v>
      </c>
      <c r="Z220" s="19">
        <v>20.758800000000001</v>
      </c>
      <c r="AB220">
        <v>19.89</v>
      </c>
      <c r="AC220" s="77">
        <v>14.69</v>
      </c>
      <c r="AD220" s="77">
        <v>19.850000000000001</v>
      </c>
      <c r="AE220">
        <v>17.559999999999999</v>
      </c>
      <c r="AI220">
        <v>19.78</v>
      </c>
      <c r="AK220">
        <v>21.87</v>
      </c>
      <c r="AW220">
        <v>19.309999999999999</v>
      </c>
      <c r="AZ220">
        <v>19.38</v>
      </c>
      <c r="BA220">
        <v>20.47</v>
      </c>
      <c r="BD220">
        <v>17.78</v>
      </c>
      <c r="BF220">
        <v>17.75</v>
      </c>
      <c r="BK220">
        <v>16.61</v>
      </c>
      <c r="BN220">
        <v>20.89</v>
      </c>
      <c r="BO220">
        <v>19.739999999999998</v>
      </c>
      <c r="BS220">
        <v>18.010000000000002</v>
      </c>
      <c r="BW220">
        <v>16.010000000000002</v>
      </c>
      <c r="BY220">
        <v>20.66</v>
      </c>
      <c r="CF220">
        <v>20.36</v>
      </c>
      <c r="CH220" s="18"/>
    </row>
    <row r="221" spans="1:86">
      <c r="A221" s="298"/>
      <c r="B221" s="261"/>
      <c r="C221" s="9">
        <v>50</v>
      </c>
      <c r="D221">
        <f>+入力シート①!L$9</f>
        <v>20.14</v>
      </c>
      <c r="E221">
        <f t="shared" si="80"/>
        <v>31</v>
      </c>
      <c r="F221" s="6">
        <f t="shared" si="81"/>
        <v>18.523780000000006</v>
      </c>
      <c r="G221" s="6">
        <f t="shared" si="82"/>
        <v>2.1139306571016272</v>
      </c>
      <c r="H221" s="6">
        <f t="shared" si="83"/>
        <v>21.84</v>
      </c>
      <c r="I221" s="6">
        <f t="shared" si="84"/>
        <v>14.06</v>
      </c>
      <c r="J221" s="6">
        <f t="shared" si="85"/>
        <v>1.6162199999999949</v>
      </c>
      <c r="K221" s="6">
        <f t="shared" si="86"/>
        <v>0.76455677227178565</v>
      </c>
      <c r="M221" s="18"/>
      <c r="N221" s="179">
        <v>20.14</v>
      </c>
      <c r="O221" s="179">
        <v>18.89</v>
      </c>
      <c r="P221" s="179">
        <v>14.96</v>
      </c>
      <c r="Q221" s="179">
        <v>19.5</v>
      </c>
      <c r="R221" s="179">
        <v>16.79</v>
      </c>
      <c r="S221" s="179">
        <v>18.559999999999999</v>
      </c>
      <c r="T221" s="179">
        <v>20.212900000000001</v>
      </c>
      <c r="U221" s="179">
        <v>18.948899999999998</v>
      </c>
      <c r="V221">
        <v>17.420100000000001</v>
      </c>
      <c r="W221">
        <v>20.7807</v>
      </c>
      <c r="X221">
        <v>14.06</v>
      </c>
      <c r="Y221">
        <v>20.0502</v>
      </c>
      <c r="Z221" s="19">
        <v>20.7606</v>
      </c>
      <c r="AB221">
        <v>19.559999999999999</v>
      </c>
      <c r="AC221" s="77">
        <v>14.58</v>
      </c>
      <c r="AD221" s="77">
        <v>19.850000000000001</v>
      </c>
      <c r="AE221">
        <v>17.350000000000001</v>
      </c>
      <c r="AI221">
        <v>19.73</v>
      </c>
      <c r="AK221">
        <v>21.84</v>
      </c>
      <c r="AW221">
        <v>19.309999999999999</v>
      </c>
      <c r="AZ221">
        <v>19.350000000000001</v>
      </c>
      <c r="BA221">
        <v>20.45</v>
      </c>
      <c r="BD221">
        <v>16.899999999999999</v>
      </c>
      <c r="BF221">
        <v>17.75</v>
      </c>
      <c r="BK221">
        <v>15.66</v>
      </c>
      <c r="BN221">
        <v>20.88</v>
      </c>
      <c r="BO221">
        <v>19.72</v>
      </c>
      <c r="BS221">
        <v>16.41</v>
      </c>
      <c r="BW221">
        <v>15.26</v>
      </c>
      <c r="BY221">
        <v>20.6</v>
      </c>
      <c r="CF221">
        <v>19.579999999999998</v>
      </c>
      <c r="CH221" s="18"/>
    </row>
    <row r="222" spans="1:86">
      <c r="A222" s="298"/>
      <c r="B222" s="261"/>
      <c r="C222" s="9">
        <v>75</v>
      </c>
      <c r="D222">
        <f>+入力シート①!L$10</f>
        <v>20.13</v>
      </c>
      <c r="E222">
        <f t="shared" si="80"/>
        <v>30</v>
      </c>
      <c r="F222" s="6">
        <f t="shared" si="81"/>
        <v>18.115265517241379</v>
      </c>
      <c r="G222" s="6">
        <f t="shared" si="82"/>
        <v>2.3826237677754341</v>
      </c>
      <c r="H222" s="6">
        <f t="shared" si="83"/>
        <v>21.6</v>
      </c>
      <c r="I222" s="6">
        <f t="shared" si="84"/>
        <v>13.58</v>
      </c>
      <c r="J222" s="6">
        <f t="shared" si="85"/>
        <v>2.0147344827586195</v>
      </c>
      <c r="K222" s="6">
        <f t="shared" si="86"/>
        <v>0.84559488997278875</v>
      </c>
      <c r="M222" s="18"/>
      <c r="N222" s="179">
        <v>20.13</v>
      </c>
      <c r="O222" s="179">
        <v>18.04</v>
      </c>
      <c r="P222" s="179">
        <v>14.17</v>
      </c>
      <c r="Q222" s="179">
        <v>19.489999999999998</v>
      </c>
      <c r="R222" s="179">
        <v>16.404199999999999</v>
      </c>
      <c r="S222" s="179">
        <v>18.489999999999998</v>
      </c>
      <c r="T222" s="179">
        <v>20.027799999999999</v>
      </c>
      <c r="U222" s="179">
        <v>18.560300000000002</v>
      </c>
      <c r="V222">
        <v>16.0154</v>
      </c>
      <c r="W222">
        <v>20.466200000000001</v>
      </c>
      <c r="X222">
        <v>13.58</v>
      </c>
      <c r="Y222">
        <v>20.046600000000002</v>
      </c>
      <c r="Z222" s="19">
        <v>20.7622</v>
      </c>
      <c r="AC222" s="77">
        <v>14.31</v>
      </c>
      <c r="AD222" s="77">
        <v>19.850000000000001</v>
      </c>
      <c r="AE222">
        <v>17.13</v>
      </c>
      <c r="AI222">
        <v>19.39</v>
      </c>
      <c r="AK222">
        <v>21.6</v>
      </c>
      <c r="AW222">
        <v>20.21</v>
      </c>
      <c r="AZ222">
        <v>19.32</v>
      </c>
      <c r="BA222">
        <v>20.420000000000002</v>
      </c>
      <c r="BD222">
        <v>15.76</v>
      </c>
      <c r="BF222">
        <v>17.75</v>
      </c>
      <c r="BK222">
        <v>14.55</v>
      </c>
      <c r="BN222">
        <v>20.48</v>
      </c>
      <c r="BO222">
        <v>19.25</v>
      </c>
      <c r="BS222">
        <v>15.62</v>
      </c>
      <c r="BW222">
        <v>14.42</v>
      </c>
      <c r="BY222">
        <v>20</v>
      </c>
      <c r="CF222">
        <v>19.23</v>
      </c>
      <c r="CH222" s="18"/>
    </row>
    <row r="223" spans="1:86">
      <c r="A223" s="298"/>
      <c r="B223" s="261"/>
      <c r="C223" s="9">
        <v>100</v>
      </c>
      <c r="D223">
        <f>+入力シート①!L$11</f>
        <v>20.149999999999999</v>
      </c>
      <c r="E223">
        <f t="shared" si="80"/>
        <v>31</v>
      </c>
      <c r="F223" s="6">
        <f t="shared" si="81"/>
        <v>17.675256666666666</v>
      </c>
      <c r="G223" s="6">
        <f t="shared" si="82"/>
        <v>2.5914948381837868</v>
      </c>
      <c r="H223" s="6">
        <f t="shared" si="83"/>
        <v>20.8</v>
      </c>
      <c r="I223" s="6">
        <f t="shared" si="84"/>
        <v>11.95</v>
      </c>
      <c r="J223" s="6">
        <f t="shared" si="85"/>
        <v>2.4747433333333326</v>
      </c>
      <c r="K223" s="6">
        <f t="shared" si="86"/>
        <v>0.95494820088768617</v>
      </c>
      <c r="M223" s="18"/>
      <c r="N223" s="179">
        <v>20.149999999999999</v>
      </c>
      <c r="O223" s="179">
        <v>18.05</v>
      </c>
      <c r="P223" s="179">
        <v>13.32</v>
      </c>
      <c r="Q223" s="179">
        <v>19.489999999999998</v>
      </c>
      <c r="R223" s="179">
        <v>16.170999999999999</v>
      </c>
      <c r="S223" s="179">
        <v>18.059999999999999</v>
      </c>
      <c r="T223" s="179">
        <v>19.6313</v>
      </c>
      <c r="U223" s="179">
        <v>18.322099999999999</v>
      </c>
      <c r="V223">
        <v>15.041</v>
      </c>
      <c r="W223">
        <v>19.157499999999999</v>
      </c>
      <c r="X223">
        <v>13.23</v>
      </c>
      <c r="Y223">
        <v>19.3459</v>
      </c>
      <c r="Z223" s="19">
        <v>20.588899999999999</v>
      </c>
      <c r="AB223">
        <v>18.89</v>
      </c>
      <c r="AC223" s="77">
        <v>13.74</v>
      </c>
      <c r="AD223" s="77">
        <v>19.829999999999998</v>
      </c>
      <c r="AE223">
        <v>16.98</v>
      </c>
      <c r="AI223">
        <v>19.350000000000001</v>
      </c>
      <c r="AK223">
        <v>20.8</v>
      </c>
      <c r="AW223">
        <v>20.03</v>
      </c>
      <c r="AZ223">
        <v>19.3</v>
      </c>
      <c r="BA223">
        <v>20.39</v>
      </c>
      <c r="BD223">
        <v>14.73</v>
      </c>
      <c r="BF223">
        <v>17.75</v>
      </c>
      <c r="BK223">
        <v>11.95</v>
      </c>
      <c r="BN223">
        <v>19.600000000000001</v>
      </c>
      <c r="BO223">
        <v>19.18</v>
      </c>
      <c r="BS223">
        <v>14.97</v>
      </c>
      <c r="BW223">
        <v>13.78</v>
      </c>
      <c r="BY223">
        <v>19.59</v>
      </c>
      <c r="CF223">
        <v>18.989999999999998</v>
      </c>
      <c r="CH223" s="18"/>
    </row>
    <row r="224" spans="1:86">
      <c r="A224" s="298"/>
      <c r="B224" s="261"/>
      <c r="C224" s="9">
        <v>150</v>
      </c>
      <c r="D224">
        <f>+入力シート①!L$12</f>
        <v>20.13</v>
      </c>
      <c r="E224">
        <f t="shared" si="80"/>
        <v>31</v>
      </c>
      <c r="F224" s="6">
        <f t="shared" si="81"/>
        <v>16.827513333333332</v>
      </c>
      <c r="G224" s="6">
        <f t="shared" si="82"/>
        <v>2.8324059193960673</v>
      </c>
      <c r="H224" s="6">
        <f t="shared" si="83"/>
        <v>20.16</v>
      </c>
      <c r="I224" s="6">
        <f t="shared" si="84"/>
        <v>10.89</v>
      </c>
      <c r="J224" s="6">
        <f t="shared" si="85"/>
        <v>3.3024866666666668</v>
      </c>
      <c r="K224" s="6">
        <f t="shared" si="86"/>
        <v>1.1659651761251901</v>
      </c>
      <c r="M224" s="18"/>
      <c r="N224" s="179">
        <v>20.13</v>
      </c>
      <c r="O224" s="179">
        <v>17.87</v>
      </c>
      <c r="P224" s="179">
        <v>11.39</v>
      </c>
      <c r="Q224" s="179">
        <v>19.440000000000001</v>
      </c>
      <c r="R224" s="179">
        <v>15.399800000000001</v>
      </c>
      <c r="S224" s="179">
        <v>15.4</v>
      </c>
      <c r="T224" s="179">
        <v>18.9788</v>
      </c>
      <c r="U224" s="179">
        <v>17.418900000000001</v>
      </c>
      <c r="V224">
        <v>15.041</v>
      </c>
      <c r="W224">
        <v>19.075299999999999</v>
      </c>
      <c r="X224">
        <v>11.89</v>
      </c>
      <c r="Y224">
        <v>18.767199999999999</v>
      </c>
      <c r="Z224" s="19">
        <v>19.8444</v>
      </c>
      <c r="AB224">
        <v>18.25</v>
      </c>
      <c r="AC224" s="77">
        <v>12.99</v>
      </c>
      <c r="AD224" s="77">
        <v>18.760000000000002</v>
      </c>
      <c r="AE224">
        <v>16.78</v>
      </c>
      <c r="AI224">
        <v>18.55</v>
      </c>
      <c r="AK224">
        <v>20.149999999999999</v>
      </c>
      <c r="AW224">
        <v>18.02</v>
      </c>
      <c r="AZ224">
        <v>19.13</v>
      </c>
      <c r="BA224">
        <v>20.16</v>
      </c>
      <c r="BD224">
        <v>13.63</v>
      </c>
      <c r="BF224">
        <v>17.760000000000002</v>
      </c>
      <c r="BK224">
        <v>10.89</v>
      </c>
      <c r="BN224">
        <v>18.149999999999999</v>
      </c>
      <c r="BO224">
        <v>18.05</v>
      </c>
      <c r="BS224">
        <v>13.41</v>
      </c>
      <c r="BW224">
        <v>12.35</v>
      </c>
      <c r="BY224">
        <v>19.100000000000001</v>
      </c>
      <c r="CF224">
        <v>18.18</v>
      </c>
      <c r="CH224" s="18"/>
    </row>
    <row r="225" spans="1:86">
      <c r="A225" s="298"/>
      <c r="B225" s="261"/>
      <c r="C225" s="9">
        <v>200</v>
      </c>
      <c r="D225">
        <f>+入力シート①!L$13</f>
        <v>19.48</v>
      </c>
      <c r="E225">
        <f t="shared" si="80"/>
        <v>31</v>
      </c>
      <c r="F225" s="6">
        <f t="shared" si="81"/>
        <v>15.975486666666663</v>
      </c>
      <c r="G225" s="6">
        <f t="shared" si="82"/>
        <v>3.1748293700263157</v>
      </c>
      <c r="H225" s="6">
        <f t="shared" si="83"/>
        <v>19.690000000000001</v>
      </c>
      <c r="I225" s="6">
        <f t="shared" si="84"/>
        <v>9.61</v>
      </c>
      <c r="J225" s="6">
        <f t="shared" si="85"/>
        <v>3.5045133333333371</v>
      </c>
      <c r="K225" s="6">
        <f t="shared" si="86"/>
        <v>1.1038430494626199</v>
      </c>
      <c r="M225" s="18"/>
      <c r="N225" s="179">
        <v>19.48</v>
      </c>
      <c r="O225" s="179">
        <v>17.62</v>
      </c>
      <c r="P225" s="179">
        <v>9.61</v>
      </c>
      <c r="Q225" s="179">
        <v>19.329999999999998</v>
      </c>
      <c r="R225" s="179">
        <v>13.1309</v>
      </c>
      <c r="S225" s="179">
        <v>13.87</v>
      </c>
      <c r="T225" s="179">
        <v>18.6404</v>
      </c>
      <c r="U225" s="179">
        <v>16.701899999999998</v>
      </c>
      <c r="V225">
        <v>14.4741</v>
      </c>
      <c r="W225">
        <v>19.0595</v>
      </c>
      <c r="X225">
        <v>10.57</v>
      </c>
      <c r="Y225">
        <v>17.940200000000001</v>
      </c>
      <c r="Z225" s="19">
        <v>18.637599999999999</v>
      </c>
      <c r="AB225">
        <v>17.66</v>
      </c>
      <c r="AC225" s="77">
        <v>12.67</v>
      </c>
      <c r="AD225" s="77">
        <v>18.36</v>
      </c>
      <c r="AE225">
        <v>16.23</v>
      </c>
      <c r="AI225">
        <v>18.14</v>
      </c>
      <c r="AK225">
        <v>19.46</v>
      </c>
      <c r="AW225">
        <v>17.55</v>
      </c>
      <c r="AZ225">
        <v>18.100000000000001</v>
      </c>
      <c r="BA225">
        <v>19.690000000000001</v>
      </c>
      <c r="BD225">
        <v>12.24</v>
      </c>
      <c r="BF225">
        <v>17.72</v>
      </c>
      <c r="BK225">
        <v>9.74</v>
      </c>
      <c r="BN225">
        <v>16.96</v>
      </c>
      <c r="BO225">
        <v>16.940000000000001</v>
      </c>
      <c r="BS225">
        <v>12.4</v>
      </c>
      <c r="BW225">
        <v>10.34</v>
      </c>
      <c r="BY225">
        <v>17.920000000000002</v>
      </c>
      <c r="CF225">
        <v>17.559999999999999</v>
      </c>
      <c r="CH225" s="18"/>
    </row>
    <row r="226" spans="1:86">
      <c r="A226" s="298"/>
      <c r="B226" s="261"/>
      <c r="C226" s="9">
        <v>300</v>
      </c>
      <c r="D226">
        <f>+入力シート①!L$14</f>
        <v>18.100000000000001</v>
      </c>
      <c r="E226">
        <f t="shared" si="80"/>
        <v>20</v>
      </c>
      <c r="F226" s="6">
        <f t="shared" si="81"/>
        <v>14.255757894736846</v>
      </c>
      <c r="G226" s="6">
        <f t="shared" si="82"/>
        <v>3.5827255505202737</v>
      </c>
      <c r="H226" s="6">
        <f t="shared" si="83"/>
        <v>18.3048</v>
      </c>
      <c r="I226" s="6">
        <f t="shared" si="84"/>
        <v>7.05</v>
      </c>
      <c r="J226" s="6">
        <f t="shared" si="85"/>
        <v>3.8442421052631559</v>
      </c>
      <c r="K226" s="6">
        <f t="shared" si="86"/>
        <v>1.0729937448613405</v>
      </c>
      <c r="M226" s="18"/>
      <c r="N226" s="179">
        <v>18.100000000000001</v>
      </c>
      <c r="O226" s="179">
        <v>17.2</v>
      </c>
      <c r="P226" s="179">
        <v>7.05</v>
      </c>
      <c r="Q226" s="179">
        <v>17.329999999999998</v>
      </c>
      <c r="R226" s="179">
        <v>10.0258</v>
      </c>
      <c r="S226" s="179">
        <v>10.33</v>
      </c>
      <c r="T226" s="179">
        <v>17.129300000000001</v>
      </c>
      <c r="U226" s="179">
        <v>14.4405</v>
      </c>
      <c r="V226">
        <v>12.4184</v>
      </c>
      <c r="W226">
        <v>18.3048</v>
      </c>
      <c r="X226">
        <v>8.6999999999999993</v>
      </c>
      <c r="Y226">
        <v>15.9664</v>
      </c>
      <c r="Z226" s="19">
        <v>15.504200000000001</v>
      </c>
      <c r="AB226">
        <v>17.14</v>
      </c>
      <c r="AC226" s="77">
        <v>8.64</v>
      </c>
      <c r="AD226" s="77">
        <v>17.02</v>
      </c>
      <c r="AE226">
        <v>14.24</v>
      </c>
      <c r="AI226">
        <v>17.239999999999998</v>
      </c>
      <c r="AW226">
        <v>15.33</v>
      </c>
      <c r="AZ226">
        <v>16.850000000000001</v>
      </c>
      <c r="CH226" s="18"/>
    </row>
    <row r="227" spans="1:86">
      <c r="A227" s="298"/>
      <c r="B227" s="261"/>
      <c r="C227" s="9">
        <v>400</v>
      </c>
      <c r="D227">
        <f>+入力シート①!L$15</f>
        <v>16.64</v>
      </c>
      <c r="E227">
        <f t="shared" si="80"/>
        <v>20</v>
      </c>
      <c r="F227" s="6">
        <f t="shared" si="81"/>
        <v>11.709952631578945</v>
      </c>
      <c r="G227" s="6">
        <f t="shared" si="82"/>
        <v>3.8016500612480355</v>
      </c>
      <c r="H227" s="6">
        <f t="shared" si="83"/>
        <v>16.64</v>
      </c>
      <c r="I227" s="6">
        <f t="shared" si="84"/>
        <v>4.7300000000000004</v>
      </c>
      <c r="J227" s="6">
        <f t="shared" si="85"/>
        <v>4.9300473684210555</v>
      </c>
      <c r="K227" s="6">
        <f t="shared" si="86"/>
        <v>1.2968177735966</v>
      </c>
      <c r="M227" s="18"/>
      <c r="N227" s="179">
        <v>16.64</v>
      </c>
      <c r="O227" s="179">
        <v>16.149999999999999</v>
      </c>
      <c r="P227" s="179">
        <v>4.7300000000000004</v>
      </c>
      <c r="Q227" s="179">
        <v>14.12</v>
      </c>
      <c r="R227" s="179">
        <v>8.0122</v>
      </c>
      <c r="S227" s="179">
        <v>7.25</v>
      </c>
      <c r="T227" s="179">
        <v>14.9688</v>
      </c>
      <c r="U227" s="179">
        <v>10.519500000000001</v>
      </c>
      <c r="V227">
        <v>8.7773000000000003</v>
      </c>
      <c r="W227">
        <v>16.598400000000002</v>
      </c>
      <c r="X227">
        <v>7.37</v>
      </c>
      <c r="Y227">
        <v>12.552099999999999</v>
      </c>
      <c r="Z227" s="19">
        <v>12.940799999999999</v>
      </c>
      <c r="AB227">
        <v>15.81</v>
      </c>
      <c r="AC227" s="77">
        <v>5.98</v>
      </c>
      <c r="AD227" s="77">
        <v>16.010000000000002</v>
      </c>
      <c r="AE227">
        <v>9.91</v>
      </c>
      <c r="AI227">
        <v>15.17</v>
      </c>
      <c r="AW227">
        <v>12.11</v>
      </c>
      <c r="AZ227">
        <v>13.51</v>
      </c>
      <c r="CH227" s="18"/>
    </row>
    <row r="228" spans="1:86">
      <c r="A228" s="298"/>
      <c r="B228" s="261"/>
      <c r="C228" s="9">
        <v>500</v>
      </c>
      <c r="D228">
        <f>+入力シート①!L$16</f>
        <v>11.11</v>
      </c>
      <c r="E228">
        <f t="shared" si="80"/>
        <v>15</v>
      </c>
      <c r="F228" s="6">
        <f t="shared" si="81"/>
        <v>8.6877142857142839</v>
      </c>
      <c r="G228" s="6">
        <f t="shared" si="82"/>
        <v>3.279820112528959</v>
      </c>
      <c r="H228" s="6">
        <f t="shared" si="83"/>
        <v>15.2966</v>
      </c>
      <c r="I228" s="6">
        <f t="shared" si="84"/>
        <v>3.79</v>
      </c>
      <c r="J228" s="6">
        <f t="shared" si="85"/>
        <v>2.4222857142857155</v>
      </c>
      <c r="K228" s="6">
        <f t="shared" si="86"/>
        <v>0.73854224658009437</v>
      </c>
      <c r="M228" s="18"/>
      <c r="N228" s="179">
        <v>11.11</v>
      </c>
      <c r="O228" s="179">
        <v>13.69</v>
      </c>
      <c r="P228" s="179">
        <v>3.79</v>
      </c>
      <c r="Q228" s="179">
        <v>9.9499999999999993</v>
      </c>
      <c r="R228" s="179">
        <v>6.6029</v>
      </c>
      <c r="S228" s="179">
        <v>5</v>
      </c>
      <c r="T228" s="179">
        <v>11.895300000000001</v>
      </c>
      <c r="U228" s="179">
        <v>7.4844999999999997</v>
      </c>
      <c r="V228">
        <v>6.78</v>
      </c>
      <c r="W228">
        <v>15.2966</v>
      </c>
      <c r="X228">
        <v>5.59</v>
      </c>
      <c r="Y228">
        <v>9.5449000000000002</v>
      </c>
      <c r="Z228" s="19">
        <v>8.8038000000000007</v>
      </c>
      <c r="AE228">
        <v>7.63</v>
      </c>
      <c r="AI228">
        <v>9.57</v>
      </c>
      <c r="CH228" s="18"/>
    </row>
    <row r="229" spans="1:86">
      <c r="A229" s="298"/>
      <c r="B229" s="261"/>
      <c r="C229" s="9">
        <v>600</v>
      </c>
      <c r="D229" t="str">
        <f>+入力シート①!L$17</f>
        <v>-</v>
      </c>
      <c r="E229">
        <f t="shared" si="80"/>
        <v>5</v>
      </c>
      <c r="F229" s="6">
        <f t="shared" si="81"/>
        <v>2.1079999999999997</v>
      </c>
      <c r="G229" s="6">
        <f t="shared" si="82"/>
        <v>2.9374002110710076</v>
      </c>
      <c r="H229" s="6">
        <f t="shared" si="83"/>
        <v>6.04</v>
      </c>
      <c r="I229" s="6">
        <f t="shared" si="84"/>
        <v>0</v>
      </c>
      <c r="J229" s="6" t="e">
        <f t="shared" si="85"/>
        <v>#VALUE!</v>
      </c>
      <c r="K229" s="6" t="e">
        <f t="shared" si="86"/>
        <v>#VALUE!</v>
      </c>
      <c r="M229" s="18"/>
      <c r="N229" s="179" t="s">
        <v>130</v>
      </c>
      <c r="O229" s="179" t="s">
        <v>130</v>
      </c>
      <c r="P229" s="179" t="s">
        <v>130</v>
      </c>
      <c r="Q229" s="179">
        <v>6.04</v>
      </c>
      <c r="R229" s="179" t="s">
        <v>130</v>
      </c>
      <c r="S229" s="179">
        <v>4.5</v>
      </c>
      <c r="T229" s="179">
        <v>0</v>
      </c>
      <c r="U229" s="179">
        <v>0</v>
      </c>
      <c r="V229">
        <v>0</v>
      </c>
      <c r="CH229" s="18"/>
    </row>
    <row r="230" spans="1:86">
      <c r="A230" s="298"/>
      <c r="B230" s="15"/>
      <c r="C230" s="15"/>
      <c r="D230" s="20"/>
      <c r="E230" s="20"/>
      <c r="F230" s="40"/>
      <c r="G230" s="40"/>
      <c r="H230" s="40"/>
      <c r="I230" s="40"/>
      <c r="J230" s="40"/>
      <c r="K230" s="40"/>
      <c r="L230" s="20"/>
      <c r="M230" s="18"/>
      <c r="O230" s="20"/>
      <c r="P230" s="20"/>
      <c r="Q230" s="20"/>
      <c r="R230" s="20"/>
      <c r="S230" s="20"/>
      <c r="T230" s="20"/>
      <c r="U230" s="20"/>
      <c r="V230" s="20"/>
      <c r="W230" s="20"/>
      <c r="X230" s="20"/>
      <c r="Y230" s="20"/>
      <c r="AB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c r="BM230" s="20"/>
      <c r="BN230" s="20"/>
      <c r="BO230" s="20"/>
      <c r="BP230" s="20"/>
      <c r="BQ230" s="20"/>
      <c r="BR230" s="20"/>
      <c r="BS230" s="20"/>
      <c r="BT230" s="20"/>
      <c r="BU230" s="20"/>
      <c r="BV230" s="20"/>
      <c r="BW230" s="20"/>
      <c r="BX230" s="20"/>
      <c r="BY230" s="20"/>
      <c r="BZ230" s="20"/>
      <c r="CA230" s="20"/>
      <c r="CB230" s="20"/>
      <c r="CC230" s="20"/>
      <c r="CD230" s="20"/>
      <c r="CE230" s="20"/>
      <c r="CF230" s="20"/>
      <c r="CG230" s="20"/>
      <c r="CH230" s="18"/>
    </row>
    <row r="231" spans="1:86">
      <c r="A231" s="298"/>
      <c r="B231" s="262" t="s">
        <v>25</v>
      </c>
      <c r="C231" s="13" t="s">
        <v>23</v>
      </c>
      <c r="D231">
        <f>+入力シート①!L$19</f>
        <v>14</v>
      </c>
      <c r="E231">
        <f>+COUNT($N231:$CH231)</f>
        <v>31</v>
      </c>
      <c r="F231" s="6">
        <f>+AVERAGE($O231:$CH231)</f>
        <v>115.4</v>
      </c>
      <c r="G231" s="6">
        <f>+STDEV($O231:$CH231)</f>
        <v>94.767082892742891</v>
      </c>
      <c r="H231" s="6">
        <f>+MAX($N231:$CH231)</f>
        <v>334</v>
      </c>
      <c r="I231" s="6">
        <f>+MIN($N231:$CI231)</f>
        <v>8</v>
      </c>
      <c r="J231" s="6">
        <f>+D231-F231</f>
        <v>-101.4</v>
      </c>
      <c r="K231" s="6">
        <f>+J231/G231</f>
        <v>-1.0699917830621022</v>
      </c>
      <c r="M231" s="18"/>
      <c r="N231" s="179">
        <v>14</v>
      </c>
      <c r="O231" s="179">
        <v>101</v>
      </c>
      <c r="P231" s="179">
        <v>275</v>
      </c>
      <c r="Q231" s="179">
        <v>30</v>
      </c>
      <c r="R231" s="179">
        <v>35</v>
      </c>
      <c r="S231" s="179">
        <v>134</v>
      </c>
      <c r="T231" s="179">
        <v>8</v>
      </c>
      <c r="U231" s="179">
        <v>239</v>
      </c>
      <c r="V231">
        <v>51</v>
      </c>
      <c r="W231">
        <v>48</v>
      </c>
      <c r="X231">
        <v>260</v>
      </c>
      <c r="Y231">
        <v>170</v>
      </c>
      <c r="AB231">
        <v>232</v>
      </c>
      <c r="AC231" s="77">
        <v>41</v>
      </c>
      <c r="AD231" s="77">
        <v>27</v>
      </c>
      <c r="AE231">
        <v>42</v>
      </c>
      <c r="AH231">
        <v>33</v>
      </c>
      <c r="AI231">
        <v>71</v>
      </c>
      <c r="AK231">
        <v>169</v>
      </c>
      <c r="AL231">
        <v>62</v>
      </c>
      <c r="AW231">
        <v>314</v>
      </c>
      <c r="AZ231">
        <v>158</v>
      </c>
      <c r="BD231">
        <v>80</v>
      </c>
      <c r="BF231">
        <v>90</v>
      </c>
      <c r="BK231">
        <v>334</v>
      </c>
      <c r="BN231">
        <v>26</v>
      </c>
      <c r="BO231">
        <v>61</v>
      </c>
      <c r="BS231">
        <v>79</v>
      </c>
      <c r="BW231">
        <v>180</v>
      </c>
      <c r="BY231">
        <v>57</v>
      </c>
      <c r="CF231">
        <v>55</v>
      </c>
      <c r="CH231" s="18"/>
    </row>
    <row r="232" spans="1:86">
      <c r="A232" s="298"/>
      <c r="B232" s="263"/>
      <c r="C232" s="10" t="s">
        <v>24</v>
      </c>
      <c r="D232">
        <f>+入力シート①!L$20</f>
        <v>0.7</v>
      </c>
      <c r="E232">
        <f>+COUNT($N232:$CH232)</f>
        <v>31</v>
      </c>
      <c r="F232" s="6">
        <f>+AVERAGE($O232:$CH232)</f>
        <v>1.022</v>
      </c>
      <c r="G232" s="6">
        <f>+STDEV($O232:$CH232)</f>
        <v>0.6571904673265031</v>
      </c>
      <c r="H232" s="6">
        <f>+MAX($N232:$CH232)</f>
        <v>3.4</v>
      </c>
      <c r="I232" s="6">
        <f>+MIN($N232:$CI232)</f>
        <v>0.2</v>
      </c>
      <c r="J232" s="6">
        <f>+D232-F232</f>
        <v>-0.32200000000000006</v>
      </c>
      <c r="K232" s="6">
        <f>+J232/G232</f>
        <v>-0.48996450193490881</v>
      </c>
      <c r="M232" s="18"/>
      <c r="N232" s="179">
        <v>0.7</v>
      </c>
      <c r="O232" s="179">
        <v>0.5</v>
      </c>
      <c r="P232" s="179">
        <v>0.8</v>
      </c>
      <c r="Q232" s="179">
        <v>1.7</v>
      </c>
      <c r="R232" s="179">
        <v>1.5</v>
      </c>
      <c r="S232" s="179">
        <v>3.4</v>
      </c>
      <c r="T232" s="179">
        <v>1.1000000000000001</v>
      </c>
      <c r="U232" s="179">
        <v>1.3</v>
      </c>
      <c r="V232">
        <v>2.2000000000000002</v>
      </c>
      <c r="W232">
        <v>0.4</v>
      </c>
      <c r="X232">
        <v>0.7</v>
      </c>
      <c r="Y232">
        <v>0.9</v>
      </c>
      <c r="AB232">
        <v>1.1000000000000001</v>
      </c>
      <c r="AC232" s="77">
        <v>1.7</v>
      </c>
      <c r="AD232" s="77">
        <v>0.7</v>
      </c>
      <c r="AE232">
        <v>1.6</v>
      </c>
      <c r="AH232">
        <v>0.2</v>
      </c>
      <c r="AI232">
        <v>0.8</v>
      </c>
      <c r="AK232">
        <v>0.6</v>
      </c>
      <c r="AL232">
        <v>0.8</v>
      </c>
      <c r="AW232">
        <v>0.3</v>
      </c>
      <c r="AZ232">
        <v>1.1000000000000001</v>
      </c>
      <c r="BD232">
        <v>0.86</v>
      </c>
      <c r="BF232">
        <v>0.4</v>
      </c>
      <c r="BK232">
        <v>0.7</v>
      </c>
      <c r="BN232">
        <v>0.8</v>
      </c>
      <c r="BO232">
        <v>1.2</v>
      </c>
      <c r="BS232">
        <v>1.5</v>
      </c>
      <c r="BW232">
        <v>0.3</v>
      </c>
      <c r="BY232">
        <v>0.7</v>
      </c>
      <c r="CF232">
        <v>0.8</v>
      </c>
      <c r="CH232" s="18"/>
    </row>
    <row r="233" spans="1:86" ht="0.95" customHeight="1">
      <c r="M233" s="18"/>
      <c r="CH233" s="18"/>
    </row>
    <row r="234" spans="1:86" ht="0.95" customHeight="1">
      <c r="M234" s="18"/>
      <c r="CH234" s="18"/>
    </row>
    <row r="235" spans="1:86" ht="0.95" customHeight="1">
      <c r="M235" s="18"/>
      <c r="CH235" s="18"/>
    </row>
    <row r="236" spans="1:86" ht="0.95" customHeight="1">
      <c r="M236" s="18"/>
      <c r="CH236" s="18"/>
    </row>
    <row r="237" spans="1:86" ht="0.95" customHeight="1">
      <c r="M237" s="18"/>
      <c r="CH237" s="18"/>
    </row>
    <row r="238" spans="1:86" ht="0.95" customHeight="1">
      <c r="M238" s="18"/>
      <c r="CH238" s="18"/>
    </row>
    <row r="239" spans="1:86" ht="0.95" customHeight="1">
      <c r="M239" s="18"/>
      <c r="CH239" s="18"/>
    </row>
    <row r="240" spans="1:86" ht="0.95" customHeight="1">
      <c r="M240" s="18"/>
      <c r="CH240" s="18"/>
    </row>
    <row r="241" spans="1:86" ht="16.5" thickBot="1">
      <c r="D241" s="1" t="s">
        <v>26</v>
      </c>
      <c r="E241" s="1" t="s">
        <v>3</v>
      </c>
      <c r="F241" s="5" t="s">
        <v>4</v>
      </c>
      <c r="G241" s="5" t="s">
        <v>8</v>
      </c>
      <c r="H241" s="5" t="s">
        <v>5</v>
      </c>
      <c r="I241" s="5" t="s">
        <v>6</v>
      </c>
      <c r="J241" s="5" t="s">
        <v>7</v>
      </c>
      <c r="K241" s="6" t="s">
        <v>65</v>
      </c>
      <c r="M241" s="18"/>
      <c r="N241" s="179" t="s">
        <v>26</v>
      </c>
      <c r="V241" s="1"/>
      <c r="W241" s="19"/>
      <c r="X241" s="19"/>
      <c r="Y241" s="19"/>
      <c r="AB241" s="1"/>
      <c r="AC241" s="78"/>
      <c r="AD241" s="78"/>
      <c r="AE241" s="1"/>
      <c r="AF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8"/>
    </row>
    <row r="242" spans="1:86">
      <c r="A242" s="298">
        <v>39</v>
      </c>
      <c r="B242" s="264" t="s">
        <v>18</v>
      </c>
      <c r="C242" s="265"/>
      <c r="D242" s="79">
        <f>+入力シート①!M$2</f>
        <v>0</v>
      </c>
      <c r="E242" s="21"/>
      <c r="F242" s="34"/>
      <c r="G242" s="34"/>
      <c r="H242" s="34"/>
      <c r="I242" s="34"/>
      <c r="J242" s="34"/>
      <c r="K242" s="35"/>
      <c r="M242" s="18"/>
      <c r="N242" s="179">
        <v>0</v>
      </c>
      <c r="O242" s="179">
        <v>2018</v>
      </c>
      <c r="P242" s="179">
        <v>2017</v>
      </c>
      <c r="Q242" s="179">
        <v>2016</v>
      </c>
      <c r="R242" s="179">
        <v>2015</v>
      </c>
      <c r="S242" s="179">
        <v>2014</v>
      </c>
      <c r="T242" s="179">
        <v>2013</v>
      </c>
      <c r="U242" s="179">
        <v>2012</v>
      </c>
      <c r="V242" s="79">
        <v>40640</v>
      </c>
      <c r="W242" s="19">
        <f t="shared" ref="W242:BG242" si="87">+W$1</f>
        <v>2010</v>
      </c>
      <c r="X242" s="19">
        <f t="shared" si="87"/>
        <v>2009</v>
      </c>
      <c r="Y242" s="19">
        <f t="shared" si="87"/>
        <v>2008</v>
      </c>
      <c r="Z242" s="19">
        <f t="shared" si="87"/>
        <v>2007</v>
      </c>
      <c r="AA242" s="19">
        <f t="shared" si="87"/>
        <v>2007</v>
      </c>
      <c r="AB242">
        <f t="shared" si="87"/>
        <v>2006</v>
      </c>
      <c r="AC242" s="77">
        <f t="shared" si="87"/>
        <v>2006</v>
      </c>
      <c r="AD242" s="77">
        <f t="shared" si="87"/>
        <v>2005</v>
      </c>
      <c r="AE242">
        <f t="shared" si="87"/>
        <v>2005</v>
      </c>
      <c r="AF242">
        <f t="shared" si="87"/>
        <v>2004</v>
      </c>
      <c r="AG242">
        <f t="shared" si="87"/>
        <v>2004</v>
      </c>
      <c r="AH242">
        <f t="shared" si="87"/>
        <v>2004</v>
      </c>
      <c r="AI242">
        <f t="shared" si="87"/>
        <v>2003</v>
      </c>
      <c r="AJ242">
        <f t="shared" si="87"/>
        <v>2002</v>
      </c>
      <c r="AK242">
        <f t="shared" si="87"/>
        <v>2002</v>
      </c>
      <c r="AL242">
        <f t="shared" si="87"/>
        <v>2002</v>
      </c>
      <c r="AM242">
        <f t="shared" si="87"/>
        <v>2002</v>
      </c>
      <c r="AN242">
        <f t="shared" si="87"/>
        <v>2001</v>
      </c>
      <c r="AO242">
        <f t="shared" si="87"/>
        <v>2001</v>
      </c>
      <c r="AP242">
        <f t="shared" si="87"/>
        <v>2001</v>
      </c>
      <c r="AQ242">
        <f t="shared" si="87"/>
        <v>2000</v>
      </c>
      <c r="AR242">
        <f t="shared" si="87"/>
        <v>2000</v>
      </c>
      <c r="AS242">
        <f t="shared" si="87"/>
        <v>2000</v>
      </c>
      <c r="AT242">
        <f t="shared" si="87"/>
        <v>1999</v>
      </c>
      <c r="AU242">
        <f t="shared" si="87"/>
        <v>1999</v>
      </c>
      <c r="AV242">
        <f t="shared" si="87"/>
        <v>1999</v>
      </c>
      <c r="AW242">
        <f t="shared" si="87"/>
        <v>1998</v>
      </c>
      <c r="AX242">
        <f t="shared" si="87"/>
        <v>1997</v>
      </c>
      <c r="AY242">
        <f t="shared" si="87"/>
        <v>1996</v>
      </c>
      <c r="AZ242">
        <f t="shared" si="87"/>
        <v>1995</v>
      </c>
      <c r="BA242">
        <f t="shared" si="87"/>
        <v>1994</v>
      </c>
      <c r="BB242">
        <f t="shared" si="87"/>
        <v>1993</v>
      </c>
      <c r="BC242">
        <f t="shared" si="87"/>
        <v>1992</v>
      </c>
      <c r="BD242">
        <f t="shared" si="87"/>
        <v>1992</v>
      </c>
      <c r="BE242">
        <f t="shared" si="87"/>
        <v>1991</v>
      </c>
      <c r="BF242">
        <f t="shared" si="87"/>
        <v>1990</v>
      </c>
      <c r="BG242">
        <f t="shared" si="87"/>
        <v>1990</v>
      </c>
      <c r="BH242">
        <f t="shared" ref="BH242:CG242" si="88">+BH$1</f>
        <v>1989</v>
      </c>
      <c r="BI242">
        <f t="shared" si="88"/>
        <v>1988</v>
      </c>
      <c r="BJ242">
        <f t="shared" si="88"/>
        <v>1987</v>
      </c>
      <c r="BK242">
        <f t="shared" si="88"/>
        <v>1986</v>
      </c>
      <c r="BL242">
        <f t="shared" si="88"/>
        <v>1986</v>
      </c>
      <c r="BM242">
        <f t="shared" si="88"/>
        <v>1986</v>
      </c>
      <c r="BN242">
        <f t="shared" si="88"/>
        <v>1985</v>
      </c>
      <c r="BO242">
        <f t="shared" si="88"/>
        <v>1985</v>
      </c>
      <c r="BP242">
        <f t="shared" si="88"/>
        <v>1985</v>
      </c>
      <c r="BQ242">
        <f t="shared" si="88"/>
        <v>1985</v>
      </c>
      <c r="BR242">
        <f t="shared" si="88"/>
        <v>1984</v>
      </c>
      <c r="BS242">
        <f t="shared" si="88"/>
        <v>1984</v>
      </c>
      <c r="BT242">
        <f t="shared" si="88"/>
        <v>1984</v>
      </c>
      <c r="BU242">
        <f t="shared" si="88"/>
        <v>1984</v>
      </c>
      <c r="BV242">
        <f t="shared" si="88"/>
        <v>1984</v>
      </c>
      <c r="BW242">
        <f t="shared" si="88"/>
        <v>1984</v>
      </c>
      <c r="BX242">
        <f t="shared" si="88"/>
        <v>1983</v>
      </c>
      <c r="BY242">
        <f t="shared" si="88"/>
        <v>1983</v>
      </c>
      <c r="BZ242">
        <f t="shared" si="88"/>
        <v>1982</v>
      </c>
      <c r="CA242">
        <f t="shared" si="88"/>
        <v>1982</v>
      </c>
      <c r="CB242">
        <f t="shared" si="88"/>
        <v>1982</v>
      </c>
      <c r="CC242">
        <f t="shared" si="88"/>
        <v>1981</v>
      </c>
      <c r="CD242">
        <f t="shared" si="88"/>
        <v>1980</v>
      </c>
      <c r="CE242">
        <f t="shared" si="88"/>
        <v>1980</v>
      </c>
      <c r="CF242">
        <f t="shared" si="88"/>
        <v>1980</v>
      </c>
      <c r="CG242">
        <f t="shared" si="88"/>
        <v>1980</v>
      </c>
      <c r="CH242" s="18"/>
    </row>
    <row r="243" spans="1:86">
      <c r="A243" s="298"/>
      <c r="B243" s="264" t="s">
        <v>19</v>
      </c>
      <c r="C243" s="265"/>
      <c r="D243" s="80">
        <f>+入力シート①!M$2</f>
        <v>0</v>
      </c>
      <c r="E243" s="22"/>
      <c r="F243" s="36"/>
      <c r="G243" s="36"/>
      <c r="H243" s="36"/>
      <c r="I243" s="36"/>
      <c r="J243" s="36"/>
      <c r="K243" s="37"/>
      <c r="M243" s="18"/>
      <c r="N243" s="179">
        <v>0</v>
      </c>
      <c r="O243" s="179">
        <v>4</v>
      </c>
      <c r="P243" s="179">
        <v>4</v>
      </c>
      <c r="Q243" s="179">
        <v>4</v>
      </c>
      <c r="R243" s="179">
        <v>4</v>
      </c>
      <c r="S243" s="179">
        <v>4</v>
      </c>
      <c r="T243" s="179">
        <v>4</v>
      </c>
      <c r="U243" s="179">
        <v>4</v>
      </c>
      <c r="V243" s="80">
        <v>40640</v>
      </c>
      <c r="W243" s="19">
        <f>+W$3</f>
        <v>4</v>
      </c>
      <c r="X243" s="19">
        <f>+X$3</f>
        <v>4</v>
      </c>
      <c r="Y243" s="19">
        <f>+Y$3</f>
        <v>4</v>
      </c>
      <c r="Z243" s="19">
        <f>+Z$3</f>
        <v>4</v>
      </c>
      <c r="AA243" s="19">
        <f>+AA$3</f>
        <v>4</v>
      </c>
      <c r="AB243">
        <f t="shared" ref="AB243:CG243" si="89">+AB$3</f>
        <v>4</v>
      </c>
      <c r="AC243" s="77">
        <f t="shared" si="89"/>
        <v>4</v>
      </c>
      <c r="AD243" s="77">
        <f t="shared" si="89"/>
        <v>4</v>
      </c>
      <c r="AE243">
        <f t="shared" si="89"/>
        <v>4</v>
      </c>
      <c r="AF243">
        <f t="shared" si="89"/>
        <v>4</v>
      </c>
      <c r="AG243">
        <f t="shared" si="89"/>
        <v>4</v>
      </c>
      <c r="AH243">
        <f t="shared" si="89"/>
        <v>4</v>
      </c>
      <c r="AI243">
        <f t="shared" si="89"/>
        <v>4</v>
      </c>
      <c r="AJ243">
        <f t="shared" si="89"/>
        <v>4</v>
      </c>
      <c r="AK243">
        <f t="shared" si="89"/>
        <v>4</v>
      </c>
      <c r="AL243">
        <f t="shared" si="89"/>
        <v>4</v>
      </c>
      <c r="AM243">
        <f t="shared" si="89"/>
        <v>4</v>
      </c>
      <c r="AN243">
        <f t="shared" si="89"/>
        <v>4</v>
      </c>
      <c r="AO243">
        <f t="shared" si="89"/>
        <v>4</v>
      </c>
      <c r="AP243">
        <f t="shared" si="89"/>
        <v>4</v>
      </c>
      <c r="AQ243">
        <f t="shared" si="89"/>
        <v>4</v>
      </c>
      <c r="AR243">
        <f t="shared" si="89"/>
        <v>4</v>
      </c>
      <c r="AS243">
        <f t="shared" si="89"/>
        <v>4</v>
      </c>
      <c r="AT243">
        <f t="shared" si="89"/>
        <v>4</v>
      </c>
      <c r="AU243">
        <f t="shared" si="89"/>
        <v>4</v>
      </c>
      <c r="AV243">
        <f t="shared" si="89"/>
        <v>4</v>
      </c>
      <c r="AW243">
        <f t="shared" si="89"/>
        <v>4</v>
      </c>
      <c r="AX243">
        <f t="shared" si="89"/>
        <v>4</v>
      </c>
      <c r="AY243">
        <f t="shared" si="89"/>
        <v>4</v>
      </c>
      <c r="AZ243">
        <f t="shared" si="89"/>
        <v>4</v>
      </c>
      <c r="BA243">
        <f t="shared" si="89"/>
        <v>4</v>
      </c>
      <c r="BB243">
        <f t="shared" si="89"/>
        <v>4</v>
      </c>
      <c r="BC243">
        <f t="shared" si="89"/>
        <v>4</v>
      </c>
      <c r="BD243">
        <f t="shared" si="89"/>
        <v>4</v>
      </c>
      <c r="BE243">
        <f t="shared" si="89"/>
        <v>4</v>
      </c>
      <c r="BF243">
        <f t="shared" si="89"/>
        <v>4</v>
      </c>
      <c r="BG243">
        <f t="shared" si="89"/>
        <v>4</v>
      </c>
      <c r="BH243">
        <f t="shared" si="89"/>
        <v>4</v>
      </c>
      <c r="BI243">
        <f t="shared" si="89"/>
        <v>4</v>
      </c>
      <c r="BJ243">
        <f t="shared" si="89"/>
        <v>4</v>
      </c>
      <c r="BK243">
        <f t="shared" si="89"/>
        <v>4</v>
      </c>
      <c r="BL243">
        <f t="shared" si="89"/>
        <v>4</v>
      </c>
      <c r="BM243">
        <f t="shared" si="89"/>
        <v>4</v>
      </c>
      <c r="BN243">
        <f t="shared" si="89"/>
        <v>4</v>
      </c>
      <c r="BO243">
        <f t="shared" si="89"/>
        <v>4</v>
      </c>
      <c r="BP243">
        <f t="shared" si="89"/>
        <v>4</v>
      </c>
      <c r="BQ243">
        <f t="shared" si="89"/>
        <v>4</v>
      </c>
      <c r="BR243">
        <f t="shared" si="89"/>
        <v>4</v>
      </c>
      <c r="BS243">
        <f t="shared" si="89"/>
        <v>4</v>
      </c>
      <c r="BT243">
        <f t="shared" si="89"/>
        <v>4</v>
      </c>
      <c r="BU243">
        <f t="shared" si="89"/>
        <v>4</v>
      </c>
      <c r="BV243">
        <f t="shared" si="89"/>
        <v>4</v>
      </c>
      <c r="BW243">
        <f t="shared" si="89"/>
        <v>4</v>
      </c>
      <c r="BX243">
        <f t="shared" si="89"/>
        <v>4</v>
      </c>
      <c r="BY243">
        <f t="shared" si="89"/>
        <v>4</v>
      </c>
      <c r="BZ243">
        <f t="shared" si="89"/>
        <v>4</v>
      </c>
      <c r="CA243">
        <f t="shared" si="89"/>
        <v>4</v>
      </c>
      <c r="CB243">
        <f t="shared" si="89"/>
        <v>4</v>
      </c>
      <c r="CC243">
        <f t="shared" si="89"/>
        <v>4</v>
      </c>
      <c r="CD243">
        <f t="shared" si="89"/>
        <v>4</v>
      </c>
      <c r="CE243">
        <f t="shared" si="89"/>
        <v>4</v>
      </c>
      <c r="CF243">
        <f t="shared" si="89"/>
        <v>4</v>
      </c>
      <c r="CG243">
        <f t="shared" si="89"/>
        <v>4</v>
      </c>
      <c r="CH243" s="18"/>
    </row>
    <row r="244" spans="1:86">
      <c r="A244" s="298"/>
      <c r="B244" s="264" t="s">
        <v>20</v>
      </c>
      <c r="C244" s="265"/>
      <c r="D244" s="81">
        <f>+入力シート①!M$2</f>
        <v>0</v>
      </c>
      <c r="E244" s="22"/>
      <c r="F244" s="36"/>
      <c r="G244" s="36"/>
      <c r="H244" s="36"/>
      <c r="I244" s="36"/>
      <c r="J244" s="36"/>
      <c r="K244" s="37"/>
      <c r="M244" s="18"/>
      <c r="N244" s="179">
        <v>0</v>
      </c>
      <c r="O244" s="179">
        <v>3</v>
      </c>
      <c r="P244" s="179">
        <v>4</v>
      </c>
      <c r="Q244" s="179">
        <v>5</v>
      </c>
      <c r="R244" s="179">
        <v>3</v>
      </c>
      <c r="S244" s="179">
        <v>8</v>
      </c>
      <c r="T244" s="179">
        <v>5</v>
      </c>
      <c r="U244" s="179">
        <v>18</v>
      </c>
      <c r="V244" s="81">
        <v>40640</v>
      </c>
      <c r="W244" s="81">
        <v>40283</v>
      </c>
      <c r="X244" s="81">
        <v>39910</v>
      </c>
      <c r="Y244" s="81">
        <v>39554</v>
      </c>
      <c r="Z244" s="19">
        <v>27</v>
      </c>
      <c r="AB244">
        <v>27</v>
      </c>
      <c r="AC244" s="77">
        <v>6</v>
      </c>
      <c r="AD244" s="77">
        <v>27</v>
      </c>
      <c r="AE244">
        <v>1</v>
      </c>
      <c r="AH244">
        <v>10</v>
      </c>
      <c r="AI244">
        <v>14</v>
      </c>
      <c r="AK244">
        <v>24</v>
      </c>
      <c r="AL244">
        <v>15</v>
      </c>
      <c r="AW244">
        <v>8</v>
      </c>
      <c r="AZ244">
        <v>5</v>
      </c>
      <c r="BA244">
        <v>15</v>
      </c>
      <c r="BD244">
        <v>28</v>
      </c>
      <c r="BF244">
        <v>7</v>
      </c>
      <c r="BK244">
        <v>25</v>
      </c>
      <c r="BN244">
        <v>24</v>
      </c>
      <c r="BO244">
        <v>6</v>
      </c>
      <c r="BS244">
        <v>25</v>
      </c>
      <c r="BW244">
        <v>16</v>
      </c>
      <c r="BY244">
        <v>12</v>
      </c>
      <c r="CH244" s="18"/>
    </row>
    <row r="245" spans="1:86">
      <c r="A245" s="298"/>
      <c r="B245" s="264" t="s">
        <v>66</v>
      </c>
      <c r="C245" s="265"/>
      <c r="D245">
        <f>+入力シート①!M$3</f>
        <v>39</v>
      </c>
      <c r="E245" s="22"/>
      <c r="F245" s="36"/>
      <c r="G245" s="36"/>
      <c r="H245" s="36"/>
      <c r="I245" s="36"/>
      <c r="J245" s="36"/>
      <c r="K245" s="37"/>
      <c r="M245" s="18"/>
      <c r="N245" s="179">
        <v>39</v>
      </c>
      <c r="O245" s="179">
        <v>39</v>
      </c>
      <c r="P245" s="179">
        <v>39</v>
      </c>
      <c r="Q245" s="179">
        <v>39</v>
      </c>
      <c r="R245" s="179">
        <v>39</v>
      </c>
      <c r="S245" s="179">
        <v>39</v>
      </c>
      <c r="T245" s="179">
        <v>39</v>
      </c>
      <c r="U245" s="179">
        <v>39</v>
      </c>
      <c r="V245">
        <v>39</v>
      </c>
      <c r="W245" s="19">
        <f>+$A$242</f>
        <v>39</v>
      </c>
      <c r="X245" s="19">
        <f>+$A$242</f>
        <v>39</v>
      </c>
      <c r="Y245" s="19">
        <f>+$A$242</f>
        <v>39</v>
      </c>
      <c r="Z245" s="19">
        <f>+$A$242</f>
        <v>39</v>
      </c>
      <c r="AA245" s="19">
        <f>+$A$242</f>
        <v>39</v>
      </c>
      <c r="AB245">
        <f t="shared" ref="AB245:CG245" si="90">+$A$242</f>
        <v>39</v>
      </c>
      <c r="AC245" s="77">
        <f t="shared" si="90"/>
        <v>39</v>
      </c>
      <c r="AD245" s="77">
        <f t="shared" si="90"/>
        <v>39</v>
      </c>
      <c r="AE245">
        <f t="shared" si="90"/>
        <v>39</v>
      </c>
      <c r="AF245">
        <f t="shared" si="90"/>
        <v>39</v>
      </c>
      <c r="AG245">
        <f t="shared" si="90"/>
        <v>39</v>
      </c>
      <c r="AH245">
        <f t="shared" si="90"/>
        <v>39</v>
      </c>
      <c r="AI245">
        <f t="shared" si="90"/>
        <v>39</v>
      </c>
      <c r="AJ245">
        <f t="shared" si="90"/>
        <v>39</v>
      </c>
      <c r="AK245">
        <f t="shared" si="90"/>
        <v>39</v>
      </c>
      <c r="AL245">
        <f t="shared" si="90"/>
        <v>39</v>
      </c>
      <c r="AM245">
        <f t="shared" si="90"/>
        <v>39</v>
      </c>
      <c r="AN245">
        <f t="shared" si="90"/>
        <v>39</v>
      </c>
      <c r="AO245">
        <f t="shared" si="90"/>
        <v>39</v>
      </c>
      <c r="AP245">
        <f t="shared" si="90"/>
        <v>39</v>
      </c>
      <c r="AQ245">
        <f t="shared" si="90"/>
        <v>39</v>
      </c>
      <c r="AR245">
        <f t="shared" si="90"/>
        <v>39</v>
      </c>
      <c r="AS245">
        <f t="shared" si="90"/>
        <v>39</v>
      </c>
      <c r="AT245">
        <f t="shared" si="90"/>
        <v>39</v>
      </c>
      <c r="AU245">
        <f t="shared" si="90"/>
        <v>39</v>
      </c>
      <c r="AV245">
        <f t="shared" si="90"/>
        <v>39</v>
      </c>
      <c r="AW245">
        <f t="shared" si="90"/>
        <v>39</v>
      </c>
      <c r="AX245">
        <f t="shared" si="90"/>
        <v>39</v>
      </c>
      <c r="AY245">
        <f t="shared" si="90"/>
        <v>39</v>
      </c>
      <c r="AZ245">
        <f t="shared" si="90"/>
        <v>39</v>
      </c>
      <c r="BA245">
        <f t="shared" si="90"/>
        <v>39</v>
      </c>
      <c r="BB245">
        <f t="shared" si="90"/>
        <v>39</v>
      </c>
      <c r="BC245">
        <f t="shared" si="90"/>
        <v>39</v>
      </c>
      <c r="BD245">
        <f t="shared" si="90"/>
        <v>39</v>
      </c>
      <c r="BE245">
        <f t="shared" si="90"/>
        <v>39</v>
      </c>
      <c r="BF245">
        <f t="shared" si="90"/>
        <v>39</v>
      </c>
      <c r="BG245">
        <f t="shared" si="90"/>
        <v>39</v>
      </c>
      <c r="BH245">
        <f t="shared" si="90"/>
        <v>39</v>
      </c>
      <c r="BI245">
        <f t="shared" si="90"/>
        <v>39</v>
      </c>
      <c r="BJ245">
        <f t="shared" si="90"/>
        <v>39</v>
      </c>
      <c r="BK245">
        <f t="shared" si="90"/>
        <v>39</v>
      </c>
      <c r="BL245">
        <f t="shared" si="90"/>
        <v>39</v>
      </c>
      <c r="BM245">
        <f t="shared" si="90"/>
        <v>39</v>
      </c>
      <c r="BN245">
        <f t="shared" si="90"/>
        <v>39</v>
      </c>
      <c r="BO245">
        <f t="shared" si="90"/>
        <v>39</v>
      </c>
      <c r="BP245">
        <f t="shared" si="90"/>
        <v>39</v>
      </c>
      <c r="BQ245">
        <f t="shared" si="90"/>
        <v>39</v>
      </c>
      <c r="BR245">
        <f t="shared" si="90"/>
        <v>39</v>
      </c>
      <c r="BS245">
        <f t="shared" si="90"/>
        <v>39</v>
      </c>
      <c r="BT245">
        <f t="shared" si="90"/>
        <v>39</v>
      </c>
      <c r="BU245">
        <f t="shared" si="90"/>
        <v>39</v>
      </c>
      <c r="BV245">
        <f t="shared" si="90"/>
        <v>39</v>
      </c>
      <c r="BW245">
        <f t="shared" si="90"/>
        <v>39</v>
      </c>
      <c r="BX245">
        <f t="shared" si="90"/>
        <v>39</v>
      </c>
      <c r="BY245">
        <f t="shared" si="90"/>
        <v>39</v>
      </c>
      <c r="BZ245">
        <f t="shared" si="90"/>
        <v>39</v>
      </c>
      <c r="CA245">
        <f t="shared" si="90"/>
        <v>39</v>
      </c>
      <c r="CB245">
        <f t="shared" si="90"/>
        <v>39</v>
      </c>
      <c r="CC245">
        <f t="shared" si="90"/>
        <v>39</v>
      </c>
      <c r="CD245">
        <f t="shared" si="90"/>
        <v>39</v>
      </c>
      <c r="CE245">
        <f t="shared" si="90"/>
        <v>39</v>
      </c>
      <c r="CF245">
        <f t="shared" si="90"/>
        <v>39</v>
      </c>
      <c r="CG245">
        <f t="shared" si="90"/>
        <v>39</v>
      </c>
      <c r="CH245" s="18"/>
    </row>
    <row r="246" spans="1:86" ht="16.5" thickBot="1">
      <c r="A246" s="298"/>
      <c r="B246" s="264" t="s">
        <v>21</v>
      </c>
      <c r="C246" s="265"/>
      <c r="D246" s="86">
        <f>+入力シート①!M$4</f>
        <v>0</v>
      </c>
      <c r="E246" s="23"/>
      <c r="F246" s="38"/>
      <c r="G246" s="38"/>
      <c r="H246" s="38"/>
      <c r="I246" s="38"/>
      <c r="J246" s="38"/>
      <c r="K246" s="39"/>
      <c r="M246" s="18"/>
      <c r="N246" s="179">
        <v>0</v>
      </c>
      <c r="O246" s="180">
        <v>0.36805555555555558</v>
      </c>
      <c r="P246" s="180">
        <v>0.37152777777777773</v>
      </c>
      <c r="Q246" s="180">
        <v>0.48958333333333331</v>
      </c>
      <c r="R246" s="180">
        <v>0.38541666666666669</v>
      </c>
      <c r="S246" s="180">
        <v>0.27083333333333331</v>
      </c>
      <c r="T246" s="180">
        <v>0.30208333333333331</v>
      </c>
      <c r="U246" s="180">
        <v>0.34027777777777773</v>
      </c>
      <c r="V246" s="86">
        <v>0.30208333333333331</v>
      </c>
      <c r="W246" s="86">
        <v>0.51041666666666663</v>
      </c>
      <c r="X246" s="86">
        <v>0.21180555555555555</v>
      </c>
      <c r="Y246" s="86">
        <v>0.27083333333333331</v>
      </c>
      <c r="Z246" s="170">
        <v>0.4236111111111111</v>
      </c>
      <c r="AB246" s="108"/>
      <c r="CH246" s="18"/>
    </row>
    <row r="247" spans="1:86">
      <c r="A247" s="298"/>
      <c r="B247" s="261" t="s">
        <v>22</v>
      </c>
      <c r="C247" s="9">
        <v>0</v>
      </c>
      <c r="D247">
        <f>+入力シート①!M$5</f>
        <v>0</v>
      </c>
      <c r="E247">
        <f>+COUNT($N247:$CH247)</f>
        <v>32</v>
      </c>
      <c r="F247" s="6">
        <f>+AVERAGE($O247:$CH247)</f>
        <v>19.377874193548383</v>
      </c>
      <c r="G247" s="6">
        <f>+STDEV($O247:$CH247)</f>
        <v>1.5070587327567879</v>
      </c>
      <c r="H247" s="6">
        <f>+MAX($N247:$CH247)</f>
        <v>21.6</v>
      </c>
      <c r="I247" s="6">
        <f>+MIN($N247:$CH247)</f>
        <v>0</v>
      </c>
      <c r="J247" s="6">
        <f>+D247-F247</f>
        <v>-19.377874193548383</v>
      </c>
      <c r="K247" s="6">
        <f>+J247/G247</f>
        <v>-12.85807498563868</v>
      </c>
      <c r="M247" s="18"/>
      <c r="N247" s="179">
        <v>0</v>
      </c>
      <c r="O247" s="179">
        <v>18.18</v>
      </c>
      <c r="P247" s="179">
        <v>16.079999999999998</v>
      </c>
      <c r="Q247" s="179">
        <v>20.3</v>
      </c>
      <c r="R247" s="179">
        <v>19.11</v>
      </c>
      <c r="S247" s="179">
        <v>17.600000000000001</v>
      </c>
      <c r="T247" s="179">
        <v>19.84</v>
      </c>
      <c r="U247" s="179">
        <v>18.604099999999999</v>
      </c>
      <c r="V247">
        <v>20.2</v>
      </c>
      <c r="W247">
        <v>19.899999999999999</v>
      </c>
      <c r="X247">
        <v>15.9</v>
      </c>
      <c r="Y247">
        <v>21.1</v>
      </c>
      <c r="Z247" s="19">
        <v>20.5</v>
      </c>
      <c r="AB247">
        <v>20.399999999999999</v>
      </c>
      <c r="AC247" s="77">
        <v>17.399999999999999</v>
      </c>
      <c r="AD247" s="77">
        <v>20.3</v>
      </c>
      <c r="AE247">
        <v>19.600000000000001</v>
      </c>
      <c r="AH247">
        <v>19.7</v>
      </c>
      <c r="AI247">
        <v>20.5</v>
      </c>
      <c r="AK247">
        <v>21.6</v>
      </c>
      <c r="AL247">
        <v>20.6</v>
      </c>
      <c r="AW247">
        <v>19.600000000000001</v>
      </c>
      <c r="AZ247">
        <v>19.2</v>
      </c>
      <c r="BA247">
        <v>20.7</v>
      </c>
      <c r="BD247">
        <v>20</v>
      </c>
      <c r="BF247">
        <v>19.399999999999999</v>
      </c>
      <c r="BK247">
        <v>18.5</v>
      </c>
      <c r="BN247">
        <v>21.3</v>
      </c>
      <c r="BO247">
        <v>20.100000000000001</v>
      </c>
      <c r="BS247">
        <v>19.399999999999999</v>
      </c>
      <c r="BW247">
        <v>15.8</v>
      </c>
      <c r="BY247">
        <v>19.3</v>
      </c>
      <c r="CH247" s="18"/>
    </row>
    <row r="248" spans="1:86">
      <c r="A248" s="298"/>
      <c r="B248" s="261"/>
      <c r="C248" s="9">
        <v>10</v>
      </c>
      <c r="D248">
        <f>+入力シート①!M$6</f>
        <v>0</v>
      </c>
      <c r="E248">
        <f t="shared" ref="E248:E259" si="91">+COUNT($N248:$CH248)</f>
        <v>31</v>
      </c>
      <c r="F248" s="6">
        <f t="shared" ref="F248:F259" si="92">+AVERAGE($O248:$CH248)</f>
        <v>19.205966666666662</v>
      </c>
      <c r="G248" s="6">
        <f t="shared" ref="G248:G259" si="93">+STDEV($O248:$CH248)</f>
        <v>1.5191168814611435</v>
      </c>
      <c r="H248" s="6">
        <f t="shared" ref="H248:H259" si="94">+MAX($N248:$CH248)</f>
        <v>21.49</v>
      </c>
      <c r="I248" s="6">
        <f t="shared" ref="I248:I259" si="95">+MIN($N248:$CH248)</f>
        <v>0</v>
      </c>
      <c r="J248" s="6">
        <f t="shared" ref="J248:J259" si="96">+D248-F248</f>
        <v>-19.205966666666662</v>
      </c>
      <c r="K248" s="6">
        <f t="shared" ref="K248:K259" si="97">+J248/G248</f>
        <v>-12.642849869585836</v>
      </c>
      <c r="M248" s="18"/>
      <c r="N248" s="179">
        <v>0</v>
      </c>
      <c r="O248" s="179">
        <v>18.16</v>
      </c>
      <c r="P248" s="179">
        <v>16.079999999999998</v>
      </c>
      <c r="Q248" s="179">
        <v>20.22</v>
      </c>
      <c r="R248" s="179">
        <v>19.100000000000001</v>
      </c>
      <c r="S248" s="179">
        <v>17.61</v>
      </c>
      <c r="T248" s="179">
        <v>19.829999999999998</v>
      </c>
      <c r="U248" s="179">
        <v>18.593399999999999</v>
      </c>
      <c r="V248">
        <v>19.16</v>
      </c>
      <c r="W248">
        <v>19.9056</v>
      </c>
      <c r="X248">
        <v>15.79</v>
      </c>
      <c r="Y248">
        <v>21.18</v>
      </c>
      <c r="Z248" s="19">
        <v>20.47</v>
      </c>
      <c r="AB248">
        <v>20.309999999999999</v>
      </c>
      <c r="AC248" s="77">
        <v>17.350000000000001</v>
      </c>
      <c r="AD248" s="77">
        <v>20.28</v>
      </c>
      <c r="AE248">
        <v>19.579999999999998</v>
      </c>
      <c r="AH248">
        <v>19.690000000000001</v>
      </c>
      <c r="AI248">
        <v>20.49</v>
      </c>
      <c r="AK248">
        <v>21.49</v>
      </c>
      <c r="AL248">
        <v>20.399999999999999</v>
      </c>
      <c r="AW248">
        <v>19.149999999999999</v>
      </c>
      <c r="BA248">
        <v>20.5</v>
      </c>
      <c r="BD248">
        <v>19.510000000000002</v>
      </c>
      <c r="BF248">
        <v>17.899999999999999</v>
      </c>
      <c r="BK248">
        <v>17.690000000000001</v>
      </c>
      <c r="BN248">
        <v>20.68</v>
      </c>
      <c r="BO248">
        <v>19.84</v>
      </c>
      <c r="BS248">
        <v>19.53</v>
      </c>
      <c r="BW248">
        <v>15.92</v>
      </c>
      <c r="BY248">
        <v>19.77</v>
      </c>
      <c r="CH248" s="18"/>
    </row>
    <row r="249" spans="1:86">
      <c r="A249" s="298"/>
      <c r="B249" s="261"/>
      <c r="C249" s="9">
        <v>20</v>
      </c>
      <c r="D249">
        <f>+入力シート①!M$7</f>
        <v>0</v>
      </c>
      <c r="E249">
        <f t="shared" si="91"/>
        <v>31</v>
      </c>
      <c r="F249" s="6">
        <f t="shared" si="92"/>
        <v>19.120256666666663</v>
      </c>
      <c r="G249" s="6">
        <f t="shared" si="93"/>
        <v>1.589628369860191</v>
      </c>
      <c r="H249" s="6">
        <f t="shared" si="94"/>
        <v>21.37</v>
      </c>
      <c r="I249" s="6">
        <f t="shared" si="95"/>
        <v>0</v>
      </c>
      <c r="J249" s="6">
        <f t="shared" si="96"/>
        <v>-19.120256666666663</v>
      </c>
      <c r="K249" s="6">
        <f t="shared" si="97"/>
        <v>-12.02812998886545</v>
      </c>
      <c r="M249" s="18"/>
      <c r="N249" s="179">
        <v>0</v>
      </c>
      <c r="O249" s="179">
        <v>18.13</v>
      </c>
      <c r="P249" s="179">
        <v>16.010000000000002</v>
      </c>
      <c r="Q249" s="179">
        <v>20.2</v>
      </c>
      <c r="R249" s="179">
        <v>18.899999999999999</v>
      </c>
      <c r="S249" s="179">
        <v>17.600000000000001</v>
      </c>
      <c r="T249" s="179">
        <v>19.850000000000001</v>
      </c>
      <c r="U249" s="179">
        <v>18.543299999999999</v>
      </c>
      <c r="V249">
        <v>18.88</v>
      </c>
      <c r="W249">
        <v>19.764399999999998</v>
      </c>
      <c r="X249">
        <v>15.04</v>
      </c>
      <c r="Y249">
        <v>21.18</v>
      </c>
      <c r="Z249" s="19">
        <v>20.46</v>
      </c>
      <c r="AB249">
        <v>20.29</v>
      </c>
      <c r="AC249" s="77">
        <v>17.34</v>
      </c>
      <c r="AD249" s="77">
        <v>20.27</v>
      </c>
      <c r="AE249">
        <v>19.579999999999998</v>
      </c>
      <c r="AH249">
        <v>19.7</v>
      </c>
      <c r="AI249">
        <v>20.46</v>
      </c>
      <c r="AK249">
        <v>21.37</v>
      </c>
      <c r="AL249">
        <v>20.399999999999999</v>
      </c>
      <c r="AW249">
        <v>19.14</v>
      </c>
      <c r="BA249">
        <v>20.51</v>
      </c>
      <c r="BD249">
        <v>19.05</v>
      </c>
      <c r="BF249">
        <v>17.87</v>
      </c>
      <c r="BK249">
        <v>17.600000000000001</v>
      </c>
      <c r="BN249">
        <v>20.66</v>
      </c>
      <c r="BO249">
        <v>19.809999999999999</v>
      </c>
      <c r="BS249">
        <v>19.47</v>
      </c>
      <c r="BW249">
        <v>15.8</v>
      </c>
      <c r="BY249">
        <v>19.73</v>
      </c>
      <c r="CH249" s="18"/>
    </row>
    <row r="250" spans="1:86">
      <c r="A250" s="298"/>
      <c r="B250" s="261"/>
      <c r="C250" s="9">
        <v>30</v>
      </c>
      <c r="D250">
        <f>+入力シート①!M$8</f>
        <v>0</v>
      </c>
      <c r="E250">
        <f t="shared" si="91"/>
        <v>31</v>
      </c>
      <c r="F250" s="6">
        <f t="shared" si="92"/>
        <v>19.029706666666662</v>
      </c>
      <c r="G250" s="6">
        <f t="shared" si="93"/>
        <v>1.6525401561052093</v>
      </c>
      <c r="H250" s="6">
        <f t="shared" si="94"/>
        <v>21.29</v>
      </c>
      <c r="I250" s="6">
        <f t="shared" si="95"/>
        <v>0</v>
      </c>
      <c r="J250" s="6">
        <f t="shared" si="96"/>
        <v>-19.029706666666662</v>
      </c>
      <c r="K250" s="6">
        <f t="shared" si="97"/>
        <v>-11.51542768649982</v>
      </c>
      <c r="M250" s="18"/>
      <c r="N250" s="179">
        <v>0</v>
      </c>
      <c r="O250" s="179">
        <v>18.12</v>
      </c>
      <c r="P250" s="179">
        <v>15.5</v>
      </c>
      <c r="Q250" s="179">
        <v>20.170000000000002</v>
      </c>
      <c r="R250" s="179">
        <v>18.22</v>
      </c>
      <c r="S250" s="179">
        <v>17.59</v>
      </c>
      <c r="T250" s="179">
        <v>19.84</v>
      </c>
      <c r="U250" s="179">
        <v>18.4742</v>
      </c>
      <c r="V250">
        <v>18.850000000000001</v>
      </c>
      <c r="W250">
        <v>19.667000000000002</v>
      </c>
      <c r="X250">
        <v>14.75</v>
      </c>
      <c r="Y250">
        <v>21.04</v>
      </c>
      <c r="Z250" s="19">
        <v>20.45</v>
      </c>
      <c r="AB250">
        <v>20.29</v>
      </c>
      <c r="AC250" s="77">
        <v>17.309999999999999</v>
      </c>
      <c r="AD250" s="77">
        <v>20.2</v>
      </c>
      <c r="AE250">
        <v>19.579999999999998</v>
      </c>
      <c r="AH250">
        <v>19.7</v>
      </c>
      <c r="AI250">
        <v>20.329999999999998</v>
      </c>
      <c r="AK250">
        <v>21.29</v>
      </c>
      <c r="AL250">
        <v>20.399999999999999</v>
      </c>
      <c r="AW250">
        <v>19.14</v>
      </c>
      <c r="BA250">
        <v>20.49</v>
      </c>
      <c r="BD250">
        <v>18.89</v>
      </c>
      <c r="BF250">
        <v>17.87</v>
      </c>
      <c r="BK250">
        <v>17.47</v>
      </c>
      <c r="BN250">
        <v>20.61</v>
      </c>
      <c r="BO250">
        <v>19.809999999999999</v>
      </c>
      <c r="BS250">
        <v>19.43</v>
      </c>
      <c r="BW250">
        <v>15.7</v>
      </c>
      <c r="BY250">
        <v>19.71</v>
      </c>
      <c r="CH250" s="18"/>
    </row>
    <row r="251" spans="1:86">
      <c r="A251" s="298"/>
      <c r="B251" s="261"/>
      <c r="C251" s="9">
        <v>50</v>
      </c>
      <c r="D251">
        <f>+入力シート①!M$9</f>
        <v>0</v>
      </c>
      <c r="E251">
        <f t="shared" si="91"/>
        <v>31</v>
      </c>
      <c r="F251" s="6">
        <f t="shared" si="92"/>
        <v>18.681523333333338</v>
      </c>
      <c r="G251" s="6">
        <f t="shared" si="93"/>
        <v>1.7925773934493721</v>
      </c>
      <c r="H251" s="6">
        <f t="shared" si="94"/>
        <v>20.99</v>
      </c>
      <c r="I251" s="6">
        <f t="shared" si="95"/>
        <v>0</v>
      </c>
      <c r="J251" s="6">
        <f t="shared" si="96"/>
        <v>-18.681523333333338</v>
      </c>
      <c r="K251" s="6">
        <f t="shared" si="97"/>
        <v>-10.421599313704032</v>
      </c>
      <c r="M251" s="18"/>
      <c r="N251" s="179">
        <v>0</v>
      </c>
      <c r="O251" s="179">
        <v>18.07</v>
      </c>
      <c r="P251" s="179">
        <v>14.72</v>
      </c>
      <c r="Q251" s="179">
        <v>20.149999999999999</v>
      </c>
      <c r="R251" s="179">
        <v>17.45</v>
      </c>
      <c r="S251" s="179">
        <v>17.600000000000001</v>
      </c>
      <c r="T251" s="179">
        <v>19.809999999999999</v>
      </c>
      <c r="U251" s="179">
        <v>18.407800000000002</v>
      </c>
      <c r="V251">
        <v>18.21</v>
      </c>
      <c r="W251">
        <v>19.427900000000001</v>
      </c>
      <c r="X251">
        <v>14.51</v>
      </c>
      <c r="Y251">
        <v>20.440000000000001</v>
      </c>
      <c r="Z251" s="19">
        <v>20.45</v>
      </c>
      <c r="AB251">
        <v>19.989999999999998</v>
      </c>
      <c r="AC251" s="77">
        <v>16.72</v>
      </c>
      <c r="AD251" s="77">
        <v>19.95</v>
      </c>
      <c r="AE251">
        <v>19.579999999999998</v>
      </c>
      <c r="AH251">
        <v>19.7</v>
      </c>
      <c r="AI251">
        <v>19.940000000000001</v>
      </c>
      <c r="AK251">
        <v>20.99</v>
      </c>
      <c r="AL251">
        <v>20.399999999999999</v>
      </c>
      <c r="AW251">
        <v>19.14</v>
      </c>
      <c r="BA251">
        <v>20.49</v>
      </c>
      <c r="BD251">
        <v>17.829999999999998</v>
      </c>
      <c r="BF251">
        <v>17.86</v>
      </c>
      <c r="BK251">
        <v>16.670000000000002</v>
      </c>
      <c r="BN251">
        <v>19.79</v>
      </c>
      <c r="BO251">
        <v>19.79</v>
      </c>
      <c r="BS251">
        <v>17.79</v>
      </c>
      <c r="BW251">
        <v>14.88</v>
      </c>
      <c r="BY251">
        <v>19.690000000000001</v>
      </c>
      <c r="CH251" s="18"/>
    </row>
    <row r="252" spans="1:86">
      <c r="A252" s="298"/>
      <c r="B252" s="261"/>
      <c r="C252" s="9">
        <v>75</v>
      </c>
      <c r="D252">
        <f>+入力シート①!M$10</f>
        <v>0</v>
      </c>
      <c r="E252">
        <f t="shared" si="91"/>
        <v>30</v>
      </c>
      <c r="F252" s="6">
        <f t="shared" si="92"/>
        <v>18.263003448275867</v>
      </c>
      <c r="G252" s="6">
        <f t="shared" si="93"/>
        <v>2.0748888329055126</v>
      </c>
      <c r="H252" s="6">
        <f t="shared" si="94"/>
        <v>20.48</v>
      </c>
      <c r="I252" s="6">
        <f t="shared" si="95"/>
        <v>0</v>
      </c>
      <c r="J252" s="6">
        <f t="shared" si="96"/>
        <v>-18.263003448275867</v>
      </c>
      <c r="K252" s="6">
        <f t="shared" si="97"/>
        <v>-8.8019190033915127</v>
      </c>
      <c r="M252" s="18"/>
      <c r="N252" s="179">
        <v>0</v>
      </c>
      <c r="O252" s="179">
        <v>18.059999999999999</v>
      </c>
      <c r="P252" s="179">
        <v>14.05</v>
      </c>
      <c r="Q252" s="179">
        <v>20.059999999999999</v>
      </c>
      <c r="R252" s="179">
        <v>16.64</v>
      </c>
      <c r="S252" s="179">
        <v>17.510000000000002</v>
      </c>
      <c r="T252" s="179">
        <v>19.739999999999998</v>
      </c>
      <c r="U252" s="179">
        <v>18.222300000000001</v>
      </c>
      <c r="V252">
        <v>17.22</v>
      </c>
      <c r="W252">
        <v>19.264800000000001</v>
      </c>
      <c r="X252">
        <v>14.08</v>
      </c>
      <c r="Y252">
        <v>19.93</v>
      </c>
      <c r="Z252" s="19">
        <v>20.45</v>
      </c>
      <c r="AC252" s="77">
        <v>15.79</v>
      </c>
      <c r="AD252" s="77">
        <v>19.829999999999998</v>
      </c>
      <c r="AE252">
        <v>19.579999999999998</v>
      </c>
      <c r="AH252">
        <v>19.7</v>
      </c>
      <c r="AI252">
        <v>19.8</v>
      </c>
      <c r="AK252">
        <v>20.48</v>
      </c>
      <c r="AL252">
        <v>20.37</v>
      </c>
      <c r="AW252">
        <v>19.100000000000001</v>
      </c>
      <c r="BA252">
        <v>20.43</v>
      </c>
      <c r="BD252">
        <v>17.39</v>
      </c>
      <c r="BF252">
        <v>17.86</v>
      </c>
      <c r="BK252">
        <v>15.79</v>
      </c>
      <c r="BN252">
        <v>18.989999999999998</v>
      </c>
      <c r="BO252">
        <v>19.559999999999999</v>
      </c>
      <c r="BS252">
        <v>16.63</v>
      </c>
      <c r="BW252">
        <v>13.41</v>
      </c>
      <c r="BY252">
        <v>19.690000000000001</v>
      </c>
      <c r="CH252" s="18"/>
    </row>
    <row r="253" spans="1:86">
      <c r="A253" s="298"/>
      <c r="B253" s="261"/>
      <c r="C253" s="9">
        <v>100</v>
      </c>
      <c r="D253">
        <f>+入力シート①!M$11</f>
        <v>0</v>
      </c>
      <c r="E253">
        <f t="shared" si="91"/>
        <v>31</v>
      </c>
      <c r="F253" s="6">
        <f t="shared" si="92"/>
        <v>17.836399999999994</v>
      </c>
      <c r="G253" s="6">
        <f t="shared" si="93"/>
        <v>2.2711379874263691</v>
      </c>
      <c r="H253" s="6">
        <f t="shared" si="94"/>
        <v>20.329999999999998</v>
      </c>
      <c r="I253" s="6">
        <f t="shared" si="95"/>
        <v>0</v>
      </c>
      <c r="J253" s="6">
        <f t="shared" si="96"/>
        <v>-17.836399999999994</v>
      </c>
      <c r="K253" s="6">
        <f t="shared" si="97"/>
        <v>-7.8535078444141675</v>
      </c>
      <c r="M253" s="18"/>
      <c r="N253" s="179">
        <v>0</v>
      </c>
      <c r="O253" s="179">
        <v>18.02</v>
      </c>
      <c r="P253" s="179">
        <v>12.93</v>
      </c>
      <c r="Q253" s="179">
        <v>19.71</v>
      </c>
      <c r="R253" s="179">
        <v>15.98</v>
      </c>
      <c r="S253" s="179">
        <v>16.63</v>
      </c>
      <c r="T253" s="179">
        <v>19.579999999999998</v>
      </c>
      <c r="U253" s="179">
        <v>17.854299999999999</v>
      </c>
      <c r="V253">
        <v>16.13</v>
      </c>
      <c r="W253">
        <v>19.197700000000001</v>
      </c>
      <c r="X253">
        <v>13.85</v>
      </c>
      <c r="Y253">
        <v>18.89</v>
      </c>
      <c r="Z253" s="19">
        <v>20.14</v>
      </c>
      <c r="AB253">
        <v>19.010000000000002</v>
      </c>
      <c r="AC253" s="77">
        <v>15.73</v>
      </c>
      <c r="AD253" s="77">
        <v>19.739999999999998</v>
      </c>
      <c r="AE253">
        <v>19.2</v>
      </c>
      <c r="AH253">
        <v>19.71</v>
      </c>
      <c r="AI253">
        <v>19.5</v>
      </c>
      <c r="AK253">
        <v>19.41</v>
      </c>
      <c r="AL253">
        <v>19.98</v>
      </c>
      <c r="AW253">
        <v>19.02</v>
      </c>
      <c r="BA253">
        <v>20.329999999999998</v>
      </c>
      <c r="BD253">
        <v>16.95</v>
      </c>
      <c r="BF253">
        <v>17.75</v>
      </c>
      <c r="BK253">
        <v>15.01</v>
      </c>
      <c r="BN253">
        <v>18.54</v>
      </c>
      <c r="BO253">
        <v>19.059999999999999</v>
      </c>
      <c r="BS253">
        <v>15.73</v>
      </c>
      <c r="BW253">
        <v>11.83</v>
      </c>
      <c r="BY253">
        <v>19.68</v>
      </c>
      <c r="CH253" s="18"/>
    </row>
    <row r="254" spans="1:86">
      <c r="A254" s="298"/>
      <c r="B254" s="261"/>
      <c r="C254" s="9">
        <v>150</v>
      </c>
      <c r="D254">
        <f>+入力シート①!M$12</f>
        <v>0</v>
      </c>
      <c r="E254">
        <f t="shared" si="91"/>
        <v>31</v>
      </c>
      <c r="F254" s="6">
        <f t="shared" si="92"/>
        <v>16.932389999999998</v>
      </c>
      <c r="G254" s="6">
        <f t="shared" si="93"/>
        <v>2.6878189127669465</v>
      </c>
      <c r="H254" s="6">
        <f t="shared" si="94"/>
        <v>20.190000000000001</v>
      </c>
      <c r="I254" s="6">
        <f t="shared" si="95"/>
        <v>0</v>
      </c>
      <c r="J254" s="6">
        <f t="shared" si="96"/>
        <v>-16.932389999999998</v>
      </c>
      <c r="K254" s="6">
        <f t="shared" si="97"/>
        <v>-6.2996766335605283</v>
      </c>
      <c r="M254" s="18"/>
      <c r="N254" s="179">
        <v>0</v>
      </c>
      <c r="O254" s="179">
        <v>17.61</v>
      </c>
      <c r="P254" s="179">
        <v>11.11</v>
      </c>
      <c r="Q254" s="179">
        <v>19.54</v>
      </c>
      <c r="R254" s="179">
        <v>14.71</v>
      </c>
      <c r="S254" s="179">
        <v>14.53</v>
      </c>
      <c r="T254" s="179">
        <v>18.87</v>
      </c>
      <c r="U254" s="179">
        <v>16.5945</v>
      </c>
      <c r="V254">
        <v>14.89</v>
      </c>
      <c r="W254">
        <v>19.097200000000001</v>
      </c>
      <c r="X254">
        <v>12.73</v>
      </c>
      <c r="Y254">
        <v>16.13</v>
      </c>
      <c r="Z254" s="19">
        <v>19.670000000000002</v>
      </c>
      <c r="AB254">
        <v>18.43</v>
      </c>
      <c r="AC254" s="77">
        <v>15.01</v>
      </c>
      <c r="AD254" s="77">
        <v>19.079999999999998</v>
      </c>
      <c r="AE254">
        <v>18.7</v>
      </c>
      <c r="AH254">
        <v>19.239999999999998</v>
      </c>
      <c r="AI254">
        <v>18.690000000000001</v>
      </c>
      <c r="AK254">
        <v>18.84</v>
      </c>
      <c r="AL254">
        <v>19.61</v>
      </c>
      <c r="AW254">
        <v>18.29</v>
      </c>
      <c r="BA254">
        <v>20.190000000000001</v>
      </c>
      <c r="BD254">
        <v>16.11</v>
      </c>
      <c r="BF254">
        <v>17.350000000000001</v>
      </c>
      <c r="BK254">
        <v>12.96</v>
      </c>
      <c r="BN254">
        <v>18.23</v>
      </c>
      <c r="BO254">
        <v>18.079999999999998</v>
      </c>
      <c r="BS254">
        <v>13.84</v>
      </c>
      <c r="BW254">
        <v>10.65</v>
      </c>
      <c r="BY254">
        <v>19.190000000000001</v>
      </c>
      <c r="CH254" s="18"/>
    </row>
    <row r="255" spans="1:86">
      <c r="A255" s="298"/>
      <c r="B255" s="261"/>
      <c r="C255" s="9">
        <v>200</v>
      </c>
      <c r="D255">
        <f>+入力シート①!M$13</f>
        <v>0</v>
      </c>
      <c r="E255">
        <f t="shared" si="91"/>
        <v>31</v>
      </c>
      <c r="F255" s="6">
        <f t="shared" si="92"/>
        <v>16.107606666666666</v>
      </c>
      <c r="G255" s="6">
        <f t="shared" si="93"/>
        <v>3.0545100305696535</v>
      </c>
      <c r="H255" s="6">
        <f t="shared" si="94"/>
        <v>19.62</v>
      </c>
      <c r="I255" s="6">
        <f t="shared" si="95"/>
        <v>0</v>
      </c>
      <c r="J255" s="6">
        <f t="shared" si="96"/>
        <v>-16.107606666666666</v>
      </c>
      <c r="K255" s="6">
        <f t="shared" si="97"/>
        <v>-5.2733847672658198</v>
      </c>
      <c r="M255" s="18"/>
      <c r="N255" s="179">
        <v>0</v>
      </c>
      <c r="O255" s="179">
        <v>17.399999999999999</v>
      </c>
      <c r="P255" s="179">
        <v>9.48</v>
      </c>
      <c r="Q255" s="179">
        <v>19.48</v>
      </c>
      <c r="R255" s="179">
        <v>12.66</v>
      </c>
      <c r="S255" s="179">
        <v>13.15</v>
      </c>
      <c r="T255" s="179">
        <v>18.68</v>
      </c>
      <c r="U255" s="179">
        <v>15.6656</v>
      </c>
      <c r="V255">
        <v>14.68</v>
      </c>
      <c r="W255">
        <v>19.052600000000002</v>
      </c>
      <c r="X255">
        <v>12.01</v>
      </c>
      <c r="Y255">
        <v>14.87</v>
      </c>
      <c r="Z255" s="19">
        <v>19.02</v>
      </c>
      <c r="AB255">
        <v>17.73</v>
      </c>
      <c r="AC255" s="77">
        <v>14.12</v>
      </c>
      <c r="AD255" s="77">
        <v>18.66</v>
      </c>
      <c r="AE255">
        <v>17.46</v>
      </c>
      <c r="AH255">
        <v>18.75</v>
      </c>
      <c r="AI255">
        <v>17.850000000000001</v>
      </c>
      <c r="AK255">
        <v>18.27</v>
      </c>
      <c r="AL255">
        <v>19.100000000000001</v>
      </c>
      <c r="AW255">
        <v>17.100000000000001</v>
      </c>
      <c r="BA255">
        <v>19.62</v>
      </c>
      <c r="BD255">
        <v>14.02</v>
      </c>
      <c r="BF255">
        <v>17.239999999999998</v>
      </c>
      <c r="BK255">
        <v>10.94</v>
      </c>
      <c r="BN255">
        <v>18</v>
      </c>
      <c r="BO255">
        <v>17.309999999999999</v>
      </c>
      <c r="BS255">
        <v>13.2</v>
      </c>
      <c r="BW255">
        <v>9.34</v>
      </c>
      <c r="BY255">
        <v>18.37</v>
      </c>
      <c r="CH255" s="18"/>
    </row>
    <row r="256" spans="1:86">
      <c r="A256" s="298"/>
      <c r="B256" s="261"/>
      <c r="C256" s="9">
        <v>300</v>
      </c>
      <c r="D256">
        <f>+入力シート①!M$14</f>
        <v>0</v>
      </c>
      <c r="E256">
        <f t="shared" si="91"/>
        <v>22</v>
      </c>
      <c r="F256" s="6">
        <f t="shared" si="92"/>
        <v>14.829766666666663</v>
      </c>
      <c r="G256" s="6">
        <f t="shared" si="93"/>
        <v>3.304872928469937</v>
      </c>
      <c r="H256" s="6">
        <f t="shared" si="94"/>
        <v>18.590599999999998</v>
      </c>
      <c r="I256" s="6">
        <f t="shared" si="95"/>
        <v>0</v>
      </c>
      <c r="J256" s="6">
        <f t="shared" si="96"/>
        <v>-14.829766666666663</v>
      </c>
      <c r="K256" s="6">
        <f t="shared" si="97"/>
        <v>-4.4872426225272228</v>
      </c>
      <c r="M256" s="18"/>
      <c r="N256" s="179">
        <v>0</v>
      </c>
      <c r="O256" s="179">
        <v>17.37</v>
      </c>
      <c r="P256" s="179">
        <v>7.88</v>
      </c>
      <c r="Q256" s="179">
        <v>17.760000000000002</v>
      </c>
      <c r="R256" s="179">
        <v>10.65</v>
      </c>
      <c r="S256" s="179">
        <v>11.21</v>
      </c>
      <c r="T256" s="179">
        <v>17.399999999999999</v>
      </c>
      <c r="U256" s="179">
        <v>12.464499999999999</v>
      </c>
      <c r="V256">
        <v>12.71</v>
      </c>
      <c r="W256">
        <v>18.590599999999998</v>
      </c>
      <c r="X256">
        <v>9.5399999999999991</v>
      </c>
      <c r="Y256">
        <v>13.53</v>
      </c>
      <c r="Z256" s="19">
        <v>17.13</v>
      </c>
      <c r="AB256">
        <v>14.98</v>
      </c>
      <c r="AC256" s="77">
        <v>11.15</v>
      </c>
      <c r="AD256" s="77">
        <v>17.36</v>
      </c>
      <c r="AE256">
        <v>15.55</v>
      </c>
      <c r="AH256">
        <v>18.57</v>
      </c>
      <c r="AI256">
        <v>16.28</v>
      </c>
      <c r="AK256">
        <v>17.77</v>
      </c>
      <c r="AL256">
        <v>18.5</v>
      </c>
      <c r="AW256">
        <v>15.03</v>
      </c>
      <c r="CH256" s="18"/>
    </row>
    <row r="257" spans="1:86">
      <c r="A257" s="298"/>
      <c r="B257" s="261"/>
      <c r="C257" s="9">
        <v>400</v>
      </c>
      <c r="D257">
        <f>+入力シート①!M$15</f>
        <v>0</v>
      </c>
      <c r="E257">
        <f t="shared" si="91"/>
        <v>19</v>
      </c>
      <c r="F257" s="6">
        <f t="shared" si="92"/>
        <v>12.213316666666666</v>
      </c>
      <c r="G257" s="6">
        <f t="shared" si="93"/>
        <v>3.7545391841076889</v>
      </c>
      <c r="H257" s="6">
        <f t="shared" si="94"/>
        <v>16.829999999999998</v>
      </c>
      <c r="I257" s="6">
        <f t="shared" si="95"/>
        <v>0</v>
      </c>
      <c r="J257" s="6">
        <f t="shared" si="96"/>
        <v>-12.213316666666666</v>
      </c>
      <c r="K257" s="6">
        <f t="shared" si="97"/>
        <v>-3.2529469177904735</v>
      </c>
      <c r="M257" s="18"/>
      <c r="N257" s="179">
        <v>0</v>
      </c>
      <c r="O257" s="179">
        <v>16.21</v>
      </c>
      <c r="P257" s="179">
        <v>6.1</v>
      </c>
      <c r="Q257" s="179">
        <v>16.61</v>
      </c>
      <c r="R257" s="179">
        <v>7.36</v>
      </c>
      <c r="S257" s="179">
        <v>8.56</v>
      </c>
      <c r="T257" s="179">
        <v>15.74</v>
      </c>
      <c r="U257" s="179">
        <v>9.8287999999999993</v>
      </c>
      <c r="V257">
        <v>8.32</v>
      </c>
      <c r="W257">
        <v>16.8109</v>
      </c>
      <c r="X257">
        <v>7.52</v>
      </c>
      <c r="Y257">
        <v>12.51</v>
      </c>
      <c r="Z257" s="19">
        <v>13.94</v>
      </c>
      <c r="AB257">
        <v>13.03</v>
      </c>
      <c r="AC257" s="77">
        <v>8.6999999999999993</v>
      </c>
      <c r="AD257" s="77">
        <v>16.03</v>
      </c>
      <c r="AE257">
        <v>13.5</v>
      </c>
      <c r="AH257">
        <v>16.829999999999998</v>
      </c>
      <c r="AW257">
        <v>12.24</v>
      </c>
      <c r="CH257" s="18"/>
    </row>
    <row r="258" spans="1:86">
      <c r="A258" s="298"/>
      <c r="B258" s="261"/>
      <c r="C258" s="9">
        <v>500</v>
      </c>
      <c r="D258">
        <f>+入力シート①!M$16</f>
        <v>0</v>
      </c>
      <c r="E258">
        <f t="shared" si="91"/>
        <v>14</v>
      </c>
      <c r="F258" s="6">
        <f t="shared" si="92"/>
        <v>8.9272769230769242</v>
      </c>
      <c r="G258" s="6">
        <f t="shared" si="93"/>
        <v>4.3094504802727522</v>
      </c>
      <c r="H258" s="6">
        <f t="shared" si="94"/>
        <v>14.5307</v>
      </c>
      <c r="I258" s="6">
        <f t="shared" si="95"/>
        <v>0</v>
      </c>
      <c r="J258" s="6">
        <f t="shared" si="96"/>
        <v>-8.9272769230769242</v>
      </c>
      <c r="K258" s="6">
        <f t="shared" si="97"/>
        <v>-2.0715580707895502</v>
      </c>
      <c r="M258" s="18"/>
      <c r="N258" s="179">
        <v>0</v>
      </c>
      <c r="O258" s="179">
        <v>13.04</v>
      </c>
      <c r="P258" s="179">
        <v>4.5999999999999996</v>
      </c>
      <c r="Q258" s="179">
        <v>12.69</v>
      </c>
      <c r="R258" s="179">
        <v>6.22</v>
      </c>
      <c r="S258" s="179">
        <v>5.98</v>
      </c>
      <c r="T258" s="179">
        <v>13.49</v>
      </c>
      <c r="U258" s="179">
        <v>7.5239000000000003</v>
      </c>
      <c r="V258">
        <v>0</v>
      </c>
      <c r="W258">
        <v>14.5307</v>
      </c>
      <c r="X258">
        <v>5.79</v>
      </c>
      <c r="Y258">
        <v>9.42</v>
      </c>
      <c r="Z258" s="19">
        <v>10.68</v>
      </c>
      <c r="AH258">
        <v>12.09</v>
      </c>
      <c r="CH258" s="18"/>
    </row>
    <row r="259" spans="1:86">
      <c r="A259" s="298"/>
      <c r="B259" s="261"/>
      <c r="C259" s="9">
        <v>600</v>
      </c>
      <c r="D259">
        <f>+入力シート①!M$17</f>
        <v>0</v>
      </c>
      <c r="E259">
        <f t="shared" si="91"/>
        <v>9</v>
      </c>
      <c r="F259" s="6">
        <f t="shared" si="92"/>
        <v>5.0975000000000001</v>
      </c>
      <c r="G259" s="6">
        <f t="shared" si="93"/>
        <v>3.4198987035959321</v>
      </c>
      <c r="H259" s="6">
        <f t="shared" si="94"/>
        <v>8.92</v>
      </c>
      <c r="I259" s="6">
        <f t="shared" si="95"/>
        <v>0</v>
      </c>
      <c r="J259" s="6">
        <f t="shared" si="96"/>
        <v>-5.0975000000000001</v>
      </c>
      <c r="K259" s="6">
        <f t="shared" si="97"/>
        <v>-1.4905412241128999</v>
      </c>
      <c r="M259" s="18"/>
      <c r="N259" s="179">
        <v>0</v>
      </c>
      <c r="O259" s="179" t="s">
        <v>130</v>
      </c>
      <c r="P259" s="179" t="s">
        <v>130</v>
      </c>
      <c r="Q259" s="179">
        <v>7.68</v>
      </c>
      <c r="R259" s="179">
        <v>5.19</v>
      </c>
      <c r="S259" s="179">
        <v>4.97</v>
      </c>
      <c r="T259" s="179">
        <v>8.92</v>
      </c>
      <c r="U259" s="179">
        <v>0</v>
      </c>
      <c r="V259">
        <v>0</v>
      </c>
      <c r="Y259">
        <v>6.21</v>
      </c>
      <c r="Z259" s="19">
        <v>7.81</v>
      </c>
      <c r="CH259" s="18"/>
    </row>
    <row r="260" spans="1:86">
      <c r="A260" s="298"/>
      <c r="B260" s="15"/>
      <c r="C260" s="15"/>
      <c r="D260" s="20"/>
      <c r="E260" s="20"/>
      <c r="F260" s="40"/>
      <c r="G260" s="40"/>
      <c r="H260" s="40"/>
      <c r="I260" s="40"/>
      <c r="J260" s="40"/>
      <c r="K260" s="40"/>
      <c r="L260" s="20"/>
      <c r="M260" s="18"/>
      <c r="O260" s="20"/>
      <c r="P260" s="20"/>
      <c r="Q260" s="20"/>
      <c r="R260" s="20"/>
      <c r="S260" s="20"/>
      <c r="T260" s="20"/>
      <c r="U260" s="20"/>
      <c r="V260" s="20"/>
      <c r="W260" s="20"/>
      <c r="X260" s="20"/>
      <c r="Y260" s="20"/>
      <c r="AB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c r="BL260" s="20"/>
      <c r="BM260" s="20"/>
      <c r="BN260" s="20"/>
      <c r="BO260" s="20"/>
      <c r="BP260" s="20"/>
      <c r="BQ260" s="20"/>
      <c r="BR260" s="20"/>
      <c r="BS260" s="20"/>
      <c r="BT260" s="20"/>
      <c r="BU260" s="20"/>
      <c r="BV260" s="20"/>
      <c r="BW260" s="20"/>
      <c r="BX260" s="20"/>
      <c r="BY260" s="20"/>
      <c r="BZ260" s="20"/>
      <c r="CA260" s="20"/>
      <c r="CB260" s="20"/>
      <c r="CC260" s="20"/>
      <c r="CD260" s="20"/>
      <c r="CE260" s="20"/>
      <c r="CF260" s="20"/>
      <c r="CG260" s="20"/>
      <c r="CH260" s="18"/>
    </row>
    <row r="261" spans="1:86">
      <c r="A261" s="298"/>
      <c r="B261" s="262" t="s">
        <v>25</v>
      </c>
      <c r="C261" s="13" t="s">
        <v>23</v>
      </c>
      <c r="D261">
        <f>+入力シート①!M$19</f>
        <v>0</v>
      </c>
      <c r="E261">
        <f>+COUNT($N261:$CH261)</f>
        <v>30</v>
      </c>
      <c r="F261" s="6">
        <f>+AVERAGE($O261:$CH261)</f>
        <v>136.55172413793105</v>
      </c>
      <c r="G261" s="6">
        <f>+STDEV($O261:$CH261)</f>
        <v>120.4629718469825</v>
      </c>
      <c r="H261" s="6">
        <f>+MAX($N261:$CH261)</f>
        <v>350</v>
      </c>
      <c r="I261" s="6">
        <f>+MIN($N261:$CI261)</f>
        <v>0</v>
      </c>
      <c r="J261" s="6">
        <f>+D261-F261</f>
        <v>-136.55172413793105</v>
      </c>
      <c r="K261" s="6">
        <f>+J261/G261</f>
        <v>-1.133557657131232</v>
      </c>
      <c r="M261" s="18"/>
      <c r="N261" s="179">
        <v>0</v>
      </c>
      <c r="O261" s="179">
        <v>3</v>
      </c>
      <c r="P261" s="179">
        <v>323</v>
      </c>
      <c r="Q261" s="179">
        <v>3</v>
      </c>
      <c r="R261" s="179">
        <v>50</v>
      </c>
      <c r="S261" s="179">
        <v>94</v>
      </c>
      <c r="T261" s="179">
        <v>3</v>
      </c>
      <c r="U261" s="179">
        <v>245</v>
      </c>
      <c r="V261">
        <v>54</v>
      </c>
      <c r="W261">
        <v>37</v>
      </c>
      <c r="X261">
        <v>346</v>
      </c>
      <c r="Y261">
        <v>147</v>
      </c>
      <c r="Z261" s="19">
        <v>338</v>
      </c>
      <c r="AB261">
        <v>188</v>
      </c>
      <c r="AC261" s="77">
        <v>25</v>
      </c>
      <c r="AD261" s="77">
        <v>350</v>
      </c>
      <c r="AE261">
        <v>21</v>
      </c>
      <c r="AH261">
        <v>14</v>
      </c>
      <c r="AI261">
        <v>193</v>
      </c>
      <c r="AK261">
        <v>199</v>
      </c>
      <c r="AL261">
        <v>72</v>
      </c>
      <c r="AW261">
        <v>298</v>
      </c>
      <c r="BA261">
        <v>195</v>
      </c>
      <c r="BD261">
        <v>40</v>
      </c>
      <c r="BF261">
        <v>188</v>
      </c>
      <c r="BK261">
        <v>303</v>
      </c>
      <c r="BN261">
        <v>32</v>
      </c>
      <c r="BO261">
        <v>66</v>
      </c>
      <c r="BS261">
        <v>50</v>
      </c>
      <c r="BW261">
        <v>83</v>
      </c>
      <c r="CH261" s="18"/>
    </row>
    <row r="262" spans="1:86">
      <c r="A262" s="298"/>
      <c r="B262" s="263"/>
      <c r="C262" s="10" t="s">
        <v>24</v>
      </c>
      <c r="D262">
        <f>+入力シート①!M$20</f>
        <v>0</v>
      </c>
      <c r="E262">
        <f>+COUNT($N262:$CH262)</f>
        <v>30</v>
      </c>
      <c r="F262" s="6">
        <f>+AVERAGE($O262:$CH262)</f>
        <v>1.3579310344827582</v>
      </c>
      <c r="G262" s="6">
        <f>+STDEV($O262:$CH262)</f>
        <v>0.76422406638715668</v>
      </c>
      <c r="H262" s="6">
        <f>+MAX($N262:$CH262)</f>
        <v>3.1</v>
      </c>
      <c r="I262" s="6">
        <f>+MIN($N262:$CI262)</f>
        <v>0</v>
      </c>
      <c r="J262" s="6">
        <f>+D262-F262</f>
        <v>-1.3579310344827582</v>
      </c>
      <c r="K262" s="6">
        <f>+J262/G262</f>
        <v>-1.7768755188544783</v>
      </c>
      <c r="M262" s="18"/>
      <c r="N262" s="179">
        <v>0</v>
      </c>
      <c r="O262" s="179">
        <v>0.8</v>
      </c>
      <c r="P262" s="179">
        <v>0.2</v>
      </c>
      <c r="Q262" s="179">
        <v>1.6</v>
      </c>
      <c r="R262" s="179">
        <v>1</v>
      </c>
      <c r="S262" s="179">
        <v>1.5</v>
      </c>
      <c r="T262" s="179">
        <v>1.8</v>
      </c>
      <c r="U262" s="179">
        <v>1</v>
      </c>
      <c r="V262">
        <v>3.1</v>
      </c>
      <c r="W262">
        <v>1.1000000000000001</v>
      </c>
      <c r="X262">
        <v>0.9</v>
      </c>
      <c r="Y262">
        <v>1</v>
      </c>
      <c r="Z262" s="19">
        <v>2.1</v>
      </c>
      <c r="AB262">
        <v>1.5</v>
      </c>
      <c r="AC262" s="77">
        <v>2.9</v>
      </c>
      <c r="AD262" s="77">
        <v>1.9</v>
      </c>
      <c r="AE262">
        <v>2.7</v>
      </c>
      <c r="AH262">
        <v>0.9</v>
      </c>
      <c r="AI262">
        <v>1.3</v>
      </c>
      <c r="AK262">
        <v>0.4</v>
      </c>
      <c r="AL262">
        <v>1.3</v>
      </c>
      <c r="AW262">
        <v>0.6</v>
      </c>
      <c r="BA262">
        <v>0.78</v>
      </c>
      <c r="BD262">
        <v>2.7</v>
      </c>
      <c r="BF262">
        <v>0.4</v>
      </c>
      <c r="BK262">
        <v>0.9</v>
      </c>
      <c r="BN262">
        <v>0.9</v>
      </c>
      <c r="BO262">
        <v>1.3</v>
      </c>
      <c r="BS262">
        <v>1.9</v>
      </c>
      <c r="BW262">
        <v>0.9</v>
      </c>
      <c r="CH262" s="18"/>
    </row>
    <row r="263" spans="1:86" ht="0.95" customHeight="1">
      <c r="M263" s="18"/>
      <c r="CH263" s="18"/>
    </row>
    <row r="264" spans="1:86" ht="0.95" customHeight="1">
      <c r="M264" s="18"/>
      <c r="CH264" s="18"/>
    </row>
    <row r="265" spans="1:86" ht="0.95" customHeight="1">
      <c r="M265" s="18"/>
      <c r="CH265" s="18"/>
    </row>
    <row r="266" spans="1:86" ht="0.95" customHeight="1">
      <c r="M266" s="18"/>
      <c r="CH266" s="18"/>
    </row>
    <row r="267" spans="1:86" ht="0.95" customHeight="1">
      <c r="M267" s="18"/>
      <c r="CH267" s="18"/>
    </row>
    <row r="268" spans="1:86" ht="0.95" customHeight="1">
      <c r="M268" s="18"/>
      <c r="CH268" s="18"/>
    </row>
    <row r="269" spans="1:86" ht="0.95" customHeight="1">
      <c r="M269" s="18"/>
      <c r="CH269" s="18"/>
    </row>
    <row r="270" spans="1:86" ht="0.95" customHeight="1">
      <c r="M270" s="18"/>
      <c r="CH270" s="18"/>
    </row>
    <row r="271" spans="1:86" ht="16.5" thickBot="1">
      <c r="D271" s="1" t="s">
        <v>26</v>
      </c>
      <c r="E271" s="1" t="s">
        <v>3</v>
      </c>
      <c r="F271" s="5" t="s">
        <v>4</v>
      </c>
      <c r="G271" s="5" t="s">
        <v>8</v>
      </c>
      <c r="H271" s="5" t="s">
        <v>5</v>
      </c>
      <c r="I271" s="5" t="s">
        <v>6</v>
      </c>
      <c r="J271" s="5" t="s">
        <v>7</v>
      </c>
      <c r="K271" s="6" t="s">
        <v>65</v>
      </c>
      <c r="M271" s="18"/>
      <c r="N271" s="179" t="s">
        <v>26</v>
      </c>
      <c r="V271" s="1"/>
      <c r="W271" s="19"/>
      <c r="X271" s="19"/>
      <c r="Y271" s="19"/>
      <c r="AB271" s="1"/>
      <c r="AC271" s="78"/>
      <c r="AD271" s="78"/>
      <c r="AE271" s="1"/>
      <c r="AF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8"/>
    </row>
    <row r="272" spans="1:86">
      <c r="A272" s="298">
        <v>40</v>
      </c>
      <c r="B272" s="264" t="s">
        <v>18</v>
      </c>
      <c r="C272" s="265"/>
      <c r="D272" s="79">
        <f>+入力シート①!N$2</f>
        <v>0</v>
      </c>
      <c r="E272" s="21"/>
      <c r="F272" s="34"/>
      <c r="G272" s="34"/>
      <c r="H272" s="34"/>
      <c r="I272" s="34"/>
      <c r="J272" s="34"/>
      <c r="K272" s="35"/>
      <c r="M272" s="18"/>
      <c r="N272" s="179">
        <v>0</v>
      </c>
      <c r="O272" s="179">
        <v>2018</v>
      </c>
      <c r="P272" s="179" t="s">
        <v>130</v>
      </c>
      <c r="Q272" s="179" t="s">
        <v>130</v>
      </c>
      <c r="R272" s="179" t="s">
        <v>130</v>
      </c>
      <c r="S272" s="179">
        <v>2014</v>
      </c>
      <c r="T272" s="179">
        <v>2013</v>
      </c>
      <c r="U272" s="179">
        <v>2012</v>
      </c>
      <c r="V272" s="79">
        <v>40640</v>
      </c>
      <c r="W272" s="19">
        <f t="shared" ref="W272:BG272" si="98">+W$1</f>
        <v>2010</v>
      </c>
      <c r="X272" s="19">
        <f t="shared" si="98"/>
        <v>2009</v>
      </c>
      <c r="Y272" s="19">
        <f t="shared" si="98"/>
        <v>2008</v>
      </c>
      <c r="Z272" s="19">
        <f t="shared" si="98"/>
        <v>2007</v>
      </c>
      <c r="AA272" s="19">
        <f t="shared" si="98"/>
        <v>2007</v>
      </c>
      <c r="AB272">
        <f t="shared" si="98"/>
        <v>2006</v>
      </c>
      <c r="AC272" s="77">
        <f t="shared" si="98"/>
        <v>2006</v>
      </c>
      <c r="AD272" s="77">
        <f t="shared" si="98"/>
        <v>2005</v>
      </c>
      <c r="AE272">
        <f t="shared" si="98"/>
        <v>2005</v>
      </c>
      <c r="AF272">
        <f t="shared" si="98"/>
        <v>2004</v>
      </c>
      <c r="AG272">
        <f t="shared" si="98"/>
        <v>2004</v>
      </c>
      <c r="AH272">
        <f t="shared" si="98"/>
        <v>2004</v>
      </c>
      <c r="AI272">
        <f t="shared" si="98"/>
        <v>2003</v>
      </c>
      <c r="AJ272">
        <f t="shared" si="98"/>
        <v>2002</v>
      </c>
      <c r="AK272">
        <f t="shared" si="98"/>
        <v>2002</v>
      </c>
      <c r="AL272">
        <f t="shared" si="98"/>
        <v>2002</v>
      </c>
      <c r="AM272">
        <f t="shared" si="98"/>
        <v>2002</v>
      </c>
      <c r="AN272">
        <f t="shared" si="98"/>
        <v>2001</v>
      </c>
      <c r="AO272">
        <f t="shared" si="98"/>
        <v>2001</v>
      </c>
      <c r="AP272">
        <f t="shared" si="98"/>
        <v>2001</v>
      </c>
      <c r="AQ272">
        <f t="shared" si="98"/>
        <v>2000</v>
      </c>
      <c r="AR272">
        <f t="shared" si="98"/>
        <v>2000</v>
      </c>
      <c r="AS272">
        <f t="shared" si="98"/>
        <v>2000</v>
      </c>
      <c r="AT272">
        <f t="shared" si="98"/>
        <v>1999</v>
      </c>
      <c r="AU272">
        <f t="shared" si="98"/>
        <v>1999</v>
      </c>
      <c r="AV272">
        <f t="shared" si="98"/>
        <v>1999</v>
      </c>
      <c r="AW272">
        <f t="shared" si="98"/>
        <v>1998</v>
      </c>
      <c r="AX272">
        <f t="shared" si="98"/>
        <v>1997</v>
      </c>
      <c r="AY272">
        <f t="shared" si="98"/>
        <v>1996</v>
      </c>
      <c r="AZ272">
        <f t="shared" si="98"/>
        <v>1995</v>
      </c>
      <c r="BA272">
        <f t="shared" si="98"/>
        <v>1994</v>
      </c>
      <c r="BB272">
        <f t="shared" si="98"/>
        <v>1993</v>
      </c>
      <c r="BC272">
        <f t="shared" si="98"/>
        <v>1992</v>
      </c>
      <c r="BD272">
        <f t="shared" si="98"/>
        <v>1992</v>
      </c>
      <c r="BE272">
        <f t="shared" si="98"/>
        <v>1991</v>
      </c>
      <c r="BF272">
        <f t="shared" si="98"/>
        <v>1990</v>
      </c>
      <c r="BG272">
        <f t="shared" si="98"/>
        <v>1990</v>
      </c>
      <c r="BH272">
        <f t="shared" ref="BH272:CG272" si="99">+BH$1</f>
        <v>1989</v>
      </c>
      <c r="BI272">
        <f t="shared" si="99"/>
        <v>1988</v>
      </c>
      <c r="BJ272">
        <f t="shared" si="99"/>
        <v>1987</v>
      </c>
      <c r="BK272">
        <f t="shared" si="99"/>
        <v>1986</v>
      </c>
      <c r="BL272">
        <f t="shared" si="99"/>
        <v>1986</v>
      </c>
      <c r="BM272">
        <f t="shared" si="99"/>
        <v>1986</v>
      </c>
      <c r="BN272">
        <f t="shared" si="99"/>
        <v>1985</v>
      </c>
      <c r="BO272">
        <f t="shared" si="99"/>
        <v>1985</v>
      </c>
      <c r="BP272">
        <f t="shared" si="99"/>
        <v>1985</v>
      </c>
      <c r="BQ272">
        <f t="shared" si="99"/>
        <v>1985</v>
      </c>
      <c r="BR272">
        <f t="shared" si="99"/>
        <v>1984</v>
      </c>
      <c r="BS272">
        <f t="shared" si="99"/>
        <v>1984</v>
      </c>
      <c r="BT272">
        <f t="shared" si="99"/>
        <v>1984</v>
      </c>
      <c r="BU272">
        <f t="shared" si="99"/>
        <v>1984</v>
      </c>
      <c r="BV272">
        <f t="shared" si="99"/>
        <v>1984</v>
      </c>
      <c r="BW272">
        <f t="shared" si="99"/>
        <v>1984</v>
      </c>
      <c r="BX272">
        <f t="shared" si="99"/>
        <v>1983</v>
      </c>
      <c r="BY272">
        <f t="shared" si="99"/>
        <v>1983</v>
      </c>
      <c r="BZ272">
        <f t="shared" si="99"/>
        <v>1982</v>
      </c>
      <c r="CA272">
        <f t="shared" si="99"/>
        <v>1982</v>
      </c>
      <c r="CB272">
        <f t="shared" si="99"/>
        <v>1982</v>
      </c>
      <c r="CC272">
        <f t="shared" si="99"/>
        <v>1981</v>
      </c>
      <c r="CD272">
        <f t="shared" si="99"/>
        <v>1980</v>
      </c>
      <c r="CE272">
        <f t="shared" si="99"/>
        <v>1980</v>
      </c>
      <c r="CF272">
        <f t="shared" si="99"/>
        <v>1980</v>
      </c>
      <c r="CG272">
        <f t="shared" si="99"/>
        <v>1980</v>
      </c>
      <c r="CH272" s="18"/>
    </row>
    <row r="273" spans="1:86">
      <c r="A273" s="298"/>
      <c r="B273" s="264" t="s">
        <v>19</v>
      </c>
      <c r="C273" s="265"/>
      <c r="D273" s="80">
        <f>+入力シート①!N$2</f>
        <v>0</v>
      </c>
      <c r="E273" s="22"/>
      <c r="F273" s="36"/>
      <c r="G273" s="36"/>
      <c r="H273" s="36"/>
      <c r="I273" s="36"/>
      <c r="J273" s="36"/>
      <c r="K273" s="37"/>
      <c r="M273" s="18"/>
      <c r="N273" s="179">
        <v>0</v>
      </c>
      <c r="O273" s="179">
        <v>4</v>
      </c>
      <c r="P273" s="179" t="s">
        <v>130</v>
      </c>
      <c r="Q273" s="179" t="s">
        <v>130</v>
      </c>
      <c r="R273" s="179" t="s">
        <v>130</v>
      </c>
      <c r="S273" s="179">
        <v>4</v>
      </c>
      <c r="T273" s="179">
        <v>4</v>
      </c>
      <c r="U273" s="179">
        <v>4</v>
      </c>
      <c r="V273" s="80">
        <v>40640</v>
      </c>
      <c r="W273" s="19">
        <f>+W$3</f>
        <v>4</v>
      </c>
      <c r="X273" s="19">
        <f>+X$3</f>
        <v>4</v>
      </c>
      <c r="Y273" s="19">
        <f>+Y$3</f>
        <v>4</v>
      </c>
      <c r="Z273" s="19">
        <f>+Z$3</f>
        <v>4</v>
      </c>
      <c r="AA273" s="19">
        <f>+AA$3</f>
        <v>4</v>
      </c>
      <c r="AB273">
        <f t="shared" ref="AB273:CG273" si="100">+AB$3</f>
        <v>4</v>
      </c>
      <c r="AC273" s="77">
        <f t="shared" si="100"/>
        <v>4</v>
      </c>
      <c r="AD273" s="77">
        <f t="shared" si="100"/>
        <v>4</v>
      </c>
      <c r="AE273">
        <f t="shared" si="100"/>
        <v>4</v>
      </c>
      <c r="AF273">
        <f t="shared" si="100"/>
        <v>4</v>
      </c>
      <c r="AG273">
        <f t="shared" si="100"/>
        <v>4</v>
      </c>
      <c r="AH273">
        <f t="shared" si="100"/>
        <v>4</v>
      </c>
      <c r="AI273">
        <f t="shared" si="100"/>
        <v>4</v>
      </c>
      <c r="AJ273">
        <f t="shared" si="100"/>
        <v>4</v>
      </c>
      <c r="AK273">
        <f t="shared" si="100"/>
        <v>4</v>
      </c>
      <c r="AL273">
        <f t="shared" si="100"/>
        <v>4</v>
      </c>
      <c r="AM273">
        <f t="shared" si="100"/>
        <v>4</v>
      </c>
      <c r="AN273">
        <f t="shared" si="100"/>
        <v>4</v>
      </c>
      <c r="AO273">
        <f t="shared" si="100"/>
        <v>4</v>
      </c>
      <c r="AP273">
        <f t="shared" si="100"/>
        <v>4</v>
      </c>
      <c r="AQ273">
        <f t="shared" si="100"/>
        <v>4</v>
      </c>
      <c r="AR273">
        <f t="shared" si="100"/>
        <v>4</v>
      </c>
      <c r="AS273">
        <f t="shared" si="100"/>
        <v>4</v>
      </c>
      <c r="AT273">
        <f t="shared" si="100"/>
        <v>4</v>
      </c>
      <c r="AU273">
        <f t="shared" si="100"/>
        <v>4</v>
      </c>
      <c r="AV273">
        <f t="shared" si="100"/>
        <v>4</v>
      </c>
      <c r="AW273">
        <f t="shared" si="100"/>
        <v>4</v>
      </c>
      <c r="AX273">
        <f t="shared" si="100"/>
        <v>4</v>
      </c>
      <c r="AY273">
        <f t="shared" si="100"/>
        <v>4</v>
      </c>
      <c r="AZ273">
        <f t="shared" si="100"/>
        <v>4</v>
      </c>
      <c r="BA273">
        <f t="shared" si="100"/>
        <v>4</v>
      </c>
      <c r="BB273">
        <f t="shared" si="100"/>
        <v>4</v>
      </c>
      <c r="BC273">
        <f t="shared" si="100"/>
        <v>4</v>
      </c>
      <c r="BD273">
        <f t="shared" si="100"/>
        <v>4</v>
      </c>
      <c r="BE273">
        <f t="shared" si="100"/>
        <v>4</v>
      </c>
      <c r="BF273">
        <f t="shared" si="100"/>
        <v>4</v>
      </c>
      <c r="BG273">
        <f t="shared" si="100"/>
        <v>4</v>
      </c>
      <c r="BH273">
        <f t="shared" si="100"/>
        <v>4</v>
      </c>
      <c r="BI273">
        <f t="shared" si="100"/>
        <v>4</v>
      </c>
      <c r="BJ273">
        <f t="shared" si="100"/>
        <v>4</v>
      </c>
      <c r="BK273">
        <f t="shared" si="100"/>
        <v>4</v>
      </c>
      <c r="BL273">
        <f t="shared" si="100"/>
        <v>4</v>
      </c>
      <c r="BM273">
        <f t="shared" si="100"/>
        <v>4</v>
      </c>
      <c r="BN273">
        <f t="shared" si="100"/>
        <v>4</v>
      </c>
      <c r="BO273">
        <f t="shared" si="100"/>
        <v>4</v>
      </c>
      <c r="BP273">
        <f t="shared" si="100"/>
        <v>4</v>
      </c>
      <c r="BQ273">
        <f t="shared" si="100"/>
        <v>4</v>
      </c>
      <c r="BR273">
        <f t="shared" si="100"/>
        <v>4</v>
      </c>
      <c r="BS273">
        <f t="shared" si="100"/>
        <v>4</v>
      </c>
      <c r="BT273">
        <f t="shared" si="100"/>
        <v>4</v>
      </c>
      <c r="BU273">
        <f t="shared" si="100"/>
        <v>4</v>
      </c>
      <c r="BV273">
        <f t="shared" si="100"/>
        <v>4</v>
      </c>
      <c r="BW273">
        <f t="shared" si="100"/>
        <v>4</v>
      </c>
      <c r="BX273">
        <f t="shared" si="100"/>
        <v>4</v>
      </c>
      <c r="BY273">
        <f t="shared" si="100"/>
        <v>4</v>
      </c>
      <c r="BZ273">
        <f t="shared" si="100"/>
        <v>4</v>
      </c>
      <c r="CA273">
        <f t="shared" si="100"/>
        <v>4</v>
      </c>
      <c r="CB273">
        <f t="shared" si="100"/>
        <v>4</v>
      </c>
      <c r="CC273">
        <f t="shared" si="100"/>
        <v>4</v>
      </c>
      <c r="CD273">
        <f t="shared" si="100"/>
        <v>4</v>
      </c>
      <c r="CE273">
        <f t="shared" si="100"/>
        <v>4</v>
      </c>
      <c r="CF273">
        <f t="shared" si="100"/>
        <v>4</v>
      </c>
      <c r="CG273">
        <f t="shared" si="100"/>
        <v>4</v>
      </c>
      <c r="CH273" s="18"/>
    </row>
    <row r="274" spans="1:86">
      <c r="A274" s="298"/>
      <c r="B274" s="264" t="s">
        <v>20</v>
      </c>
      <c r="C274" s="265"/>
      <c r="D274" s="81">
        <f>+入力シート①!N$2</f>
        <v>0</v>
      </c>
      <c r="E274" s="22"/>
      <c r="F274" s="36"/>
      <c r="G274" s="36"/>
      <c r="H274" s="36"/>
      <c r="I274" s="36"/>
      <c r="J274" s="36"/>
      <c r="K274" s="37"/>
      <c r="M274" s="18"/>
      <c r="N274" s="179">
        <v>0</v>
      </c>
      <c r="O274" s="179">
        <v>3</v>
      </c>
      <c r="P274" s="179" t="s">
        <v>130</v>
      </c>
      <c r="Q274" s="179" t="s">
        <v>130</v>
      </c>
      <c r="R274" s="179" t="s">
        <v>130</v>
      </c>
      <c r="S274" s="179">
        <v>8</v>
      </c>
      <c r="T274" s="179">
        <v>5</v>
      </c>
      <c r="U274" s="179">
        <v>18</v>
      </c>
      <c r="V274" s="81">
        <v>40640</v>
      </c>
      <c r="W274" s="81"/>
      <c r="X274" s="81">
        <v>39910</v>
      </c>
      <c r="Y274" s="81">
        <v>39554</v>
      </c>
      <c r="Z274" s="19">
        <v>27</v>
      </c>
      <c r="AB274">
        <v>27</v>
      </c>
      <c r="AC274" s="77">
        <v>6</v>
      </c>
      <c r="AD274" s="77">
        <v>27</v>
      </c>
      <c r="AE274">
        <v>1</v>
      </c>
      <c r="AH274">
        <v>10</v>
      </c>
      <c r="AL274">
        <v>15</v>
      </c>
      <c r="AW274">
        <v>8</v>
      </c>
      <c r="AZ274">
        <v>5</v>
      </c>
      <c r="BA274">
        <v>15</v>
      </c>
      <c r="BF274">
        <v>7</v>
      </c>
      <c r="BK274">
        <v>25</v>
      </c>
      <c r="BN274">
        <v>24</v>
      </c>
      <c r="BO274">
        <v>6</v>
      </c>
      <c r="BS274">
        <v>25</v>
      </c>
      <c r="BW274">
        <v>16</v>
      </c>
      <c r="BY274">
        <v>12</v>
      </c>
      <c r="CH274" s="18"/>
    </row>
    <row r="275" spans="1:86">
      <c r="A275" s="298"/>
      <c r="B275" s="264" t="s">
        <v>66</v>
      </c>
      <c r="C275" s="265"/>
      <c r="D275">
        <f>+入力シート①!N$3</f>
        <v>40</v>
      </c>
      <c r="E275" s="22"/>
      <c r="F275" s="36"/>
      <c r="G275" s="36"/>
      <c r="H275" s="36"/>
      <c r="I275" s="36"/>
      <c r="J275" s="36"/>
      <c r="K275" s="37"/>
      <c r="M275" s="18"/>
      <c r="N275" s="179">
        <v>40</v>
      </c>
      <c r="O275" s="179">
        <v>40</v>
      </c>
      <c r="P275" s="179">
        <v>40</v>
      </c>
      <c r="Q275" s="179">
        <v>40</v>
      </c>
      <c r="R275" s="179">
        <v>40</v>
      </c>
      <c r="S275" s="179">
        <v>40</v>
      </c>
      <c r="T275" s="179">
        <v>40</v>
      </c>
      <c r="U275" s="179">
        <v>40</v>
      </c>
      <c r="V275">
        <v>40</v>
      </c>
      <c r="W275" s="19">
        <f>+$A$272</f>
        <v>40</v>
      </c>
      <c r="X275" s="19">
        <f>+$A$272</f>
        <v>40</v>
      </c>
      <c r="Y275" s="19">
        <f>+$A$272</f>
        <v>40</v>
      </c>
      <c r="Z275" s="19">
        <f>+$A$272</f>
        <v>40</v>
      </c>
      <c r="AA275" s="19">
        <f>+$A$272</f>
        <v>40</v>
      </c>
      <c r="AB275">
        <f t="shared" ref="AB275:CG275" si="101">+$A$272</f>
        <v>40</v>
      </c>
      <c r="AC275" s="77">
        <f t="shared" si="101"/>
        <v>40</v>
      </c>
      <c r="AD275" s="77">
        <f t="shared" si="101"/>
        <v>40</v>
      </c>
      <c r="AE275">
        <f t="shared" si="101"/>
        <v>40</v>
      </c>
      <c r="AF275">
        <f t="shared" si="101"/>
        <v>40</v>
      </c>
      <c r="AG275">
        <f t="shared" si="101"/>
        <v>40</v>
      </c>
      <c r="AH275">
        <f t="shared" si="101"/>
        <v>40</v>
      </c>
      <c r="AI275">
        <f t="shared" si="101"/>
        <v>40</v>
      </c>
      <c r="AJ275">
        <f t="shared" si="101"/>
        <v>40</v>
      </c>
      <c r="AK275">
        <f t="shared" si="101"/>
        <v>40</v>
      </c>
      <c r="AL275">
        <f t="shared" si="101"/>
        <v>40</v>
      </c>
      <c r="AM275">
        <f t="shared" si="101"/>
        <v>40</v>
      </c>
      <c r="AN275">
        <f t="shared" si="101"/>
        <v>40</v>
      </c>
      <c r="AO275">
        <f t="shared" si="101"/>
        <v>40</v>
      </c>
      <c r="AP275">
        <f t="shared" si="101"/>
        <v>40</v>
      </c>
      <c r="AQ275">
        <f t="shared" si="101"/>
        <v>40</v>
      </c>
      <c r="AR275">
        <f t="shared" si="101"/>
        <v>40</v>
      </c>
      <c r="AS275">
        <f t="shared" si="101"/>
        <v>40</v>
      </c>
      <c r="AT275">
        <f t="shared" si="101"/>
        <v>40</v>
      </c>
      <c r="AU275">
        <f t="shared" si="101"/>
        <v>40</v>
      </c>
      <c r="AV275">
        <f t="shared" si="101"/>
        <v>40</v>
      </c>
      <c r="AW275">
        <f t="shared" si="101"/>
        <v>40</v>
      </c>
      <c r="AX275">
        <f t="shared" si="101"/>
        <v>40</v>
      </c>
      <c r="AY275">
        <f t="shared" si="101"/>
        <v>40</v>
      </c>
      <c r="AZ275">
        <f t="shared" si="101"/>
        <v>40</v>
      </c>
      <c r="BA275">
        <f t="shared" si="101"/>
        <v>40</v>
      </c>
      <c r="BB275">
        <f t="shared" si="101"/>
        <v>40</v>
      </c>
      <c r="BC275">
        <f t="shared" si="101"/>
        <v>40</v>
      </c>
      <c r="BD275">
        <f t="shared" si="101"/>
        <v>40</v>
      </c>
      <c r="BE275">
        <f t="shared" si="101"/>
        <v>40</v>
      </c>
      <c r="BF275">
        <f t="shared" si="101"/>
        <v>40</v>
      </c>
      <c r="BG275">
        <f t="shared" si="101"/>
        <v>40</v>
      </c>
      <c r="BH275">
        <f t="shared" si="101"/>
        <v>40</v>
      </c>
      <c r="BI275">
        <f t="shared" si="101"/>
        <v>40</v>
      </c>
      <c r="BJ275">
        <f t="shared" si="101"/>
        <v>40</v>
      </c>
      <c r="BK275">
        <f t="shared" si="101"/>
        <v>40</v>
      </c>
      <c r="BL275">
        <f t="shared" si="101"/>
        <v>40</v>
      </c>
      <c r="BM275">
        <f t="shared" si="101"/>
        <v>40</v>
      </c>
      <c r="BN275">
        <f t="shared" si="101"/>
        <v>40</v>
      </c>
      <c r="BO275">
        <f t="shared" si="101"/>
        <v>40</v>
      </c>
      <c r="BP275">
        <f t="shared" si="101"/>
        <v>40</v>
      </c>
      <c r="BQ275">
        <f t="shared" si="101"/>
        <v>40</v>
      </c>
      <c r="BR275">
        <f t="shared" si="101"/>
        <v>40</v>
      </c>
      <c r="BS275">
        <f t="shared" si="101"/>
        <v>40</v>
      </c>
      <c r="BT275">
        <f t="shared" si="101"/>
        <v>40</v>
      </c>
      <c r="BU275">
        <f t="shared" si="101"/>
        <v>40</v>
      </c>
      <c r="BV275">
        <f t="shared" si="101"/>
        <v>40</v>
      </c>
      <c r="BW275">
        <f t="shared" si="101"/>
        <v>40</v>
      </c>
      <c r="BX275">
        <f t="shared" si="101"/>
        <v>40</v>
      </c>
      <c r="BY275">
        <f t="shared" si="101"/>
        <v>40</v>
      </c>
      <c r="BZ275">
        <f t="shared" si="101"/>
        <v>40</v>
      </c>
      <c r="CA275">
        <f t="shared" si="101"/>
        <v>40</v>
      </c>
      <c r="CB275">
        <f t="shared" si="101"/>
        <v>40</v>
      </c>
      <c r="CC275">
        <f t="shared" si="101"/>
        <v>40</v>
      </c>
      <c r="CD275">
        <f t="shared" si="101"/>
        <v>40</v>
      </c>
      <c r="CE275">
        <f t="shared" si="101"/>
        <v>40</v>
      </c>
      <c r="CF275">
        <f t="shared" si="101"/>
        <v>40</v>
      </c>
      <c r="CG275">
        <f t="shared" si="101"/>
        <v>40</v>
      </c>
      <c r="CH275" s="18"/>
    </row>
    <row r="276" spans="1:86" ht="16.5" thickBot="1">
      <c r="A276" s="298"/>
      <c r="B276" s="264" t="s">
        <v>21</v>
      </c>
      <c r="C276" s="265"/>
      <c r="D276" s="86">
        <f>+入力シート①!N$4</f>
        <v>0</v>
      </c>
      <c r="E276" s="23"/>
      <c r="F276" s="38"/>
      <c r="G276" s="38"/>
      <c r="H276" s="38"/>
      <c r="I276" s="38"/>
      <c r="J276" s="38"/>
      <c r="K276" s="39"/>
      <c r="M276" s="18"/>
      <c r="N276" s="179">
        <v>0</v>
      </c>
      <c r="O276" s="180">
        <v>0.39930555555555558</v>
      </c>
      <c r="P276" s="179" t="s">
        <v>130</v>
      </c>
      <c r="Q276" s="179" t="s">
        <v>130</v>
      </c>
      <c r="R276" s="179" t="s">
        <v>130</v>
      </c>
      <c r="S276" s="180">
        <v>0.30208333333333331</v>
      </c>
      <c r="T276" s="180">
        <v>0.33680555555555558</v>
      </c>
      <c r="U276" s="180">
        <v>0.39583333333333331</v>
      </c>
      <c r="V276" s="86">
        <v>0.33680555555555558</v>
      </c>
      <c r="W276" s="86">
        <v>0</v>
      </c>
      <c r="X276" s="86">
        <v>0.28402777777777777</v>
      </c>
      <c r="Y276" s="86">
        <v>0.30902777777777779</v>
      </c>
      <c r="Z276" s="170">
        <v>0.46180555555555558</v>
      </c>
      <c r="AB276" s="108"/>
      <c r="CH276" s="18"/>
    </row>
    <row r="277" spans="1:86">
      <c r="A277" s="298"/>
      <c r="B277" s="261" t="s">
        <v>22</v>
      </c>
      <c r="C277" s="9">
        <v>0</v>
      </c>
      <c r="D277">
        <f>+入力シート①!N$5</f>
        <v>0</v>
      </c>
      <c r="E277">
        <f>+COUNT($N277:$CH277)</f>
        <v>25</v>
      </c>
      <c r="F277" s="6">
        <f>+AVERAGE($O277:$CH277)</f>
        <v>19.68930416666667</v>
      </c>
      <c r="G277" s="6">
        <f>+STDEV($O277:$CH277)</f>
        <v>1.0949571694935665</v>
      </c>
      <c r="H277" s="6">
        <f>+MAX($N277:$CH277)</f>
        <v>21.2</v>
      </c>
      <c r="I277" s="6">
        <f>+MIN($N277:$CH277)</f>
        <v>0</v>
      </c>
      <c r="J277" s="6">
        <f>+D277-F277</f>
        <v>-19.68930416666667</v>
      </c>
      <c r="K277" s="6">
        <f>+J277/G277</f>
        <v>-17.981803046938591</v>
      </c>
      <c r="M277" s="18"/>
      <c r="N277" s="179">
        <v>0</v>
      </c>
      <c r="O277" s="179">
        <v>18.38</v>
      </c>
      <c r="P277" s="179" t="s">
        <v>130</v>
      </c>
      <c r="Q277" s="179" t="s">
        <v>130</v>
      </c>
      <c r="R277" s="179" t="s">
        <v>130</v>
      </c>
      <c r="S277" s="179">
        <v>18.399999999999999</v>
      </c>
      <c r="T277" s="179">
        <v>20.134799999999998</v>
      </c>
      <c r="U277" s="179">
        <v>18.4285</v>
      </c>
      <c r="V277">
        <v>20.2</v>
      </c>
      <c r="X277">
        <v>19.7</v>
      </c>
      <c r="Y277">
        <v>21.2</v>
      </c>
      <c r="Z277" s="19">
        <v>20.5</v>
      </c>
      <c r="AB277">
        <v>19.899999999999999</v>
      </c>
      <c r="AC277" s="77">
        <v>19.399999999999999</v>
      </c>
      <c r="AD277" s="77">
        <v>20.5</v>
      </c>
      <c r="AE277">
        <v>19.7</v>
      </c>
      <c r="AH277">
        <v>20</v>
      </c>
      <c r="AL277">
        <v>20.6</v>
      </c>
      <c r="AW277">
        <v>19.8</v>
      </c>
      <c r="AZ277">
        <v>19.8</v>
      </c>
      <c r="BA277">
        <v>20.7</v>
      </c>
      <c r="BF277">
        <v>18.899999999999999</v>
      </c>
      <c r="BK277">
        <v>20.100000000000001</v>
      </c>
      <c r="BN277">
        <v>21</v>
      </c>
      <c r="BO277">
        <v>20.100000000000001</v>
      </c>
      <c r="BS277">
        <v>19.8</v>
      </c>
      <c r="BW277">
        <v>16</v>
      </c>
      <c r="BY277">
        <v>19.3</v>
      </c>
      <c r="CH277" s="18"/>
    </row>
    <row r="278" spans="1:86">
      <c r="A278" s="298"/>
      <c r="B278" s="261"/>
      <c r="C278" s="9">
        <v>10</v>
      </c>
      <c r="D278">
        <f>+入力シート①!N$6</f>
        <v>0</v>
      </c>
      <c r="E278">
        <f t="shared" ref="E278:E289" si="102">+COUNT($N278:$CH278)</f>
        <v>23</v>
      </c>
      <c r="F278" s="6">
        <f t="shared" ref="F278:F289" si="103">+AVERAGE($O278:$CH278)</f>
        <v>19.445613636363639</v>
      </c>
      <c r="G278" s="6">
        <f t="shared" ref="G278:G289" si="104">+STDEV($O278:$CH278)</f>
        <v>1.148540624028288</v>
      </c>
      <c r="H278" s="6">
        <f t="shared" ref="H278:H289" si="105">+MAX($N278:$CH278)</f>
        <v>21.2759</v>
      </c>
      <c r="I278" s="6">
        <f t="shared" ref="I278:I289" si="106">+MIN($N278:$CH278)</f>
        <v>0</v>
      </c>
      <c r="J278" s="6">
        <f t="shared" ref="J278:J289" si="107">+D278-F278</f>
        <v>-19.445613636363639</v>
      </c>
      <c r="K278" s="6">
        <f t="shared" ref="K278:K289" si="108">+J278/G278</f>
        <v>-16.930714708341654</v>
      </c>
      <c r="M278" s="18"/>
      <c r="N278" s="179">
        <v>0</v>
      </c>
      <c r="O278" s="179">
        <v>18.32</v>
      </c>
      <c r="P278" s="179" t="s">
        <v>130</v>
      </c>
      <c r="Q278" s="179" t="s">
        <v>130</v>
      </c>
      <c r="R278" s="179" t="s">
        <v>130</v>
      </c>
      <c r="S278" s="179">
        <v>18.41</v>
      </c>
      <c r="T278" s="179">
        <v>20.134699999999999</v>
      </c>
      <c r="U278" s="179">
        <v>18.4163</v>
      </c>
      <c r="V278">
        <v>19.636600000000001</v>
      </c>
      <c r="X278">
        <v>19.809999999999999</v>
      </c>
      <c r="Y278">
        <v>21.2759</v>
      </c>
      <c r="Z278" s="19">
        <v>20.54</v>
      </c>
      <c r="AB278">
        <v>19.899999999999999</v>
      </c>
      <c r="AC278" s="77">
        <v>19.37</v>
      </c>
      <c r="AD278" s="77">
        <v>20.5</v>
      </c>
      <c r="AE278">
        <v>19.62</v>
      </c>
      <c r="AW278">
        <v>19.32</v>
      </c>
      <c r="AZ278">
        <v>19.649999999999999</v>
      </c>
      <c r="BA278">
        <v>20.47</v>
      </c>
      <c r="BF278">
        <v>17.36</v>
      </c>
      <c r="BK278">
        <v>19.2</v>
      </c>
      <c r="BN278">
        <v>20.309999999999999</v>
      </c>
      <c r="BO278">
        <v>19.86</v>
      </c>
      <c r="BS278">
        <v>19.899999999999999</v>
      </c>
      <c r="BW278">
        <v>16.12</v>
      </c>
      <c r="BY278">
        <v>19.68</v>
      </c>
      <c r="CH278" s="18"/>
    </row>
    <row r="279" spans="1:86">
      <c r="A279" s="298"/>
      <c r="B279" s="261"/>
      <c r="C279" s="9">
        <v>20</v>
      </c>
      <c r="D279">
        <f>+入力シート①!N$7</f>
        <v>0</v>
      </c>
      <c r="E279">
        <f t="shared" si="102"/>
        <v>23</v>
      </c>
      <c r="F279" s="6">
        <f t="shared" si="103"/>
        <v>19.363181818181815</v>
      </c>
      <c r="G279" s="6">
        <f t="shared" si="104"/>
        <v>1.2197747585347232</v>
      </c>
      <c r="H279" s="6">
        <f t="shared" si="105"/>
        <v>21.278400000000001</v>
      </c>
      <c r="I279" s="6">
        <f t="shared" si="106"/>
        <v>0</v>
      </c>
      <c r="J279" s="6">
        <f t="shared" si="107"/>
        <v>-19.363181818181815</v>
      </c>
      <c r="K279" s="6">
        <f t="shared" si="108"/>
        <v>-15.874391302737067</v>
      </c>
      <c r="M279" s="18"/>
      <c r="N279" s="179">
        <v>0</v>
      </c>
      <c r="O279" s="179">
        <v>18.28</v>
      </c>
      <c r="P279" s="179" t="s">
        <v>130</v>
      </c>
      <c r="Q279" s="179" t="s">
        <v>130</v>
      </c>
      <c r="R279" s="179" t="s">
        <v>130</v>
      </c>
      <c r="S279" s="179">
        <v>18.36</v>
      </c>
      <c r="T279" s="179">
        <v>20.12</v>
      </c>
      <c r="U279" s="179">
        <v>18.3935</v>
      </c>
      <c r="V279">
        <v>19.648099999999999</v>
      </c>
      <c r="X279">
        <v>19.79</v>
      </c>
      <c r="Y279">
        <v>21.278400000000001</v>
      </c>
      <c r="Z279" s="19">
        <v>20.51</v>
      </c>
      <c r="AB279">
        <v>19.8</v>
      </c>
      <c r="AC279" s="77">
        <v>19.350000000000001</v>
      </c>
      <c r="AD279" s="77">
        <v>20.49</v>
      </c>
      <c r="AE279">
        <v>19.61</v>
      </c>
      <c r="AW279">
        <v>19.28</v>
      </c>
      <c r="AZ279">
        <v>19.64</v>
      </c>
      <c r="BA279">
        <v>20.47</v>
      </c>
      <c r="BF279">
        <v>17.309999999999999</v>
      </c>
      <c r="BK279">
        <v>18.32</v>
      </c>
      <c r="BN279">
        <v>20.28</v>
      </c>
      <c r="BO279">
        <v>19.84</v>
      </c>
      <c r="BS279">
        <v>19.79</v>
      </c>
      <c r="BW279">
        <v>15.78</v>
      </c>
      <c r="BY279">
        <v>19.649999999999999</v>
      </c>
      <c r="CH279" s="18"/>
    </row>
    <row r="280" spans="1:86">
      <c r="A280" s="298"/>
      <c r="B280" s="261"/>
      <c r="C280" s="9">
        <v>30</v>
      </c>
      <c r="D280">
        <f>+入力シート①!N$8</f>
        <v>0</v>
      </c>
      <c r="E280">
        <f t="shared" si="102"/>
        <v>23</v>
      </c>
      <c r="F280" s="6">
        <f t="shared" si="103"/>
        <v>19.248754545454542</v>
      </c>
      <c r="G280" s="6">
        <f t="shared" si="104"/>
        <v>1.2894514724254882</v>
      </c>
      <c r="H280" s="6">
        <f t="shared" si="105"/>
        <v>21.278400000000001</v>
      </c>
      <c r="I280" s="6">
        <f t="shared" si="106"/>
        <v>0</v>
      </c>
      <c r="J280" s="6">
        <f t="shared" si="107"/>
        <v>-19.248754545454542</v>
      </c>
      <c r="K280" s="6">
        <f t="shared" si="108"/>
        <v>-14.927862705253411</v>
      </c>
      <c r="M280" s="18"/>
      <c r="N280" s="179">
        <v>0</v>
      </c>
      <c r="O280" s="179">
        <v>18.149999999999999</v>
      </c>
      <c r="P280" s="179" t="s">
        <v>130</v>
      </c>
      <c r="Q280" s="179" t="s">
        <v>130</v>
      </c>
      <c r="R280" s="179" t="s">
        <v>130</v>
      </c>
      <c r="S280" s="179">
        <v>18.350000000000001</v>
      </c>
      <c r="T280" s="179">
        <v>19.958400000000001</v>
      </c>
      <c r="U280" s="179">
        <v>18.3871</v>
      </c>
      <c r="V280">
        <v>19.6387</v>
      </c>
      <c r="X280">
        <v>19.38</v>
      </c>
      <c r="Y280">
        <v>21.278400000000001</v>
      </c>
      <c r="Z280" s="19">
        <v>20.5</v>
      </c>
      <c r="AB280">
        <v>19.38</v>
      </c>
      <c r="AC280" s="77">
        <v>19.29</v>
      </c>
      <c r="AD280" s="77">
        <v>20.49</v>
      </c>
      <c r="AE280">
        <v>19.61</v>
      </c>
      <c r="AW280">
        <v>19.239999999999998</v>
      </c>
      <c r="AZ280">
        <v>19.63</v>
      </c>
      <c r="BA280">
        <v>20.47</v>
      </c>
      <c r="BF280">
        <v>17.3</v>
      </c>
      <c r="BK280">
        <v>17.46</v>
      </c>
      <c r="BN280">
        <v>20.190000000000001</v>
      </c>
      <c r="BO280">
        <v>19.82</v>
      </c>
      <c r="BS280">
        <v>19.78</v>
      </c>
      <c r="BW280">
        <v>15.53</v>
      </c>
      <c r="BY280">
        <v>19.64</v>
      </c>
      <c r="CH280" s="18"/>
    </row>
    <row r="281" spans="1:86">
      <c r="A281" s="298"/>
      <c r="B281" s="261"/>
      <c r="C281" s="9">
        <v>50</v>
      </c>
      <c r="D281">
        <f>+入力シート①!N$9</f>
        <v>0</v>
      </c>
      <c r="E281">
        <f t="shared" si="102"/>
        <v>23</v>
      </c>
      <c r="F281" s="6">
        <f t="shared" si="103"/>
        <v>18.995699999999999</v>
      </c>
      <c r="G281" s="6">
        <f t="shared" si="104"/>
        <v>1.3318469606777901</v>
      </c>
      <c r="H281" s="6">
        <f t="shared" si="105"/>
        <v>21.008400000000002</v>
      </c>
      <c r="I281" s="6">
        <f t="shared" si="106"/>
        <v>0</v>
      </c>
      <c r="J281" s="6">
        <f t="shared" si="107"/>
        <v>-18.995699999999999</v>
      </c>
      <c r="K281" s="6">
        <f t="shared" si="108"/>
        <v>-14.262674737293315</v>
      </c>
      <c r="M281" s="18"/>
      <c r="N281" s="179">
        <v>0</v>
      </c>
      <c r="O281" s="179">
        <v>18.11</v>
      </c>
      <c r="P281" s="179" t="s">
        <v>130</v>
      </c>
      <c r="Q281" s="179" t="s">
        <v>130</v>
      </c>
      <c r="R281" s="179" t="s">
        <v>130</v>
      </c>
      <c r="S281" s="179">
        <v>18.309999999999999</v>
      </c>
      <c r="T281" s="179">
        <v>19.856999999999999</v>
      </c>
      <c r="U281" s="179">
        <v>18.2852</v>
      </c>
      <c r="V281">
        <v>19.584800000000001</v>
      </c>
      <c r="X281">
        <v>18.13</v>
      </c>
      <c r="Y281">
        <v>21.008400000000002</v>
      </c>
      <c r="Z281" s="19">
        <v>19.95</v>
      </c>
      <c r="AB281">
        <v>18.57</v>
      </c>
      <c r="AC281" s="77">
        <v>19.059999999999999</v>
      </c>
      <c r="AD281" s="77">
        <v>20.36</v>
      </c>
      <c r="AE281">
        <v>19.61</v>
      </c>
      <c r="AW281">
        <v>19.2</v>
      </c>
      <c r="AZ281">
        <v>19.63</v>
      </c>
      <c r="BA281">
        <v>20.47</v>
      </c>
      <c r="BF281">
        <v>17.29</v>
      </c>
      <c r="BK281">
        <v>16.8</v>
      </c>
      <c r="BN281">
        <v>19.920000000000002</v>
      </c>
      <c r="BO281">
        <v>19.82</v>
      </c>
      <c r="BS281">
        <v>19.03</v>
      </c>
      <c r="BW281">
        <v>15.26</v>
      </c>
      <c r="BY281">
        <v>19.649999999999999</v>
      </c>
      <c r="CH281" s="18"/>
    </row>
    <row r="282" spans="1:86">
      <c r="A282" s="298"/>
      <c r="B282" s="261"/>
      <c r="C282" s="9">
        <v>75</v>
      </c>
      <c r="D282">
        <f>+入力シート①!N$10</f>
        <v>0</v>
      </c>
      <c r="E282">
        <f t="shared" si="102"/>
        <v>23</v>
      </c>
      <c r="F282" s="6">
        <f t="shared" si="103"/>
        <v>18.628977272727276</v>
      </c>
      <c r="G282" s="6">
        <f t="shared" si="104"/>
        <v>1.4640433011199196</v>
      </c>
      <c r="H282" s="6">
        <f t="shared" si="105"/>
        <v>20.476099999999999</v>
      </c>
      <c r="I282" s="6">
        <f t="shared" si="106"/>
        <v>0</v>
      </c>
      <c r="J282" s="6">
        <f t="shared" si="107"/>
        <v>-18.628977272727276</v>
      </c>
      <c r="K282" s="6">
        <f t="shared" si="108"/>
        <v>-12.724334900803168</v>
      </c>
      <c r="M282" s="18"/>
      <c r="N282" s="179">
        <v>0</v>
      </c>
      <c r="O282" s="179">
        <v>17.93</v>
      </c>
      <c r="P282" s="179" t="s">
        <v>130</v>
      </c>
      <c r="Q282" s="179" t="s">
        <v>130</v>
      </c>
      <c r="R282" s="179" t="s">
        <v>130</v>
      </c>
      <c r="S282" s="179">
        <v>17.86</v>
      </c>
      <c r="T282" s="179">
        <v>19.7227</v>
      </c>
      <c r="U282" s="179">
        <v>18.0304</v>
      </c>
      <c r="V282">
        <v>19.128299999999999</v>
      </c>
      <c r="X282">
        <v>17.260000000000002</v>
      </c>
      <c r="Y282">
        <v>20.476099999999999</v>
      </c>
      <c r="Z282" s="19">
        <v>19.760000000000002</v>
      </c>
      <c r="AB282">
        <v>18.329999999999998</v>
      </c>
      <c r="AC282" s="77">
        <v>18.809999999999999</v>
      </c>
      <c r="AD282" s="77">
        <v>20.22</v>
      </c>
      <c r="AE282">
        <v>19.61</v>
      </c>
      <c r="AW282">
        <v>18.93</v>
      </c>
      <c r="AZ282">
        <v>19.48</v>
      </c>
      <c r="BA282">
        <v>20.41</v>
      </c>
      <c r="BF282">
        <v>17.23</v>
      </c>
      <c r="BK282">
        <v>16.53</v>
      </c>
      <c r="BN282">
        <v>19.2</v>
      </c>
      <c r="BO282">
        <v>19.78</v>
      </c>
      <c r="BS282">
        <v>17.64</v>
      </c>
      <c r="BW282">
        <v>14.31</v>
      </c>
      <c r="BY282">
        <v>19.190000000000001</v>
      </c>
      <c r="CH282" s="18"/>
    </row>
    <row r="283" spans="1:86">
      <c r="A283" s="298"/>
      <c r="B283" s="261"/>
      <c r="C283" s="9">
        <v>100</v>
      </c>
      <c r="D283">
        <f>+入力シート①!N$11</f>
        <v>0</v>
      </c>
      <c r="E283">
        <f t="shared" si="102"/>
        <v>23</v>
      </c>
      <c r="F283" s="6">
        <f t="shared" si="103"/>
        <v>18.201218181818181</v>
      </c>
      <c r="G283" s="6">
        <f t="shared" si="104"/>
        <v>1.6393319686577223</v>
      </c>
      <c r="H283" s="6">
        <f t="shared" si="105"/>
        <v>20.168700000000001</v>
      </c>
      <c r="I283" s="6">
        <f t="shared" si="106"/>
        <v>0</v>
      </c>
      <c r="J283" s="6">
        <f t="shared" si="107"/>
        <v>-18.201218181818181</v>
      </c>
      <c r="K283" s="6">
        <f t="shared" si="108"/>
        <v>-11.102826352322804</v>
      </c>
      <c r="M283" s="18"/>
      <c r="N283" s="179">
        <v>0</v>
      </c>
      <c r="O283" s="179">
        <v>17.579999999999998</v>
      </c>
      <c r="P283" s="179" t="s">
        <v>130</v>
      </c>
      <c r="Q283" s="179" t="s">
        <v>130</v>
      </c>
      <c r="R283" s="179" t="s">
        <v>130</v>
      </c>
      <c r="S283" s="179">
        <v>17.649999999999999</v>
      </c>
      <c r="T283" s="179">
        <v>19.564599999999999</v>
      </c>
      <c r="U283" s="179">
        <v>17.394100000000002</v>
      </c>
      <c r="V283">
        <v>18.499400000000001</v>
      </c>
      <c r="X283">
        <v>16.87</v>
      </c>
      <c r="Y283">
        <v>20.168700000000001</v>
      </c>
      <c r="Z283" s="19">
        <v>19.57</v>
      </c>
      <c r="AB283">
        <v>18.25</v>
      </c>
      <c r="AC283" s="77">
        <v>18.079999999999998</v>
      </c>
      <c r="AD283" s="77">
        <v>20.09</v>
      </c>
      <c r="AE283">
        <v>19.62</v>
      </c>
      <c r="AW283">
        <v>18.71</v>
      </c>
      <c r="AZ283">
        <v>19.37</v>
      </c>
      <c r="BA283">
        <v>20.09</v>
      </c>
      <c r="BF283">
        <v>17.22</v>
      </c>
      <c r="BK283">
        <v>15.51</v>
      </c>
      <c r="BN283">
        <v>18.68</v>
      </c>
      <c r="BO283">
        <v>19.48</v>
      </c>
      <c r="BS283">
        <v>15.81</v>
      </c>
      <c r="BW283">
        <v>13.84</v>
      </c>
      <c r="BY283">
        <v>18.38</v>
      </c>
      <c r="CH283" s="18"/>
    </row>
    <row r="284" spans="1:86">
      <c r="A284" s="298"/>
      <c r="B284" s="261"/>
      <c r="C284" s="9">
        <v>150</v>
      </c>
      <c r="D284">
        <f>+入力シート①!N$12</f>
        <v>0</v>
      </c>
      <c r="E284">
        <f t="shared" si="102"/>
        <v>23</v>
      </c>
      <c r="F284" s="6">
        <f t="shared" si="103"/>
        <v>17.268672727272726</v>
      </c>
      <c r="G284" s="6">
        <f t="shared" si="104"/>
        <v>1.9051609571251766</v>
      </c>
      <c r="H284" s="6">
        <f t="shared" si="105"/>
        <v>19.399999999999999</v>
      </c>
      <c r="I284" s="6">
        <f t="shared" si="106"/>
        <v>0</v>
      </c>
      <c r="J284" s="6">
        <f t="shared" si="107"/>
        <v>-17.268672727272726</v>
      </c>
      <c r="K284" s="6">
        <f t="shared" si="108"/>
        <v>-9.0641542189330657</v>
      </c>
      <c r="M284" s="18"/>
      <c r="N284" s="179">
        <v>0</v>
      </c>
      <c r="O284" s="179">
        <v>17.38</v>
      </c>
      <c r="P284" s="179" t="s">
        <v>130</v>
      </c>
      <c r="Q284" s="179" t="s">
        <v>130</v>
      </c>
      <c r="R284" s="179" t="s">
        <v>130</v>
      </c>
      <c r="S284" s="179">
        <v>17.46</v>
      </c>
      <c r="T284" s="179">
        <v>19.015599999999999</v>
      </c>
      <c r="U284" s="179">
        <v>16.341999999999999</v>
      </c>
      <c r="V284">
        <v>15.0906</v>
      </c>
      <c r="X284">
        <v>15.18</v>
      </c>
      <c r="Y284">
        <v>18.012599999999999</v>
      </c>
      <c r="Z284" s="19">
        <v>19.260000000000002</v>
      </c>
      <c r="AB284">
        <v>17.84</v>
      </c>
      <c r="AC284" s="77">
        <v>16.57</v>
      </c>
      <c r="AD284" s="77">
        <v>19.399999999999999</v>
      </c>
      <c r="AE284">
        <v>19.36</v>
      </c>
      <c r="AW284">
        <v>17.899999999999999</v>
      </c>
      <c r="AZ284">
        <v>18.97</v>
      </c>
      <c r="BA284">
        <v>19.13</v>
      </c>
      <c r="BF284">
        <v>16.97</v>
      </c>
      <c r="BK284">
        <v>14.5</v>
      </c>
      <c r="BN284">
        <v>18.2</v>
      </c>
      <c r="BO284">
        <v>18.5</v>
      </c>
      <c r="BS284">
        <v>14.2</v>
      </c>
      <c r="BW284">
        <v>12.58</v>
      </c>
      <c r="BY284">
        <v>18.05</v>
      </c>
      <c r="CH284" s="18"/>
    </row>
    <row r="285" spans="1:86">
      <c r="A285" s="298"/>
      <c r="B285" s="261"/>
      <c r="C285" s="9">
        <v>200</v>
      </c>
      <c r="D285">
        <f>+入力シート①!N$13</f>
        <v>0</v>
      </c>
      <c r="E285">
        <f t="shared" si="102"/>
        <v>23</v>
      </c>
      <c r="F285" s="6">
        <f t="shared" si="103"/>
        <v>16.480068181818183</v>
      </c>
      <c r="G285" s="6">
        <f t="shared" si="104"/>
        <v>2.2241830244119183</v>
      </c>
      <c r="H285" s="6">
        <f t="shared" si="105"/>
        <v>19.260000000000002</v>
      </c>
      <c r="I285" s="6">
        <f t="shared" si="106"/>
        <v>0</v>
      </c>
      <c r="J285" s="6">
        <f t="shared" si="107"/>
        <v>-16.480068181818183</v>
      </c>
      <c r="K285" s="6">
        <f t="shared" si="108"/>
        <v>-7.4094928344197619</v>
      </c>
      <c r="M285" s="18"/>
      <c r="N285" s="179">
        <v>0</v>
      </c>
      <c r="O285" s="179">
        <v>17.399999999999999</v>
      </c>
      <c r="P285" s="179" t="s">
        <v>130</v>
      </c>
      <c r="Q285" s="179" t="s">
        <v>130</v>
      </c>
      <c r="R285" s="179" t="s">
        <v>130</v>
      </c>
      <c r="S285" s="179">
        <v>16.27</v>
      </c>
      <c r="T285" s="179">
        <v>18.637499999999999</v>
      </c>
      <c r="U285" s="179">
        <v>15.504</v>
      </c>
      <c r="V285">
        <v>13.9445</v>
      </c>
      <c r="X285">
        <v>14.66</v>
      </c>
      <c r="Y285">
        <v>16.005500000000001</v>
      </c>
      <c r="Z285" s="19">
        <v>18.64</v>
      </c>
      <c r="AB285">
        <v>16.53</v>
      </c>
      <c r="AC285" s="77">
        <v>15.35</v>
      </c>
      <c r="AD285" s="77">
        <v>19.260000000000002</v>
      </c>
      <c r="AE285">
        <v>19.05</v>
      </c>
      <c r="AW285">
        <v>16.78</v>
      </c>
      <c r="AZ285">
        <v>18.14</v>
      </c>
      <c r="BA285">
        <v>18.510000000000002</v>
      </c>
      <c r="BF285">
        <v>16.850000000000001</v>
      </c>
      <c r="BK285">
        <v>13.09</v>
      </c>
      <c r="BN285">
        <v>18.010000000000002</v>
      </c>
      <c r="BO285">
        <v>17.98</v>
      </c>
      <c r="BS285">
        <v>13.51</v>
      </c>
      <c r="BW285">
        <v>10.69</v>
      </c>
      <c r="BY285">
        <v>17.75</v>
      </c>
      <c r="CH285" s="18"/>
    </row>
    <row r="286" spans="1:86">
      <c r="A286" s="298"/>
      <c r="B286" s="261"/>
      <c r="C286" s="9">
        <v>300</v>
      </c>
      <c r="D286">
        <f>+入力シート①!N$14</f>
        <v>0</v>
      </c>
      <c r="E286">
        <f t="shared" si="102"/>
        <v>15</v>
      </c>
      <c r="F286" s="6">
        <f t="shared" si="103"/>
        <v>14.992557142857143</v>
      </c>
      <c r="G286" s="6">
        <f t="shared" si="104"/>
        <v>2.317176312044213</v>
      </c>
      <c r="H286" s="6">
        <f t="shared" si="105"/>
        <v>17.763999999999999</v>
      </c>
      <c r="I286" s="6">
        <f t="shared" si="106"/>
        <v>0</v>
      </c>
      <c r="J286" s="6">
        <f t="shared" si="107"/>
        <v>-14.992557142857143</v>
      </c>
      <c r="K286" s="6">
        <f t="shared" si="108"/>
        <v>-6.4701840187683901</v>
      </c>
      <c r="M286" s="18"/>
      <c r="N286" s="179">
        <v>0</v>
      </c>
      <c r="O286" s="179">
        <v>17.309999999999999</v>
      </c>
      <c r="P286" s="179" t="s">
        <v>130</v>
      </c>
      <c r="Q286" s="179" t="s">
        <v>130</v>
      </c>
      <c r="R286" s="179" t="s">
        <v>130</v>
      </c>
      <c r="S286" s="179">
        <v>12.77</v>
      </c>
      <c r="T286" s="179">
        <v>17.763999999999999</v>
      </c>
      <c r="U286" s="179">
        <v>12.6905</v>
      </c>
      <c r="V286">
        <v>11.2828</v>
      </c>
      <c r="X286">
        <v>12.45</v>
      </c>
      <c r="Y286">
        <v>13.968500000000001</v>
      </c>
      <c r="Z286" s="19">
        <v>17.27</v>
      </c>
      <c r="AB286">
        <v>13.28</v>
      </c>
      <c r="AC286" s="77">
        <v>14.07</v>
      </c>
      <c r="AD286" s="77">
        <v>17.63</v>
      </c>
      <c r="AE286">
        <v>17.399999999999999</v>
      </c>
      <c r="AW286">
        <v>15.15</v>
      </c>
      <c r="AZ286">
        <v>16.86</v>
      </c>
      <c r="CH286" s="18"/>
    </row>
    <row r="287" spans="1:86">
      <c r="A287" s="298"/>
      <c r="B287" s="261"/>
      <c r="C287" s="9">
        <v>400</v>
      </c>
      <c r="D287">
        <f>+入力シート①!N$15</f>
        <v>0</v>
      </c>
      <c r="E287">
        <f t="shared" si="102"/>
        <v>15</v>
      </c>
      <c r="F287" s="6">
        <f t="shared" si="103"/>
        <v>12.464892857142857</v>
      </c>
      <c r="G287" s="6">
        <f t="shared" si="104"/>
        <v>2.7562750360877302</v>
      </c>
      <c r="H287" s="6">
        <f t="shared" si="105"/>
        <v>17.189</v>
      </c>
      <c r="I287" s="6">
        <f t="shared" si="106"/>
        <v>0</v>
      </c>
      <c r="J287" s="6">
        <f t="shared" si="107"/>
        <v>-12.464892857142857</v>
      </c>
      <c r="K287" s="6">
        <f t="shared" si="108"/>
        <v>-4.5223690284680682</v>
      </c>
      <c r="M287" s="18"/>
      <c r="N287" s="179">
        <v>0</v>
      </c>
      <c r="O287" s="179">
        <v>15.39</v>
      </c>
      <c r="P287" s="179" t="s">
        <v>130</v>
      </c>
      <c r="Q287" s="179" t="s">
        <v>130</v>
      </c>
      <c r="R287" s="179" t="s">
        <v>130</v>
      </c>
      <c r="S287" s="179">
        <v>10.34</v>
      </c>
      <c r="T287" s="179">
        <v>17.189</v>
      </c>
      <c r="U287" s="179">
        <v>10.0458</v>
      </c>
      <c r="V287">
        <v>8.9606999999999992</v>
      </c>
      <c r="X287">
        <v>9.5</v>
      </c>
      <c r="Y287">
        <v>10.163</v>
      </c>
      <c r="Z287" s="19">
        <v>14.88</v>
      </c>
      <c r="AB287">
        <v>9.9</v>
      </c>
      <c r="AC287" s="77">
        <v>12.87</v>
      </c>
      <c r="AD287" s="77">
        <v>16.21</v>
      </c>
      <c r="AE287">
        <v>14.51</v>
      </c>
      <c r="AW287">
        <v>11.89</v>
      </c>
      <c r="AZ287">
        <v>12.66</v>
      </c>
      <c r="CH287" s="18"/>
    </row>
    <row r="288" spans="1:86">
      <c r="A288" s="298"/>
      <c r="B288" s="261"/>
      <c r="C288" s="9">
        <v>500</v>
      </c>
      <c r="D288">
        <f>+入力シート①!N$16</f>
        <v>0</v>
      </c>
      <c r="E288">
        <f t="shared" si="102"/>
        <v>10</v>
      </c>
      <c r="F288" s="6">
        <f t="shared" si="103"/>
        <v>9.0990444444444449</v>
      </c>
      <c r="G288" s="6">
        <f t="shared" si="104"/>
        <v>4.5472560275706675</v>
      </c>
      <c r="H288" s="6">
        <f t="shared" si="105"/>
        <v>15.6449</v>
      </c>
      <c r="I288" s="6">
        <f t="shared" si="106"/>
        <v>0</v>
      </c>
      <c r="J288" s="6">
        <f t="shared" si="107"/>
        <v>-9.0990444444444449</v>
      </c>
      <c r="K288" s="6">
        <f t="shared" si="108"/>
        <v>-2.0009967306163605</v>
      </c>
      <c r="M288" s="18"/>
      <c r="N288" s="179">
        <v>0</v>
      </c>
      <c r="O288" s="179">
        <v>12.39</v>
      </c>
      <c r="P288" s="179" t="s">
        <v>130</v>
      </c>
      <c r="Q288" s="179" t="s">
        <v>130</v>
      </c>
      <c r="R288" s="179" t="s">
        <v>130</v>
      </c>
      <c r="S288" s="179">
        <v>7.44</v>
      </c>
      <c r="T288" s="179">
        <v>15.6449</v>
      </c>
      <c r="U288" s="179">
        <v>7.3055000000000003</v>
      </c>
      <c r="V288">
        <v>0</v>
      </c>
      <c r="X288">
        <v>7.33</v>
      </c>
      <c r="Y288">
        <v>7.681</v>
      </c>
      <c r="Z288" s="19">
        <v>11.59</v>
      </c>
      <c r="AE288">
        <v>12.51</v>
      </c>
      <c r="CH288" s="18"/>
    </row>
    <row r="289" spans="1:86">
      <c r="A289" s="298"/>
      <c r="B289" s="261"/>
      <c r="C289" s="9">
        <v>600</v>
      </c>
      <c r="D289">
        <f>+入力シート①!N$17</f>
        <v>0</v>
      </c>
      <c r="E289">
        <f t="shared" si="102"/>
        <v>7</v>
      </c>
      <c r="F289" s="6">
        <f t="shared" si="103"/>
        <v>3.2583333333333333</v>
      </c>
      <c r="G289" s="6">
        <f t="shared" si="104"/>
        <v>3.7788009562117275</v>
      </c>
      <c r="H289" s="6">
        <f t="shared" si="105"/>
        <v>8.7100000000000009</v>
      </c>
      <c r="I289" s="6">
        <f t="shared" si="106"/>
        <v>0</v>
      </c>
      <c r="J289" s="6">
        <f t="shared" si="107"/>
        <v>-3.2583333333333333</v>
      </c>
      <c r="K289" s="6">
        <f t="shared" si="108"/>
        <v>-0.86226646258707251</v>
      </c>
      <c r="M289" s="18"/>
      <c r="N289" s="179">
        <v>0</v>
      </c>
      <c r="O289" s="179" t="s">
        <v>130</v>
      </c>
      <c r="P289" s="179" t="s">
        <v>130</v>
      </c>
      <c r="Q289" s="179" t="s">
        <v>130</v>
      </c>
      <c r="R289" s="179" t="s">
        <v>130</v>
      </c>
      <c r="S289" s="179">
        <v>4.93</v>
      </c>
      <c r="T289" s="179">
        <v>0</v>
      </c>
      <c r="U289" s="179">
        <v>0</v>
      </c>
      <c r="V289">
        <v>0</v>
      </c>
      <c r="Y289">
        <v>5.91</v>
      </c>
      <c r="Z289" s="19">
        <v>8.7100000000000009</v>
      </c>
      <c r="CH289" s="18"/>
    </row>
    <row r="290" spans="1:86">
      <c r="A290" s="298"/>
      <c r="B290" s="15"/>
      <c r="C290" s="15"/>
      <c r="D290" s="20"/>
      <c r="E290" s="20"/>
      <c r="F290" s="40"/>
      <c r="G290" s="40"/>
      <c r="H290" s="40"/>
      <c r="I290" s="40"/>
      <c r="J290" s="40"/>
      <c r="K290" s="40"/>
      <c r="L290" s="20"/>
      <c r="M290" s="18"/>
      <c r="O290" s="20"/>
      <c r="P290" s="20"/>
      <c r="Q290" s="20"/>
      <c r="R290" s="20"/>
      <c r="S290" s="20"/>
      <c r="T290" s="20"/>
      <c r="U290" s="20"/>
      <c r="V290" s="20"/>
      <c r="W290" s="20"/>
      <c r="X290" s="20"/>
      <c r="Y290" s="20"/>
      <c r="AB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c r="BL290" s="20"/>
      <c r="BM290" s="20"/>
      <c r="BN290" s="20"/>
      <c r="BO290" s="20"/>
      <c r="BP290" s="20"/>
      <c r="BQ290" s="20"/>
      <c r="BR290" s="20"/>
      <c r="BS290" s="20"/>
      <c r="BT290" s="20"/>
      <c r="BU290" s="20"/>
      <c r="BV290" s="20"/>
      <c r="BW290" s="20"/>
      <c r="BX290" s="20"/>
      <c r="BY290" s="20"/>
      <c r="BZ290" s="20"/>
      <c r="CA290" s="20"/>
      <c r="CB290" s="20"/>
      <c r="CC290" s="20"/>
      <c r="CD290" s="20"/>
      <c r="CE290" s="20"/>
      <c r="CF290" s="20"/>
      <c r="CG290" s="20"/>
      <c r="CH290" s="18"/>
    </row>
    <row r="291" spans="1:86">
      <c r="A291" s="298"/>
      <c r="B291" s="262" t="s">
        <v>25</v>
      </c>
      <c r="C291" s="13" t="s">
        <v>23</v>
      </c>
      <c r="D291">
        <f>+入力シート①!N$19</f>
        <v>0</v>
      </c>
      <c r="E291">
        <f>+COUNT($N291:$CH291)</f>
        <v>25</v>
      </c>
      <c r="F291" s="6">
        <f>+AVERAGE($O291:$CH291)</f>
        <v>122.41666666666667</v>
      </c>
      <c r="G291" s="6">
        <f>+STDEV($O291:$CH291)</f>
        <v>124.21122145857791</v>
      </c>
      <c r="H291" s="6">
        <f>+MAX($N291:$CH291)</f>
        <v>357</v>
      </c>
      <c r="I291" s="6">
        <f>+MIN($N291:$CI291)</f>
        <v>0</v>
      </c>
      <c r="J291" s="6">
        <f>+D291-F291</f>
        <v>-122.41666666666667</v>
      </c>
      <c r="K291" s="6">
        <f>+J291/G291</f>
        <v>-0.98555239397183059</v>
      </c>
      <c r="M291" s="18"/>
      <c r="N291" s="179">
        <v>0</v>
      </c>
      <c r="O291" s="179">
        <v>3</v>
      </c>
      <c r="P291" s="179" t="s">
        <v>130</v>
      </c>
      <c r="Q291" s="179" t="s">
        <v>130</v>
      </c>
      <c r="R291" s="179" t="s">
        <v>130</v>
      </c>
      <c r="S291" s="179">
        <v>38</v>
      </c>
      <c r="T291" s="179">
        <v>5</v>
      </c>
      <c r="U291" s="179">
        <v>290</v>
      </c>
      <c r="V291">
        <v>36</v>
      </c>
      <c r="X291">
        <v>332</v>
      </c>
      <c r="Y291">
        <v>11</v>
      </c>
      <c r="Z291" s="19">
        <v>336</v>
      </c>
      <c r="AB291">
        <v>189</v>
      </c>
      <c r="AC291" s="77">
        <v>24</v>
      </c>
      <c r="AD291" s="77">
        <v>6</v>
      </c>
      <c r="AE291">
        <v>13</v>
      </c>
      <c r="AH291">
        <v>149</v>
      </c>
      <c r="AL291">
        <v>41</v>
      </c>
      <c r="AW291">
        <v>216</v>
      </c>
      <c r="AZ291">
        <v>90</v>
      </c>
      <c r="BA291">
        <v>151</v>
      </c>
      <c r="BF291">
        <v>76</v>
      </c>
      <c r="BK291">
        <v>357</v>
      </c>
      <c r="BN291">
        <v>36</v>
      </c>
      <c r="BO291">
        <v>14</v>
      </c>
      <c r="BS291">
        <v>56</v>
      </c>
      <c r="BW291">
        <v>331</v>
      </c>
      <c r="BY291">
        <v>138</v>
      </c>
      <c r="CH291" s="18"/>
    </row>
    <row r="292" spans="1:86">
      <c r="A292" s="298"/>
      <c r="B292" s="263"/>
      <c r="C292" s="10" t="s">
        <v>24</v>
      </c>
      <c r="D292">
        <f>+入力シート①!N$20</f>
        <v>0</v>
      </c>
      <c r="E292">
        <f>+COUNT($N292:$CH292)</f>
        <v>25</v>
      </c>
      <c r="F292" s="6">
        <f>+AVERAGE($O292:$CH292)</f>
        <v>1.2754166666666666</v>
      </c>
      <c r="G292" s="6">
        <f>+STDEV($O292:$CH292)</f>
        <v>0.93645018515421463</v>
      </c>
      <c r="H292" s="6">
        <f>+MAX($N292:$CH292)</f>
        <v>3.6</v>
      </c>
      <c r="I292" s="6">
        <f>+MIN($N292:$CI292)</f>
        <v>0</v>
      </c>
      <c r="J292" s="6">
        <f>+D292-F292</f>
        <v>-1.2754166666666666</v>
      </c>
      <c r="K292" s="6">
        <f>+J292/G292</f>
        <v>-1.3619695813895654</v>
      </c>
      <c r="M292" s="18"/>
      <c r="N292" s="179">
        <v>0</v>
      </c>
      <c r="O292" s="179">
        <v>0.6</v>
      </c>
      <c r="P292" s="179" t="s">
        <v>130</v>
      </c>
      <c r="Q292" s="179" t="s">
        <v>130</v>
      </c>
      <c r="R292" s="179" t="s">
        <v>130</v>
      </c>
      <c r="S292" s="179">
        <v>2</v>
      </c>
      <c r="T292" s="179">
        <v>1.1000000000000001</v>
      </c>
      <c r="U292" s="179">
        <v>1.5</v>
      </c>
      <c r="V292">
        <v>2.1</v>
      </c>
      <c r="X292">
        <v>3.6</v>
      </c>
      <c r="Y292">
        <v>0.7</v>
      </c>
      <c r="Z292" s="19">
        <v>1.4</v>
      </c>
      <c r="AB292">
        <v>2.4</v>
      </c>
      <c r="AC292" s="77">
        <v>3.2</v>
      </c>
      <c r="AD292" s="77">
        <v>1.5</v>
      </c>
      <c r="AE292">
        <v>1.8</v>
      </c>
      <c r="AH292">
        <v>0.3</v>
      </c>
      <c r="AL292">
        <v>0.4</v>
      </c>
      <c r="AW292">
        <v>0.8</v>
      </c>
      <c r="AZ292">
        <v>0.3</v>
      </c>
      <c r="BA292">
        <v>0.51</v>
      </c>
      <c r="BF292">
        <v>0.2</v>
      </c>
      <c r="BK292">
        <v>0.7</v>
      </c>
      <c r="BN292">
        <v>1</v>
      </c>
      <c r="BO292">
        <v>0.7</v>
      </c>
      <c r="BS292">
        <v>2.4</v>
      </c>
      <c r="BW292">
        <v>0.9</v>
      </c>
      <c r="BY292">
        <v>0.5</v>
      </c>
      <c r="CH292" s="18"/>
    </row>
    <row r="293" spans="1:86" ht="0.95" customHeight="1">
      <c r="A293" s="18"/>
      <c r="B293" s="18"/>
      <c r="C293" s="18"/>
      <c r="D293" s="18"/>
      <c r="E293" s="18"/>
      <c r="F293" s="41"/>
      <c r="G293" s="41"/>
      <c r="H293" s="41"/>
      <c r="I293" s="41"/>
      <c r="J293" s="41"/>
      <c r="K293" s="41"/>
      <c r="L293" s="18"/>
      <c r="M293" s="18"/>
      <c r="V293" s="18"/>
      <c r="W293" s="18"/>
      <c r="X293" s="18"/>
      <c r="Y293" s="18"/>
      <c r="AB293" s="18"/>
      <c r="AE293" s="18"/>
      <c r="AF293" s="18"/>
      <c r="AG293" s="18"/>
      <c r="AH293" s="18"/>
      <c r="AI293" s="18"/>
      <c r="AJ293" s="18"/>
      <c r="AK293" s="18"/>
      <c r="AL293" s="18"/>
      <c r="AM293" s="18"/>
      <c r="AN293" s="18"/>
      <c r="AO293" s="18"/>
      <c r="AP293" s="18"/>
      <c r="AQ293" s="18"/>
      <c r="AR293" s="18"/>
      <c r="AS293" s="18"/>
      <c r="AT293" s="18"/>
      <c r="AU293" s="18"/>
      <c r="AV293" s="18"/>
      <c r="AW293" s="18"/>
      <c r="AX293" s="18"/>
      <c r="AY293" s="18"/>
      <c r="AZ293" s="18"/>
      <c r="BA293" s="18"/>
      <c r="BB293" s="18"/>
      <c r="BC293" s="18"/>
      <c r="BD293" s="18"/>
      <c r="BE293" s="18"/>
      <c r="BF293" s="18"/>
      <c r="BG293" s="18"/>
      <c r="BH293" s="18"/>
      <c r="BI293" s="18"/>
      <c r="BJ293" s="18"/>
      <c r="BK293" s="18"/>
      <c r="BL293" s="18"/>
      <c r="BM293" s="18"/>
      <c r="BN293" s="18"/>
      <c r="BO293" s="18"/>
      <c r="BP293" s="18"/>
      <c r="BQ293" s="18"/>
      <c r="BR293" s="18"/>
      <c r="BS293" s="18"/>
      <c r="BT293" s="18"/>
      <c r="BU293" s="18"/>
      <c r="BV293" s="18"/>
      <c r="BW293" s="18"/>
      <c r="BX293" s="18"/>
      <c r="BY293" s="18"/>
      <c r="BZ293" s="18"/>
      <c r="CA293" s="18"/>
      <c r="CB293" s="18"/>
      <c r="CC293" s="18"/>
      <c r="CD293" s="18"/>
      <c r="CE293" s="18"/>
      <c r="CF293" s="18"/>
      <c r="CG293" s="18"/>
      <c r="CH293" s="18"/>
    </row>
    <row r="294" spans="1:86" ht="0.95" customHeight="1">
      <c r="A294" s="18"/>
      <c r="B294" s="18"/>
      <c r="C294" s="18"/>
      <c r="D294" s="18"/>
      <c r="E294" s="18"/>
      <c r="F294" s="41"/>
      <c r="G294" s="41"/>
      <c r="H294" s="41"/>
      <c r="I294" s="41"/>
      <c r="J294" s="41"/>
      <c r="K294" s="41"/>
      <c r="L294" s="18"/>
      <c r="M294" s="18"/>
      <c r="V294" s="18"/>
      <c r="W294" s="18"/>
      <c r="X294" s="18"/>
      <c r="Y294" s="18"/>
      <c r="AB294" s="18"/>
      <c r="AE294" s="18"/>
      <c r="AF294" s="18"/>
      <c r="AG294" s="18"/>
      <c r="AH294" s="18"/>
      <c r="AI294" s="18"/>
      <c r="AJ294" s="18"/>
      <c r="AK294" s="18"/>
      <c r="AL294" s="18"/>
      <c r="AM294" s="18"/>
      <c r="AN294" s="18"/>
      <c r="AO294" s="18"/>
      <c r="AP294" s="18"/>
      <c r="AQ294" s="18"/>
      <c r="AR294" s="18"/>
      <c r="AS294" s="18"/>
      <c r="AT294" s="18"/>
      <c r="AU294" s="18"/>
      <c r="AV294" s="18"/>
      <c r="AW294" s="18"/>
      <c r="AX294" s="18"/>
      <c r="AY294" s="18"/>
      <c r="AZ294" s="18"/>
      <c r="BA294" s="18"/>
      <c r="BB294" s="18"/>
      <c r="BC294" s="18"/>
      <c r="BD294" s="18"/>
      <c r="BE294" s="18"/>
      <c r="BF294" s="18"/>
      <c r="BG294" s="18"/>
      <c r="BH294" s="18"/>
      <c r="BI294" s="18"/>
      <c r="BJ294" s="18"/>
      <c r="BK294" s="18"/>
      <c r="BL294" s="18"/>
      <c r="BM294" s="18"/>
      <c r="BN294" s="18"/>
      <c r="BO294" s="18"/>
      <c r="BP294" s="18"/>
      <c r="BQ294" s="18"/>
      <c r="BR294" s="18"/>
      <c r="BS294" s="18"/>
      <c r="BT294" s="18"/>
      <c r="BU294" s="18"/>
      <c r="BV294" s="18"/>
      <c r="BW294" s="18"/>
      <c r="BX294" s="18"/>
      <c r="BY294" s="18"/>
      <c r="BZ294" s="18"/>
      <c r="CA294" s="18"/>
      <c r="CB294" s="18"/>
      <c r="CC294" s="18"/>
      <c r="CD294" s="18"/>
      <c r="CE294" s="18"/>
      <c r="CF294" s="18"/>
      <c r="CG294" s="18"/>
      <c r="CH294" s="18"/>
    </row>
    <row r="295" spans="1:86" ht="0.95" customHeight="1">
      <c r="A295" s="18"/>
      <c r="B295" s="18"/>
      <c r="C295" s="18"/>
      <c r="D295" s="18"/>
      <c r="E295" s="18"/>
      <c r="F295" s="41"/>
      <c r="G295" s="41"/>
      <c r="H295" s="41"/>
      <c r="I295" s="41"/>
      <c r="J295" s="41"/>
      <c r="K295" s="41"/>
      <c r="L295" s="18"/>
      <c r="M295" s="18"/>
      <c r="V295" s="18"/>
      <c r="W295" s="18"/>
      <c r="X295" s="18"/>
      <c r="Y295" s="18"/>
      <c r="AB295" s="18"/>
      <c r="AE295" s="18"/>
      <c r="AF295" s="18"/>
      <c r="AG295" s="18"/>
      <c r="AH295" s="18"/>
      <c r="AI295" s="18"/>
      <c r="AJ295" s="18"/>
      <c r="AK295" s="18"/>
      <c r="AL295" s="18"/>
      <c r="AM295" s="18"/>
      <c r="AN295" s="18"/>
      <c r="AO295" s="18"/>
      <c r="AP295" s="18"/>
      <c r="AQ295" s="18"/>
      <c r="AR295" s="18"/>
      <c r="AS295" s="18"/>
      <c r="AT295" s="18"/>
      <c r="AU295" s="18"/>
      <c r="AV295" s="18"/>
      <c r="AW295" s="18"/>
      <c r="AX295" s="18"/>
      <c r="AY295" s="18"/>
      <c r="AZ295" s="18"/>
      <c r="BA295" s="18"/>
      <c r="BB295" s="18"/>
      <c r="BC295" s="18"/>
      <c r="BD295" s="18"/>
      <c r="BE295" s="18"/>
      <c r="BF295" s="18"/>
      <c r="BG295" s="18"/>
      <c r="BH295" s="18"/>
      <c r="BI295" s="18"/>
      <c r="BJ295" s="18"/>
      <c r="BK295" s="18"/>
      <c r="BL295" s="18"/>
      <c r="BM295" s="18"/>
      <c r="BN295" s="18"/>
      <c r="BO295" s="18"/>
      <c r="BP295" s="18"/>
      <c r="BQ295" s="18"/>
      <c r="BR295" s="18"/>
      <c r="BS295" s="18"/>
      <c r="BT295" s="18"/>
      <c r="BU295" s="18"/>
      <c r="BV295" s="18"/>
      <c r="BW295" s="18"/>
      <c r="BX295" s="18"/>
      <c r="BY295" s="18"/>
      <c r="BZ295" s="18"/>
      <c r="CA295" s="18"/>
      <c r="CB295" s="18"/>
      <c r="CC295" s="18"/>
      <c r="CD295" s="18"/>
      <c r="CE295" s="18"/>
      <c r="CF295" s="18"/>
      <c r="CG295" s="18"/>
      <c r="CH295" s="18"/>
    </row>
    <row r="296" spans="1:86" ht="0.95" customHeight="1">
      <c r="A296" s="18"/>
      <c r="B296" s="18"/>
      <c r="C296" s="18"/>
      <c r="D296" s="18"/>
      <c r="E296" s="18"/>
      <c r="F296" s="41"/>
      <c r="G296" s="41"/>
      <c r="H296" s="41"/>
      <c r="I296" s="41"/>
      <c r="J296" s="41"/>
      <c r="K296" s="41"/>
      <c r="L296" s="18"/>
      <c r="M296" s="18"/>
      <c r="V296" s="18"/>
      <c r="W296" s="18"/>
      <c r="X296" s="18"/>
      <c r="Y296" s="18"/>
      <c r="AB296" s="18"/>
      <c r="AE296" s="18"/>
      <c r="AF296" s="18"/>
      <c r="AG296" s="18"/>
      <c r="AH296" s="18"/>
      <c r="AI296" s="18"/>
      <c r="AJ296" s="18"/>
      <c r="AK296" s="18"/>
      <c r="AL296" s="18"/>
      <c r="AM296" s="18"/>
      <c r="AN296" s="18"/>
      <c r="AO296" s="18"/>
      <c r="AP296" s="18"/>
      <c r="AQ296" s="18"/>
      <c r="AR296" s="18"/>
      <c r="AS296" s="18"/>
      <c r="AT296" s="18"/>
      <c r="AU296" s="18"/>
      <c r="AV296" s="18"/>
      <c r="AW296" s="18"/>
      <c r="AX296" s="18"/>
      <c r="AY296" s="18"/>
      <c r="AZ296" s="18"/>
      <c r="BA296" s="18"/>
      <c r="BB296" s="18"/>
      <c r="BC296" s="18"/>
      <c r="BD296" s="18"/>
      <c r="BE296" s="18"/>
      <c r="BF296" s="18"/>
      <c r="BG296" s="18"/>
      <c r="BH296" s="18"/>
      <c r="BI296" s="18"/>
      <c r="BJ296" s="18"/>
      <c r="BK296" s="18"/>
      <c r="BL296" s="18"/>
      <c r="BM296" s="18"/>
      <c r="BN296" s="18"/>
      <c r="BO296" s="18"/>
      <c r="BP296" s="18"/>
      <c r="BQ296" s="18"/>
      <c r="BR296" s="18"/>
      <c r="BS296" s="18"/>
      <c r="BT296" s="18"/>
      <c r="BU296" s="18"/>
      <c r="BV296" s="18"/>
      <c r="BW296" s="18"/>
      <c r="BX296" s="18"/>
      <c r="BY296" s="18"/>
      <c r="BZ296" s="18"/>
      <c r="CA296" s="18"/>
      <c r="CB296" s="18"/>
      <c r="CC296" s="18"/>
      <c r="CD296" s="18"/>
      <c r="CE296" s="18"/>
      <c r="CF296" s="18"/>
      <c r="CG296" s="18"/>
      <c r="CH296" s="18"/>
    </row>
    <row r="297" spans="1:86" ht="0.95" customHeight="1">
      <c r="A297" s="18"/>
      <c r="B297" s="18"/>
      <c r="C297" s="18"/>
      <c r="D297" s="18"/>
      <c r="E297" s="18"/>
      <c r="F297" s="41"/>
      <c r="G297" s="41"/>
      <c r="H297" s="41"/>
      <c r="I297" s="41"/>
      <c r="J297" s="41"/>
      <c r="K297" s="41"/>
      <c r="L297" s="18"/>
      <c r="M297" s="18"/>
      <c r="V297" s="18"/>
      <c r="W297" s="18"/>
      <c r="X297" s="18"/>
      <c r="Y297" s="18"/>
      <c r="AB297" s="18"/>
      <c r="AE297" s="18"/>
      <c r="AF297" s="18"/>
      <c r="AG297" s="18"/>
      <c r="AH297" s="18"/>
      <c r="AI297" s="18"/>
      <c r="AJ297" s="18"/>
      <c r="AK297" s="18"/>
      <c r="AL297" s="18"/>
      <c r="AM297" s="18"/>
      <c r="AN297" s="18"/>
      <c r="AO297" s="18"/>
      <c r="AP297" s="18"/>
      <c r="AQ297" s="18"/>
      <c r="AR297" s="18"/>
      <c r="AS297" s="18"/>
      <c r="AT297" s="18"/>
      <c r="AU297" s="18"/>
      <c r="AV297" s="18"/>
      <c r="AW297" s="18"/>
      <c r="AX297" s="18"/>
      <c r="AY297" s="18"/>
      <c r="AZ297" s="18"/>
      <c r="BA297" s="18"/>
      <c r="BB297" s="18"/>
      <c r="BC297" s="18"/>
      <c r="BD297" s="18"/>
      <c r="BE297" s="18"/>
      <c r="BF297" s="18"/>
      <c r="BG297" s="18"/>
      <c r="BH297" s="18"/>
      <c r="BI297" s="18"/>
      <c r="BJ297" s="18"/>
      <c r="BK297" s="18"/>
      <c r="BL297" s="18"/>
      <c r="BM297" s="18"/>
      <c r="BN297" s="18"/>
      <c r="BO297" s="18"/>
      <c r="BP297" s="18"/>
      <c r="BQ297" s="18"/>
      <c r="BR297" s="18"/>
      <c r="BS297" s="18"/>
      <c r="BT297" s="18"/>
      <c r="BU297" s="18"/>
      <c r="BV297" s="18"/>
      <c r="BW297" s="18"/>
      <c r="BX297" s="18"/>
      <c r="BY297" s="18"/>
      <c r="BZ297" s="18"/>
      <c r="CA297" s="18"/>
      <c r="CB297" s="18"/>
      <c r="CC297" s="18"/>
      <c r="CD297" s="18"/>
      <c r="CE297" s="18"/>
      <c r="CF297" s="18"/>
      <c r="CG297" s="18"/>
      <c r="CH297" s="18"/>
    </row>
    <row r="298" spans="1:86" ht="0.95" customHeight="1">
      <c r="A298" s="18"/>
      <c r="B298" s="18"/>
      <c r="C298" s="18"/>
      <c r="D298" s="18"/>
      <c r="E298" s="18"/>
      <c r="F298" s="41"/>
      <c r="G298" s="41"/>
      <c r="H298" s="41"/>
      <c r="I298" s="41"/>
      <c r="J298" s="41"/>
      <c r="K298" s="41"/>
      <c r="L298" s="18"/>
      <c r="M298" s="18"/>
      <c r="V298" s="18"/>
      <c r="W298" s="18"/>
      <c r="X298" s="18"/>
      <c r="Y298" s="18"/>
      <c r="AB298" s="18"/>
      <c r="AE298" s="18"/>
      <c r="AF298" s="18"/>
      <c r="AG298" s="18"/>
      <c r="AH298" s="18"/>
      <c r="AI298" s="18"/>
      <c r="AJ298" s="18"/>
      <c r="AK298" s="18"/>
      <c r="AL298" s="18"/>
      <c r="AM298" s="18"/>
      <c r="AN298" s="18"/>
      <c r="AO298" s="18"/>
      <c r="AP298" s="18"/>
      <c r="AQ298" s="18"/>
      <c r="AR298" s="18"/>
      <c r="AS298" s="18"/>
      <c r="AT298" s="18"/>
      <c r="AU298" s="18"/>
      <c r="AV298" s="18"/>
      <c r="AW298" s="18"/>
      <c r="AX298" s="18"/>
      <c r="AY298" s="18"/>
      <c r="AZ298" s="18"/>
      <c r="BA298" s="18"/>
      <c r="BB298" s="18"/>
      <c r="BC298" s="18"/>
      <c r="BD298" s="18"/>
      <c r="BE298" s="18"/>
      <c r="BF298" s="18"/>
      <c r="BG298" s="18"/>
      <c r="BH298" s="18"/>
      <c r="BI298" s="18"/>
      <c r="BJ298" s="18"/>
      <c r="BK298" s="18"/>
      <c r="BL298" s="18"/>
      <c r="BM298" s="18"/>
      <c r="BN298" s="18"/>
      <c r="BO298" s="18"/>
      <c r="BP298" s="18"/>
      <c r="BQ298" s="18"/>
      <c r="BR298" s="18"/>
      <c r="BS298" s="18"/>
      <c r="BT298" s="18"/>
      <c r="BU298" s="18"/>
      <c r="BV298" s="18"/>
      <c r="BW298" s="18"/>
      <c r="BX298" s="18"/>
      <c r="BY298" s="18"/>
      <c r="BZ298" s="18"/>
      <c r="CA298" s="18"/>
      <c r="CB298" s="18"/>
      <c r="CC298" s="18"/>
      <c r="CD298" s="18"/>
      <c r="CE298" s="18"/>
      <c r="CF298" s="18"/>
      <c r="CG298" s="18"/>
      <c r="CH298" s="18"/>
    </row>
    <row r="299" spans="1:86" ht="0.95" customHeight="1">
      <c r="A299" s="18"/>
      <c r="B299" s="18"/>
      <c r="C299" s="18"/>
      <c r="D299" s="18"/>
      <c r="E299" s="18"/>
      <c r="F299" s="41"/>
      <c r="G299" s="41"/>
      <c r="H299" s="41"/>
      <c r="I299" s="41"/>
      <c r="J299" s="41"/>
      <c r="K299" s="41"/>
      <c r="L299" s="18"/>
      <c r="M299" s="18"/>
      <c r="V299" s="18"/>
      <c r="W299" s="18"/>
      <c r="X299" s="18"/>
      <c r="Y299" s="18"/>
      <c r="AB299" s="18"/>
      <c r="AE299" s="18"/>
      <c r="AF299" s="18"/>
      <c r="AG299" s="18"/>
      <c r="AH299" s="18"/>
      <c r="AI299" s="18"/>
      <c r="AJ299" s="18"/>
      <c r="AK299" s="18"/>
      <c r="AL299" s="18"/>
      <c r="AM299" s="18"/>
      <c r="AN299" s="18"/>
      <c r="AO299" s="18"/>
      <c r="AP299" s="18"/>
      <c r="AQ299" s="18"/>
      <c r="AR299" s="18"/>
      <c r="AS299" s="18"/>
      <c r="AT299" s="18"/>
      <c r="AU299" s="18"/>
      <c r="AV299" s="18"/>
      <c r="AW299" s="18"/>
      <c r="AX299" s="18"/>
      <c r="AY299" s="18"/>
      <c r="AZ299" s="18"/>
      <c r="BA299" s="18"/>
      <c r="BB299" s="18"/>
      <c r="BC299" s="18"/>
      <c r="BD299" s="18"/>
      <c r="BE299" s="18"/>
      <c r="BF299" s="18"/>
      <c r="BG299" s="18"/>
      <c r="BH299" s="18"/>
      <c r="BI299" s="18"/>
      <c r="BJ299" s="18"/>
      <c r="BK299" s="18"/>
      <c r="BL299" s="18"/>
      <c r="BM299" s="18"/>
      <c r="BN299" s="18"/>
      <c r="BO299" s="18"/>
      <c r="BP299" s="18"/>
      <c r="BQ299" s="18"/>
      <c r="BR299" s="18"/>
      <c r="BS299" s="18"/>
      <c r="BT299" s="18"/>
      <c r="BU299" s="18"/>
      <c r="BV299" s="18"/>
      <c r="BW299" s="18"/>
      <c r="BX299" s="18"/>
      <c r="BY299" s="18"/>
      <c r="BZ299" s="18"/>
      <c r="CA299" s="18"/>
      <c r="CB299" s="18"/>
      <c r="CC299" s="18"/>
      <c r="CD299" s="18"/>
      <c r="CE299" s="18"/>
      <c r="CF299" s="18"/>
      <c r="CG299" s="18"/>
      <c r="CH299" s="18"/>
    </row>
    <row r="300" spans="1:86" ht="0.95" customHeight="1">
      <c r="A300" s="18"/>
      <c r="B300" s="18"/>
      <c r="C300" s="18"/>
      <c r="D300" s="18"/>
      <c r="E300" s="18"/>
      <c r="F300" s="41"/>
      <c r="G300" s="41"/>
      <c r="H300" s="41"/>
      <c r="I300" s="41"/>
      <c r="J300" s="41"/>
      <c r="K300" s="41"/>
      <c r="L300" s="18"/>
      <c r="M300" s="18"/>
      <c r="V300" s="18"/>
      <c r="W300" s="18"/>
      <c r="X300" s="18"/>
      <c r="Y300" s="18"/>
      <c r="AB300" s="18"/>
      <c r="AE300" s="18"/>
      <c r="AF300" s="18"/>
      <c r="AG300" s="18"/>
      <c r="AH300" s="18"/>
      <c r="AI300" s="18"/>
      <c r="AJ300" s="18"/>
      <c r="AK300" s="18"/>
      <c r="AL300" s="18"/>
      <c r="AM300" s="18"/>
      <c r="AN300" s="18"/>
      <c r="AO300" s="18"/>
      <c r="AP300" s="18"/>
      <c r="AQ300" s="18"/>
      <c r="AR300" s="18"/>
      <c r="AS300" s="18"/>
      <c r="AT300" s="18"/>
      <c r="AU300" s="18"/>
      <c r="AV300" s="18"/>
      <c r="AW300" s="18"/>
      <c r="AX300" s="18"/>
      <c r="AY300" s="18"/>
      <c r="AZ300" s="18"/>
      <c r="BA300" s="18"/>
      <c r="BB300" s="18"/>
      <c r="BC300" s="18"/>
      <c r="BD300" s="18"/>
      <c r="BE300" s="18"/>
      <c r="BF300" s="18"/>
      <c r="BG300" s="18"/>
      <c r="BH300" s="18"/>
      <c r="BI300" s="18"/>
      <c r="BJ300" s="18"/>
      <c r="BK300" s="18"/>
      <c r="BL300" s="18"/>
      <c r="BM300" s="18"/>
      <c r="BN300" s="18"/>
      <c r="BO300" s="18"/>
      <c r="BP300" s="18"/>
      <c r="BQ300" s="18"/>
      <c r="BR300" s="18"/>
      <c r="BS300" s="18"/>
      <c r="BT300" s="18"/>
      <c r="BU300" s="18"/>
      <c r="BV300" s="18"/>
      <c r="BW300" s="18"/>
      <c r="BX300" s="18"/>
      <c r="BY300" s="18"/>
      <c r="BZ300" s="18"/>
      <c r="CA300" s="18"/>
      <c r="CB300" s="18"/>
      <c r="CC300" s="18"/>
      <c r="CD300" s="18"/>
      <c r="CE300" s="18"/>
      <c r="CF300" s="18"/>
      <c r="CG300" s="18"/>
      <c r="CH300" s="18"/>
    </row>
    <row r="301" spans="1:86" ht="16.5" thickBot="1">
      <c r="D301" s="1" t="s">
        <v>26</v>
      </c>
      <c r="E301" s="1" t="s">
        <v>3</v>
      </c>
      <c r="F301" s="5" t="s">
        <v>4</v>
      </c>
      <c r="G301" s="5" t="s">
        <v>8</v>
      </c>
      <c r="H301" s="5" t="s">
        <v>5</v>
      </c>
      <c r="I301" s="5" t="s">
        <v>6</v>
      </c>
      <c r="J301" s="5" t="s">
        <v>7</v>
      </c>
      <c r="K301" s="6" t="s">
        <v>65</v>
      </c>
      <c r="M301" s="18"/>
      <c r="N301" s="179" t="s">
        <v>26</v>
      </c>
      <c r="V301" s="1"/>
      <c r="W301" s="1"/>
      <c r="X301" s="1"/>
      <c r="Y301" s="19"/>
      <c r="AB301" s="1"/>
      <c r="AC301" s="78"/>
      <c r="AD301" s="78"/>
      <c r="AE301" s="1"/>
      <c r="AF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8"/>
    </row>
    <row r="302" spans="1:86">
      <c r="A302" s="298">
        <v>46</v>
      </c>
      <c r="B302" s="264" t="s">
        <v>18</v>
      </c>
      <c r="C302" s="265"/>
      <c r="D302" s="79">
        <f>+入力シート①!P$2</f>
        <v>0</v>
      </c>
      <c r="E302" s="21"/>
      <c r="F302" s="34"/>
      <c r="G302" s="34"/>
      <c r="H302" s="34"/>
      <c r="I302" s="34"/>
      <c r="J302" s="34"/>
      <c r="K302" s="35"/>
      <c r="M302" s="18"/>
      <c r="N302" s="179">
        <v>0</v>
      </c>
      <c r="O302" s="179">
        <v>2014</v>
      </c>
      <c r="P302" s="179">
        <v>2014</v>
      </c>
      <c r="Q302" s="179">
        <v>2014</v>
      </c>
      <c r="R302" s="179">
        <v>2014</v>
      </c>
      <c r="S302" s="179">
        <v>2014</v>
      </c>
      <c r="T302" s="179">
        <v>2013</v>
      </c>
      <c r="U302" s="179">
        <v>2012</v>
      </c>
      <c r="V302" s="79">
        <v>40641</v>
      </c>
      <c r="W302" s="19">
        <f t="shared" ref="W302:BG302" si="109">+W$1</f>
        <v>2010</v>
      </c>
      <c r="X302" s="19">
        <f t="shared" si="109"/>
        <v>2009</v>
      </c>
      <c r="Y302" s="19">
        <f t="shared" si="109"/>
        <v>2008</v>
      </c>
      <c r="Z302" s="19">
        <f t="shared" si="109"/>
        <v>2007</v>
      </c>
      <c r="AA302" s="19">
        <f t="shared" si="109"/>
        <v>2007</v>
      </c>
      <c r="AB302">
        <f t="shared" si="109"/>
        <v>2006</v>
      </c>
      <c r="AC302" s="77">
        <f t="shared" si="109"/>
        <v>2006</v>
      </c>
      <c r="AD302" s="77">
        <f t="shared" si="109"/>
        <v>2005</v>
      </c>
      <c r="AE302">
        <f t="shared" si="109"/>
        <v>2005</v>
      </c>
      <c r="AF302">
        <f t="shared" si="109"/>
        <v>2004</v>
      </c>
      <c r="AG302">
        <f t="shared" si="109"/>
        <v>2004</v>
      </c>
      <c r="AH302">
        <f t="shared" si="109"/>
        <v>2004</v>
      </c>
      <c r="AI302">
        <f t="shared" si="109"/>
        <v>2003</v>
      </c>
      <c r="AJ302">
        <f t="shared" si="109"/>
        <v>2002</v>
      </c>
      <c r="AK302">
        <f t="shared" si="109"/>
        <v>2002</v>
      </c>
      <c r="AL302">
        <f t="shared" si="109"/>
        <v>2002</v>
      </c>
      <c r="AM302">
        <f t="shared" si="109"/>
        <v>2002</v>
      </c>
      <c r="AN302">
        <f t="shared" si="109"/>
        <v>2001</v>
      </c>
      <c r="AO302">
        <f t="shared" si="109"/>
        <v>2001</v>
      </c>
      <c r="AP302">
        <f t="shared" si="109"/>
        <v>2001</v>
      </c>
      <c r="AQ302">
        <f t="shared" si="109"/>
        <v>2000</v>
      </c>
      <c r="AR302">
        <f t="shared" si="109"/>
        <v>2000</v>
      </c>
      <c r="AS302">
        <f t="shared" si="109"/>
        <v>2000</v>
      </c>
      <c r="AT302">
        <f t="shared" si="109"/>
        <v>1999</v>
      </c>
      <c r="AU302">
        <f t="shared" si="109"/>
        <v>1999</v>
      </c>
      <c r="AV302">
        <f t="shared" si="109"/>
        <v>1999</v>
      </c>
      <c r="AW302">
        <f t="shared" si="109"/>
        <v>1998</v>
      </c>
      <c r="AX302">
        <f t="shared" si="109"/>
        <v>1997</v>
      </c>
      <c r="AY302">
        <f t="shared" si="109"/>
        <v>1996</v>
      </c>
      <c r="AZ302">
        <f t="shared" si="109"/>
        <v>1995</v>
      </c>
      <c r="BA302">
        <f t="shared" si="109"/>
        <v>1994</v>
      </c>
      <c r="BB302">
        <f t="shared" si="109"/>
        <v>1993</v>
      </c>
      <c r="BC302">
        <f t="shared" si="109"/>
        <v>1992</v>
      </c>
      <c r="BD302">
        <f t="shared" si="109"/>
        <v>1992</v>
      </c>
      <c r="BE302">
        <f t="shared" si="109"/>
        <v>1991</v>
      </c>
      <c r="BF302">
        <f t="shared" si="109"/>
        <v>1990</v>
      </c>
      <c r="BG302">
        <f t="shared" si="109"/>
        <v>1990</v>
      </c>
      <c r="BH302">
        <f t="shared" ref="BH302:CG302" si="110">+BH$1</f>
        <v>1989</v>
      </c>
      <c r="BI302">
        <f t="shared" si="110"/>
        <v>1988</v>
      </c>
      <c r="BJ302">
        <f t="shared" si="110"/>
        <v>1987</v>
      </c>
      <c r="BK302">
        <f t="shared" si="110"/>
        <v>1986</v>
      </c>
      <c r="BL302">
        <f t="shared" si="110"/>
        <v>1986</v>
      </c>
      <c r="BM302">
        <f t="shared" si="110"/>
        <v>1986</v>
      </c>
      <c r="BN302">
        <f t="shared" si="110"/>
        <v>1985</v>
      </c>
      <c r="BO302">
        <f t="shared" si="110"/>
        <v>1985</v>
      </c>
      <c r="BP302">
        <f t="shared" si="110"/>
        <v>1985</v>
      </c>
      <c r="BQ302">
        <f t="shared" si="110"/>
        <v>1985</v>
      </c>
      <c r="BR302">
        <f t="shared" si="110"/>
        <v>1984</v>
      </c>
      <c r="BS302">
        <f t="shared" si="110"/>
        <v>1984</v>
      </c>
      <c r="BT302">
        <f t="shared" si="110"/>
        <v>1984</v>
      </c>
      <c r="BU302">
        <f t="shared" si="110"/>
        <v>1984</v>
      </c>
      <c r="BV302">
        <f t="shared" si="110"/>
        <v>1984</v>
      </c>
      <c r="BW302">
        <f t="shared" si="110"/>
        <v>1984</v>
      </c>
      <c r="BX302">
        <f t="shared" si="110"/>
        <v>1983</v>
      </c>
      <c r="BY302">
        <f t="shared" si="110"/>
        <v>1983</v>
      </c>
      <c r="BZ302">
        <f t="shared" si="110"/>
        <v>1982</v>
      </c>
      <c r="CA302">
        <f t="shared" si="110"/>
        <v>1982</v>
      </c>
      <c r="CB302">
        <f t="shared" si="110"/>
        <v>1982</v>
      </c>
      <c r="CC302">
        <f t="shared" si="110"/>
        <v>1981</v>
      </c>
      <c r="CD302">
        <f t="shared" si="110"/>
        <v>1980</v>
      </c>
      <c r="CE302">
        <f t="shared" si="110"/>
        <v>1980</v>
      </c>
      <c r="CF302">
        <f t="shared" si="110"/>
        <v>1980</v>
      </c>
      <c r="CG302">
        <f t="shared" si="110"/>
        <v>1980</v>
      </c>
      <c r="CH302" s="18"/>
    </row>
    <row r="303" spans="1:86">
      <c r="A303" s="298"/>
      <c r="B303" s="264" t="s">
        <v>19</v>
      </c>
      <c r="C303" s="265"/>
      <c r="D303" s="80">
        <f>+入力シート①!P$2</f>
        <v>0</v>
      </c>
      <c r="E303" s="22"/>
      <c r="F303" s="36"/>
      <c r="G303" s="36"/>
      <c r="H303" s="36"/>
      <c r="I303" s="36"/>
      <c r="J303" s="36"/>
      <c r="K303" s="37"/>
      <c r="M303" s="18"/>
      <c r="N303" s="179">
        <v>0</v>
      </c>
      <c r="O303" s="179">
        <v>4</v>
      </c>
      <c r="P303" s="179">
        <v>4</v>
      </c>
      <c r="Q303" s="179">
        <v>4</v>
      </c>
      <c r="R303" s="179">
        <v>4</v>
      </c>
      <c r="S303" s="179">
        <v>4</v>
      </c>
      <c r="T303" s="179">
        <v>4</v>
      </c>
      <c r="U303" s="179">
        <v>4</v>
      </c>
      <c r="V303" s="80">
        <v>40641</v>
      </c>
      <c r="W303" s="80">
        <v>39910</v>
      </c>
      <c r="X303" s="80">
        <v>39911</v>
      </c>
      <c r="Y303" s="19">
        <f>+Y$3</f>
        <v>4</v>
      </c>
      <c r="Z303" s="19">
        <f>+Z$3</f>
        <v>4</v>
      </c>
      <c r="AA303" s="19">
        <f>+AA$3</f>
        <v>4</v>
      </c>
      <c r="AB303">
        <f t="shared" ref="AB303:CG303" si="111">+AB$3</f>
        <v>4</v>
      </c>
      <c r="AC303" s="77">
        <f t="shared" si="111"/>
        <v>4</v>
      </c>
      <c r="AD303" s="77">
        <f t="shared" si="111"/>
        <v>4</v>
      </c>
      <c r="AE303">
        <f t="shared" si="111"/>
        <v>4</v>
      </c>
      <c r="AF303">
        <f t="shared" si="111"/>
        <v>4</v>
      </c>
      <c r="AG303">
        <f t="shared" si="111"/>
        <v>4</v>
      </c>
      <c r="AH303">
        <f t="shared" si="111"/>
        <v>4</v>
      </c>
      <c r="AI303">
        <f t="shared" si="111"/>
        <v>4</v>
      </c>
      <c r="AJ303">
        <f t="shared" si="111"/>
        <v>4</v>
      </c>
      <c r="AK303">
        <f t="shared" si="111"/>
        <v>4</v>
      </c>
      <c r="AL303">
        <f t="shared" si="111"/>
        <v>4</v>
      </c>
      <c r="AM303">
        <f t="shared" si="111"/>
        <v>4</v>
      </c>
      <c r="AN303">
        <f t="shared" si="111"/>
        <v>4</v>
      </c>
      <c r="AO303">
        <f t="shared" si="111"/>
        <v>4</v>
      </c>
      <c r="AP303">
        <f t="shared" si="111"/>
        <v>4</v>
      </c>
      <c r="AQ303">
        <f t="shared" si="111"/>
        <v>4</v>
      </c>
      <c r="AR303">
        <f t="shared" si="111"/>
        <v>4</v>
      </c>
      <c r="AS303">
        <f t="shared" si="111"/>
        <v>4</v>
      </c>
      <c r="AT303">
        <f t="shared" si="111"/>
        <v>4</v>
      </c>
      <c r="AU303">
        <f t="shared" si="111"/>
        <v>4</v>
      </c>
      <c r="AV303">
        <f t="shared" si="111"/>
        <v>4</v>
      </c>
      <c r="AW303">
        <f t="shared" si="111"/>
        <v>4</v>
      </c>
      <c r="AX303">
        <f t="shared" si="111"/>
        <v>4</v>
      </c>
      <c r="AY303">
        <f t="shared" si="111"/>
        <v>4</v>
      </c>
      <c r="AZ303">
        <f t="shared" si="111"/>
        <v>4</v>
      </c>
      <c r="BA303">
        <f t="shared" si="111"/>
        <v>4</v>
      </c>
      <c r="BB303">
        <f t="shared" si="111"/>
        <v>4</v>
      </c>
      <c r="BC303">
        <f t="shared" si="111"/>
        <v>4</v>
      </c>
      <c r="BD303">
        <f t="shared" si="111"/>
        <v>4</v>
      </c>
      <c r="BE303">
        <f t="shared" si="111"/>
        <v>4</v>
      </c>
      <c r="BF303">
        <f t="shared" si="111"/>
        <v>4</v>
      </c>
      <c r="BG303">
        <f t="shared" si="111"/>
        <v>4</v>
      </c>
      <c r="BH303">
        <f t="shared" si="111"/>
        <v>4</v>
      </c>
      <c r="BI303">
        <f t="shared" si="111"/>
        <v>4</v>
      </c>
      <c r="BJ303">
        <f t="shared" si="111"/>
        <v>4</v>
      </c>
      <c r="BK303">
        <f t="shared" si="111"/>
        <v>4</v>
      </c>
      <c r="BL303">
        <f t="shared" si="111"/>
        <v>4</v>
      </c>
      <c r="BM303">
        <f t="shared" si="111"/>
        <v>4</v>
      </c>
      <c r="BN303">
        <f t="shared" si="111"/>
        <v>4</v>
      </c>
      <c r="BO303">
        <f t="shared" si="111"/>
        <v>4</v>
      </c>
      <c r="BP303">
        <f t="shared" si="111"/>
        <v>4</v>
      </c>
      <c r="BQ303">
        <f t="shared" si="111"/>
        <v>4</v>
      </c>
      <c r="BR303">
        <f t="shared" si="111"/>
        <v>4</v>
      </c>
      <c r="BS303">
        <f t="shared" si="111"/>
        <v>4</v>
      </c>
      <c r="BT303">
        <f t="shared" si="111"/>
        <v>4</v>
      </c>
      <c r="BU303">
        <f t="shared" si="111"/>
        <v>4</v>
      </c>
      <c r="BV303">
        <f t="shared" si="111"/>
        <v>4</v>
      </c>
      <c r="BW303">
        <f t="shared" si="111"/>
        <v>4</v>
      </c>
      <c r="BX303">
        <f t="shared" si="111"/>
        <v>4</v>
      </c>
      <c r="BY303">
        <f t="shared" si="111"/>
        <v>4</v>
      </c>
      <c r="BZ303">
        <f t="shared" si="111"/>
        <v>4</v>
      </c>
      <c r="CA303">
        <f t="shared" si="111"/>
        <v>4</v>
      </c>
      <c r="CB303">
        <f t="shared" si="111"/>
        <v>4</v>
      </c>
      <c r="CC303">
        <f t="shared" si="111"/>
        <v>4</v>
      </c>
      <c r="CD303">
        <f t="shared" si="111"/>
        <v>4</v>
      </c>
      <c r="CE303">
        <f t="shared" si="111"/>
        <v>4</v>
      </c>
      <c r="CF303">
        <f t="shared" si="111"/>
        <v>4</v>
      </c>
      <c r="CG303">
        <f t="shared" si="111"/>
        <v>4</v>
      </c>
      <c r="CH303" s="18"/>
    </row>
    <row r="304" spans="1:86">
      <c r="A304" s="298"/>
      <c r="B304" s="264" t="s">
        <v>20</v>
      </c>
      <c r="C304" s="265"/>
      <c r="D304" s="81">
        <f>+入力シート①!P$2</f>
        <v>0</v>
      </c>
      <c r="E304" s="22"/>
      <c r="F304" s="36"/>
      <c r="G304" s="36"/>
      <c r="H304" s="36"/>
      <c r="I304" s="36"/>
      <c r="J304" s="36"/>
      <c r="K304" s="37"/>
      <c r="M304" s="18"/>
      <c r="N304" s="179">
        <v>0</v>
      </c>
      <c r="O304" s="179">
        <v>10</v>
      </c>
      <c r="P304" s="179">
        <v>10</v>
      </c>
      <c r="Q304" s="179">
        <v>10</v>
      </c>
      <c r="R304" s="179">
        <v>10</v>
      </c>
      <c r="S304" s="179">
        <v>10</v>
      </c>
      <c r="T304" s="179">
        <v>18</v>
      </c>
      <c r="U304" s="179">
        <v>19</v>
      </c>
      <c r="V304" s="81">
        <v>40641</v>
      </c>
      <c r="W304" s="81"/>
      <c r="X304" s="81">
        <v>39911</v>
      </c>
      <c r="Y304" s="19"/>
      <c r="AC304" s="77">
        <v>13</v>
      </c>
      <c r="AH304">
        <v>21</v>
      </c>
      <c r="AS304">
        <v>3</v>
      </c>
      <c r="BB304">
        <v>16</v>
      </c>
      <c r="BL304">
        <v>24</v>
      </c>
      <c r="BP304">
        <v>3</v>
      </c>
      <c r="BR304">
        <v>26</v>
      </c>
      <c r="BT304">
        <v>21</v>
      </c>
      <c r="BV304">
        <v>17</v>
      </c>
      <c r="CF304">
        <v>22</v>
      </c>
      <c r="CH304" s="18"/>
    </row>
    <row r="305" spans="1:86">
      <c r="A305" s="298"/>
      <c r="B305" s="264" t="s">
        <v>66</v>
      </c>
      <c r="C305" s="265"/>
      <c r="D305">
        <f>+入力シート①!P$3</f>
        <v>46</v>
      </c>
      <c r="E305" s="22"/>
      <c r="F305" s="36"/>
      <c r="G305" s="36"/>
      <c r="H305" s="36"/>
      <c r="I305" s="36"/>
      <c r="J305" s="36"/>
      <c r="K305" s="37"/>
      <c r="M305" s="18"/>
      <c r="N305" s="179">
        <v>46</v>
      </c>
      <c r="O305" s="179">
        <v>46</v>
      </c>
      <c r="P305" s="179">
        <v>46</v>
      </c>
      <c r="Q305" s="179">
        <v>46</v>
      </c>
      <c r="R305" s="179">
        <v>46</v>
      </c>
      <c r="S305" s="179">
        <v>46</v>
      </c>
      <c r="T305" s="179">
        <v>46</v>
      </c>
      <c r="U305" s="179">
        <v>46</v>
      </c>
      <c r="V305">
        <v>46</v>
      </c>
      <c r="W305" s="19">
        <f>+$A$302</f>
        <v>46</v>
      </c>
      <c r="X305" s="19">
        <f>+$A$302</f>
        <v>46</v>
      </c>
      <c r="Y305" s="19">
        <f>+$A$302</f>
        <v>46</v>
      </c>
      <c r="Z305" s="19">
        <f>+$A$302</f>
        <v>46</v>
      </c>
      <c r="AA305" s="19">
        <f>+$A$302</f>
        <v>46</v>
      </c>
      <c r="AB305">
        <f t="shared" ref="AB305:CG305" si="112">+$A$302</f>
        <v>46</v>
      </c>
      <c r="AC305" s="77">
        <f t="shared" si="112"/>
        <v>46</v>
      </c>
      <c r="AD305" s="77">
        <f t="shared" si="112"/>
        <v>46</v>
      </c>
      <c r="AE305">
        <f t="shared" si="112"/>
        <v>46</v>
      </c>
      <c r="AF305">
        <f t="shared" si="112"/>
        <v>46</v>
      </c>
      <c r="AG305">
        <f t="shared" si="112"/>
        <v>46</v>
      </c>
      <c r="AH305">
        <f t="shared" si="112"/>
        <v>46</v>
      </c>
      <c r="AI305">
        <f t="shared" si="112"/>
        <v>46</v>
      </c>
      <c r="AJ305">
        <f t="shared" si="112"/>
        <v>46</v>
      </c>
      <c r="AK305">
        <f t="shared" si="112"/>
        <v>46</v>
      </c>
      <c r="AL305">
        <f t="shared" si="112"/>
        <v>46</v>
      </c>
      <c r="AM305">
        <f t="shared" si="112"/>
        <v>46</v>
      </c>
      <c r="AN305">
        <f t="shared" si="112"/>
        <v>46</v>
      </c>
      <c r="AO305">
        <f t="shared" si="112"/>
        <v>46</v>
      </c>
      <c r="AP305">
        <f t="shared" si="112"/>
        <v>46</v>
      </c>
      <c r="AQ305">
        <f t="shared" si="112"/>
        <v>46</v>
      </c>
      <c r="AR305">
        <f t="shared" si="112"/>
        <v>46</v>
      </c>
      <c r="AS305">
        <f t="shared" si="112"/>
        <v>46</v>
      </c>
      <c r="AT305">
        <f t="shared" si="112"/>
        <v>46</v>
      </c>
      <c r="AU305">
        <f t="shared" si="112"/>
        <v>46</v>
      </c>
      <c r="AV305">
        <f t="shared" si="112"/>
        <v>46</v>
      </c>
      <c r="AW305">
        <f t="shared" si="112"/>
        <v>46</v>
      </c>
      <c r="AX305">
        <f t="shared" si="112"/>
        <v>46</v>
      </c>
      <c r="AY305">
        <f t="shared" si="112"/>
        <v>46</v>
      </c>
      <c r="AZ305">
        <f t="shared" si="112"/>
        <v>46</v>
      </c>
      <c r="BA305">
        <f t="shared" si="112"/>
        <v>46</v>
      </c>
      <c r="BB305">
        <f t="shared" si="112"/>
        <v>46</v>
      </c>
      <c r="BC305">
        <f t="shared" si="112"/>
        <v>46</v>
      </c>
      <c r="BD305">
        <f t="shared" si="112"/>
        <v>46</v>
      </c>
      <c r="BE305">
        <f t="shared" si="112"/>
        <v>46</v>
      </c>
      <c r="BF305">
        <f t="shared" si="112"/>
        <v>46</v>
      </c>
      <c r="BG305">
        <f t="shared" si="112"/>
        <v>46</v>
      </c>
      <c r="BH305">
        <f t="shared" si="112"/>
        <v>46</v>
      </c>
      <c r="BI305">
        <f t="shared" si="112"/>
        <v>46</v>
      </c>
      <c r="BJ305">
        <f t="shared" si="112"/>
        <v>46</v>
      </c>
      <c r="BK305">
        <f t="shared" si="112"/>
        <v>46</v>
      </c>
      <c r="BL305">
        <f t="shared" si="112"/>
        <v>46</v>
      </c>
      <c r="BM305">
        <f t="shared" si="112"/>
        <v>46</v>
      </c>
      <c r="BN305">
        <f t="shared" si="112"/>
        <v>46</v>
      </c>
      <c r="BO305">
        <f t="shared" si="112"/>
        <v>46</v>
      </c>
      <c r="BP305">
        <f t="shared" si="112"/>
        <v>46</v>
      </c>
      <c r="BQ305">
        <f t="shared" si="112"/>
        <v>46</v>
      </c>
      <c r="BR305">
        <f t="shared" si="112"/>
        <v>46</v>
      </c>
      <c r="BS305">
        <f t="shared" si="112"/>
        <v>46</v>
      </c>
      <c r="BT305">
        <f t="shared" si="112"/>
        <v>46</v>
      </c>
      <c r="BU305">
        <f t="shared" si="112"/>
        <v>46</v>
      </c>
      <c r="BV305">
        <f t="shared" si="112"/>
        <v>46</v>
      </c>
      <c r="BW305">
        <f t="shared" si="112"/>
        <v>46</v>
      </c>
      <c r="BX305">
        <f t="shared" si="112"/>
        <v>46</v>
      </c>
      <c r="BY305">
        <f t="shared" si="112"/>
        <v>46</v>
      </c>
      <c r="BZ305">
        <f t="shared" si="112"/>
        <v>46</v>
      </c>
      <c r="CA305">
        <f t="shared" si="112"/>
        <v>46</v>
      </c>
      <c r="CB305">
        <f t="shared" si="112"/>
        <v>46</v>
      </c>
      <c r="CC305">
        <f t="shared" si="112"/>
        <v>46</v>
      </c>
      <c r="CD305">
        <f t="shared" si="112"/>
        <v>46</v>
      </c>
      <c r="CE305">
        <f t="shared" si="112"/>
        <v>46</v>
      </c>
      <c r="CF305">
        <f t="shared" si="112"/>
        <v>46</v>
      </c>
      <c r="CG305">
        <f t="shared" si="112"/>
        <v>46</v>
      </c>
      <c r="CH305" s="18"/>
    </row>
    <row r="306" spans="1:86" ht="16.5" thickBot="1">
      <c r="A306" s="298"/>
      <c r="B306" s="264" t="s">
        <v>21</v>
      </c>
      <c r="C306" s="265"/>
      <c r="D306" s="86">
        <f>+入力シート①!P$4</f>
        <v>0</v>
      </c>
      <c r="E306" s="23"/>
      <c r="F306" s="38"/>
      <c r="G306" s="38"/>
      <c r="H306" s="38"/>
      <c r="I306" s="38"/>
      <c r="J306" s="38"/>
      <c r="K306" s="39"/>
      <c r="M306" s="18"/>
      <c r="N306" s="179">
        <v>0</v>
      </c>
      <c r="O306" s="180">
        <v>0.18402777777777779</v>
      </c>
      <c r="P306" s="180">
        <v>0.18402777777777779</v>
      </c>
      <c r="Q306" s="180">
        <v>0.18402777777777779</v>
      </c>
      <c r="R306" s="180">
        <v>0.18402777777777779</v>
      </c>
      <c r="S306" s="180">
        <v>0.18402777777777779</v>
      </c>
      <c r="T306" s="180">
        <v>0.19097222222222221</v>
      </c>
      <c r="U306" s="180">
        <v>0.22916666666666666</v>
      </c>
      <c r="V306" s="86">
        <v>0.1986111111111111</v>
      </c>
      <c r="W306" s="86">
        <v>0</v>
      </c>
      <c r="X306" s="86">
        <v>0.46527777777777773</v>
      </c>
      <c r="Y306" s="19"/>
      <c r="CH306" s="18"/>
    </row>
    <row r="307" spans="1:86">
      <c r="A307" s="298"/>
      <c r="B307" s="261" t="s">
        <v>22</v>
      </c>
      <c r="C307" s="9">
        <v>0</v>
      </c>
      <c r="D307">
        <f>+入力シート①!P$5</f>
        <v>0</v>
      </c>
      <c r="E307">
        <f>+COUNT($N307:$CH307)</f>
        <v>20</v>
      </c>
      <c r="F307" s="6">
        <f>+AVERAGE($O307:$CH307)</f>
        <v>19.240752631578946</v>
      </c>
      <c r="G307" s="6">
        <f>+STDEV($O307:$CH307)</f>
        <v>1.7102379582218055</v>
      </c>
      <c r="H307" s="6">
        <f>+MAX($N307:$CH307)</f>
        <v>22.1</v>
      </c>
      <c r="I307" s="6">
        <f>+MIN($N307:$CH307)</f>
        <v>0</v>
      </c>
      <c r="J307" s="6">
        <f>+D307-F307</f>
        <v>-19.240752631578946</v>
      </c>
      <c r="K307" s="6">
        <f>+J307/G307</f>
        <v>-11.250336562278289</v>
      </c>
      <c r="M307" s="18"/>
      <c r="N307" s="179">
        <v>0</v>
      </c>
      <c r="O307" s="179">
        <v>19.89</v>
      </c>
      <c r="P307" s="179">
        <v>19.89</v>
      </c>
      <c r="Q307" s="179">
        <v>19.89</v>
      </c>
      <c r="R307" s="179">
        <v>19.89</v>
      </c>
      <c r="S307" s="179">
        <v>19.89</v>
      </c>
      <c r="T307" s="179">
        <v>21.81</v>
      </c>
      <c r="U307" s="179">
        <v>21.214300000000001</v>
      </c>
      <c r="V307">
        <v>17.7</v>
      </c>
      <c r="X307">
        <v>18.600000000000001</v>
      </c>
      <c r="Y307" s="19"/>
      <c r="AC307" s="77">
        <v>19.8</v>
      </c>
      <c r="AH307">
        <v>20.399999999999999</v>
      </c>
      <c r="AS307">
        <v>19.600000000000001</v>
      </c>
      <c r="BB307">
        <v>19.399999999999999</v>
      </c>
      <c r="BL307">
        <v>17.899999999999999</v>
      </c>
      <c r="BP307">
        <v>16.8</v>
      </c>
      <c r="BR307">
        <v>18.399999999999999</v>
      </c>
      <c r="BT307">
        <v>15.8</v>
      </c>
      <c r="BV307">
        <v>16.600000000000001</v>
      </c>
      <c r="CF307">
        <v>22.1</v>
      </c>
      <c r="CH307" s="18"/>
    </row>
    <row r="308" spans="1:86">
      <c r="A308" s="298"/>
      <c r="B308" s="261"/>
      <c r="C308" s="9">
        <v>10</v>
      </c>
      <c r="D308">
        <f>+入力シート①!P$6</f>
        <v>0</v>
      </c>
      <c r="E308">
        <f t="shared" ref="E308:E319" si="113">+COUNT($N308:$CH308)</f>
        <v>17</v>
      </c>
      <c r="F308" s="6">
        <f t="shared" ref="F308:F319" si="114">+AVERAGE($O308:$CH308)</f>
        <v>18.928806250000001</v>
      </c>
      <c r="G308" s="6">
        <f t="shared" ref="G308:G319" si="115">+STDEV($O308:$CH308)</f>
        <v>1.9481747698700778</v>
      </c>
      <c r="H308" s="6">
        <f t="shared" ref="H308:H319" si="116">+MAX($N308:$CH308)</f>
        <v>21.81</v>
      </c>
      <c r="I308" s="6">
        <f t="shared" ref="I308:I319" si="117">+MIN($N308:$CH308)</f>
        <v>0</v>
      </c>
      <c r="J308" s="6">
        <f t="shared" ref="J308:J319" si="118">+D308-F308</f>
        <v>-18.928806250000001</v>
      </c>
      <c r="K308" s="6">
        <f t="shared" ref="K308:K319" si="119">+J308/G308</f>
        <v>-9.7161746177743318</v>
      </c>
      <c r="M308" s="18"/>
      <c r="N308" s="179">
        <v>0</v>
      </c>
      <c r="O308" s="179">
        <v>19.899999999999999</v>
      </c>
      <c r="P308" s="179">
        <v>19.899999999999999</v>
      </c>
      <c r="Q308" s="179">
        <v>19.899999999999999</v>
      </c>
      <c r="R308" s="179">
        <v>19.899999999999999</v>
      </c>
      <c r="S308" s="179">
        <v>19.899999999999999</v>
      </c>
      <c r="T308" s="179">
        <v>21.81</v>
      </c>
      <c r="U308" s="179">
        <v>21.1509</v>
      </c>
      <c r="V308">
        <v>17.03</v>
      </c>
      <c r="X308">
        <v>18.38</v>
      </c>
      <c r="Y308" s="19"/>
      <c r="AC308" s="77">
        <v>19.489999999999998</v>
      </c>
      <c r="BL308">
        <v>17.27</v>
      </c>
      <c r="BP308">
        <v>16.46</v>
      </c>
      <c r="BR308">
        <v>17.940000000000001</v>
      </c>
      <c r="BT308">
        <v>15.87</v>
      </c>
      <c r="BV308">
        <v>16.190000000000001</v>
      </c>
      <c r="CF308">
        <v>21.77</v>
      </c>
      <c r="CH308" s="18"/>
    </row>
    <row r="309" spans="1:86">
      <c r="A309" s="298"/>
      <c r="B309" s="261"/>
      <c r="C309" s="9">
        <v>20</v>
      </c>
      <c r="D309">
        <f>+入力シート①!P$7</f>
        <v>0</v>
      </c>
      <c r="E309">
        <f t="shared" si="113"/>
        <v>17</v>
      </c>
      <c r="F309" s="6">
        <f t="shared" si="114"/>
        <v>18.653743750000004</v>
      </c>
      <c r="G309" s="6">
        <f t="shared" si="115"/>
        <v>2.156205119484587</v>
      </c>
      <c r="H309" s="6">
        <f t="shared" si="116"/>
        <v>21.69</v>
      </c>
      <c r="I309" s="6">
        <f t="shared" si="117"/>
        <v>0</v>
      </c>
      <c r="J309" s="6">
        <f t="shared" si="118"/>
        <v>-18.653743750000004</v>
      </c>
      <c r="K309" s="6">
        <f t="shared" si="119"/>
        <v>-8.6511916614217768</v>
      </c>
      <c r="M309" s="18"/>
      <c r="N309" s="179">
        <v>0</v>
      </c>
      <c r="O309" s="179">
        <v>19.899999999999999</v>
      </c>
      <c r="P309" s="179">
        <v>19.899999999999999</v>
      </c>
      <c r="Q309" s="179">
        <v>19.899999999999999</v>
      </c>
      <c r="R309" s="179">
        <v>19.899999999999999</v>
      </c>
      <c r="S309" s="179">
        <v>19.899999999999999</v>
      </c>
      <c r="T309" s="179">
        <v>21.69</v>
      </c>
      <c r="U309" s="179">
        <v>20.989899999999999</v>
      </c>
      <c r="V309">
        <v>16.559999999999999</v>
      </c>
      <c r="X309">
        <v>17.93</v>
      </c>
      <c r="Y309" s="19"/>
      <c r="AC309" s="77">
        <v>19.29</v>
      </c>
      <c r="BL309">
        <v>16.87</v>
      </c>
      <c r="BP309">
        <v>16.260000000000002</v>
      </c>
      <c r="BR309">
        <v>17.62</v>
      </c>
      <c r="BT309">
        <v>15.23</v>
      </c>
      <c r="BV309">
        <v>15.1</v>
      </c>
      <c r="CF309">
        <v>21.42</v>
      </c>
      <c r="CH309" s="18"/>
    </row>
    <row r="310" spans="1:86">
      <c r="A310" s="298"/>
      <c r="B310" s="261"/>
      <c r="C310" s="9">
        <v>30</v>
      </c>
      <c r="D310">
        <f>+入力シート①!P$8</f>
        <v>0</v>
      </c>
      <c r="E310">
        <f t="shared" si="113"/>
        <v>17</v>
      </c>
      <c r="F310" s="6">
        <f t="shared" si="114"/>
        <v>18.4221875</v>
      </c>
      <c r="G310" s="6">
        <f t="shared" si="115"/>
        <v>2.3092112425025153</v>
      </c>
      <c r="H310" s="6">
        <f t="shared" si="116"/>
        <v>21.8</v>
      </c>
      <c r="I310" s="6">
        <f t="shared" si="117"/>
        <v>0</v>
      </c>
      <c r="J310" s="6">
        <f t="shared" si="118"/>
        <v>-18.4221875</v>
      </c>
      <c r="K310" s="6">
        <f t="shared" si="119"/>
        <v>-7.97769695596826</v>
      </c>
      <c r="M310" s="18"/>
      <c r="N310" s="179">
        <v>0</v>
      </c>
      <c r="O310" s="179">
        <v>19.89</v>
      </c>
      <c r="P310" s="179">
        <v>19.89</v>
      </c>
      <c r="Q310" s="179">
        <v>19.89</v>
      </c>
      <c r="R310" s="179">
        <v>19.89</v>
      </c>
      <c r="S310" s="179">
        <v>19.89</v>
      </c>
      <c r="T310" s="179">
        <v>21.12</v>
      </c>
      <c r="U310" s="179">
        <v>20.465</v>
      </c>
      <c r="V310">
        <v>16.28</v>
      </c>
      <c r="X310">
        <v>17.600000000000001</v>
      </c>
      <c r="Y310" s="19"/>
      <c r="AC310" s="77">
        <v>19.149999999999999</v>
      </c>
      <c r="BL310">
        <v>16.850000000000001</v>
      </c>
      <c r="BP310">
        <v>15.76</v>
      </c>
      <c r="BR310">
        <v>17.03</v>
      </c>
      <c r="BT310">
        <v>14.96</v>
      </c>
      <c r="BV310">
        <v>14.29</v>
      </c>
      <c r="CF310">
        <v>21.8</v>
      </c>
      <c r="CH310" s="18"/>
    </row>
    <row r="311" spans="1:86">
      <c r="A311" s="298"/>
      <c r="B311" s="261"/>
      <c r="C311" s="9">
        <v>50</v>
      </c>
      <c r="D311">
        <f>+入力シート①!P$9</f>
        <v>0</v>
      </c>
      <c r="E311">
        <f t="shared" si="113"/>
        <v>17</v>
      </c>
      <c r="F311" s="6">
        <f t="shared" si="114"/>
        <v>17.855300000000003</v>
      </c>
      <c r="G311" s="6">
        <f t="shared" si="115"/>
        <v>2.5962503936767334</v>
      </c>
      <c r="H311" s="6">
        <f t="shared" si="116"/>
        <v>21.29</v>
      </c>
      <c r="I311" s="6">
        <f t="shared" si="117"/>
        <v>0</v>
      </c>
      <c r="J311" s="6">
        <f t="shared" si="118"/>
        <v>-17.855300000000003</v>
      </c>
      <c r="K311" s="6">
        <f t="shared" si="119"/>
        <v>-6.8773412778240752</v>
      </c>
      <c r="M311" s="18"/>
      <c r="N311" s="179">
        <v>0</v>
      </c>
      <c r="O311" s="179">
        <v>19.71</v>
      </c>
      <c r="P311" s="179">
        <v>19.71</v>
      </c>
      <c r="Q311" s="179">
        <v>19.71</v>
      </c>
      <c r="R311" s="179">
        <v>19.71</v>
      </c>
      <c r="S311" s="179">
        <v>19.71</v>
      </c>
      <c r="T311" s="179">
        <v>20.95</v>
      </c>
      <c r="U311" s="179">
        <v>19.684799999999999</v>
      </c>
      <c r="V311">
        <v>16</v>
      </c>
      <c r="X311">
        <v>16.78</v>
      </c>
      <c r="Y311" s="19"/>
      <c r="AC311" s="77">
        <v>18.93</v>
      </c>
      <c r="BL311">
        <v>15.95</v>
      </c>
      <c r="BP311">
        <v>14.88</v>
      </c>
      <c r="BR311">
        <v>15.16</v>
      </c>
      <c r="BT311">
        <v>13.58</v>
      </c>
      <c r="BV311">
        <v>13.93</v>
      </c>
      <c r="CF311">
        <v>21.29</v>
      </c>
      <c r="CH311" s="18"/>
    </row>
    <row r="312" spans="1:86">
      <c r="A312" s="298"/>
      <c r="B312" s="261"/>
      <c r="C312" s="9">
        <v>75</v>
      </c>
      <c r="D312">
        <f>+入力シート①!P$10</f>
        <v>0</v>
      </c>
      <c r="E312">
        <f t="shared" si="113"/>
        <v>16</v>
      </c>
      <c r="F312" s="6">
        <f t="shared" si="114"/>
        <v>17.275966666666665</v>
      </c>
      <c r="G312" s="6">
        <f t="shared" si="115"/>
        <v>2.7340085201211868</v>
      </c>
      <c r="H312" s="6">
        <f t="shared" si="116"/>
        <v>21.14</v>
      </c>
      <c r="I312" s="6">
        <f t="shared" si="117"/>
        <v>0</v>
      </c>
      <c r="J312" s="6">
        <f t="shared" si="118"/>
        <v>-17.275966666666665</v>
      </c>
      <c r="K312" s="6">
        <f t="shared" si="119"/>
        <v>-6.3189147142456221</v>
      </c>
      <c r="M312" s="18"/>
      <c r="N312" s="179">
        <v>0</v>
      </c>
      <c r="O312" s="179">
        <v>19.18</v>
      </c>
      <c r="P312" s="179">
        <v>19.18</v>
      </c>
      <c r="Q312" s="179">
        <v>19.18</v>
      </c>
      <c r="R312" s="179">
        <v>19.18</v>
      </c>
      <c r="S312" s="179">
        <v>19.18</v>
      </c>
      <c r="T312" s="179">
        <v>20.38</v>
      </c>
      <c r="U312" s="179">
        <v>19.1995</v>
      </c>
      <c r="V312">
        <v>15.98</v>
      </c>
      <c r="X312">
        <v>16.13</v>
      </c>
      <c r="Y312" s="19"/>
      <c r="BL312">
        <v>15.5</v>
      </c>
      <c r="BP312">
        <v>14.28</v>
      </c>
      <c r="BR312">
        <v>14.39</v>
      </c>
      <c r="BT312">
        <v>12.76</v>
      </c>
      <c r="BV312">
        <v>13.48</v>
      </c>
      <c r="CF312">
        <v>21.14</v>
      </c>
      <c r="CH312" s="18"/>
    </row>
    <row r="313" spans="1:86">
      <c r="A313" s="298"/>
      <c r="B313" s="261"/>
      <c r="C313" s="9">
        <v>100</v>
      </c>
      <c r="D313">
        <f>+入力シート①!P$11</f>
        <v>0</v>
      </c>
      <c r="E313">
        <f t="shared" si="113"/>
        <v>17</v>
      </c>
      <c r="F313" s="6">
        <f t="shared" si="114"/>
        <v>16.92021875</v>
      </c>
      <c r="G313" s="6">
        <f t="shared" si="115"/>
        <v>2.8500403679524164</v>
      </c>
      <c r="H313" s="6">
        <f t="shared" si="116"/>
        <v>20.5</v>
      </c>
      <c r="I313" s="6">
        <f t="shared" si="117"/>
        <v>0</v>
      </c>
      <c r="J313" s="6">
        <f t="shared" si="118"/>
        <v>-16.92021875</v>
      </c>
      <c r="K313" s="6">
        <f t="shared" si="119"/>
        <v>-5.936834769170714</v>
      </c>
      <c r="M313" s="18"/>
      <c r="N313" s="179">
        <v>0</v>
      </c>
      <c r="O313" s="179">
        <v>18.920000000000002</v>
      </c>
      <c r="P313" s="179">
        <v>18.920000000000002</v>
      </c>
      <c r="Q313" s="179">
        <v>18.920000000000002</v>
      </c>
      <c r="R313" s="179">
        <v>18.920000000000002</v>
      </c>
      <c r="S313" s="179">
        <v>18.920000000000002</v>
      </c>
      <c r="T313" s="179">
        <v>20.03</v>
      </c>
      <c r="U313" s="179">
        <v>19.1435</v>
      </c>
      <c r="V313">
        <v>15.22</v>
      </c>
      <c r="X313">
        <v>15.67</v>
      </c>
      <c r="Y313" s="19"/>
      <c r="AC313" s="77">
        <v>18.690000000000001</v>
      </c>
      <c r="BL313">
        <v>14.34</v>
      </c>
      <c r="BP313">
        <v>13.53</v>
      </c>
      <c r="BR313">
        <v>14.07</v>
      </c>
      <c r="BT313">
        <v>11.81</v>
      </c>
      <c r="BV313">
        <v>13.12</v>
      </c>
      <c r="CF313">
        <v>20.5</v>
      </c>
      <c r="CH313" s="18"/>
    </row>
    <row r="314" spans="1:86">
      <c r="A314" s="298"/>
      <c r="B314" s="261"/>
      <c r="C314" s="9">
        <v>150</v>
      </c>
      <c r="D314">
        <f>+入力シート①!P$12</f>
        <v>0</v>
      </c>
      <c r="E314">
        <f t="shared" si="113"/>
        <v>17</v>
      </c>
      <c r="F314" s="6">
        <f t="shared" si="114"/>
        <v>16.069175000000001</v>
      </c>
      <c r="G314" s="6">
        <f t="shared" si="115"/>
        <v>2.9536944024955116</v>
      </c>
      <c r="H314" s="6">
        <f t="shared" si="116"/>
        <v>19.62</v>
      </c>
      <c r="I314" s="6">
        <f t="shared" si="117"/>
        <v>0</v>
      </c>
      <c r="J314" s="6">
        <f t="shared" si="118"/>
        <v>-16.069175000000001</v>
      </c>
      <c r="K314" s="6">
        <f t="shared" si="119"/>
        <v>-5.4403647806027289</v>
      </c>
      <c r="M314" s="18"/>
      <c r="N314" s="179">
        <v>0</v>
      </c>
      <c r="O314" s="179">
        <v>17.989999999999998</v>
      </c>
      <c r="P314" s="179">
        <v>17.989999999999998</v>
      </c>
      <c r="Q314" s="179">
        <v>17.989999999999998</v>
      </c>
      <c r="R314" s="179">
        <v>17.989999999999998</v>
      </c>
      <c r="S314" s="179">
        <v>17.989999999999998</v>
      </c>
      <c r="T314" s="179">
        <v>19.62</v>
      </c>
      <c r="U314" s="179">
        <v>18.916799999999999</v>
      </c>
      <c r="V314">
        <v>14.33</v>
      </c>
      <c r="X314">
        <v>15.13</v>
      </c>
      <c r="Y314" s="19"/>
      <c r="AC314" s="77">
        <v>18.420000000000002</v>
      </c>
      <c r="BL314">
        <v>13.25</v>
      </c>
      <c r="BP314">
        <v>13.27</v>
      </c>
      <c r="BR314">
        <v>13.76</v>
      </c>
      <c r="BT314">
        <v>10.06</v>
      </c>
      <c r="BV314">
        <v>11.77</v>
      </c>
      <c r="CF314">
        <v>18.63</v>
      </c>
      <c r="CH314" s="18"/>
    </row>
    <row r="315" spans="1:86">
      <c r="A315" s="298"/>
      <c r="B315" s="261"/>
      <c r="C315" s="9">
        <v>200</v>
      </c>
      <c r="D315">
        <f>+入力シート①!P$13</f>
        <v>0</v>
      </c>
      <c r="E315">
        <f t="shared" si="113"/>
        <v>17</v>
      </c>
      <c r="F315" s="6">
        <f t="shared" si="114"/>
        <v>13.958893750000001</v>
      </c>
      <c r="G315" s="6">
        <f t="shared" si="115"/>
        <v>3.146506080394293</v>
      </c>
      <c r="H315" s="6">
        <f t="shared" si="116"/>
        <v>19.350000000000001</v>
      </c>
      <c r="I315" s="6">
        <f t="shared" si="117"/>
        <v>0</v>
      </c>
      <c r="J315" s="6">
        <f t="shared" si="118"/>
        <v>-13.958893750000001</v>
      </c>
      <c r="K315" s="6">
        <f t="shared" si="119"/>
        <v>-4.4363155173851734</v>
      </c>
      <c r="M315" s="18"/>
      <c r="N315" s="179">
        <v>0</v>
      </c>
      <c r="O315" s="179">
        <v>14.68</v>
      </c>
      <c r="P315" s="179">
        <v>14.68</v>
      </c>
      <c r="Q315" s="179">
        <v>14.68</v>
      </c>
      <c r="R315" s="179">
        <v>14.68</v>
      </c>
      <c r="S315" s="179">
        <v>14.68</v>
      </c>
      <c r="T315" s="179">
        <v>19.350000000000001</v>
      </c>
      <c r="U315" s="179">
        <v>18.032299999999999</v>
      </c>
      <c r="V315">
        <v>13.43</v>
      </c>
      <c r="X315">
        <v>10.52</v>
      </c>
      <c r="Y315" s="19"/>
      <c r="AC315" s="77">
        <v>18</v>
      </c>
      <c r="BL315">
        <v>11.02</v>
      </c>
      <c r="BP315">
        <v>11.38</v>
      </c>
      <c r="BR315">
        <v>11.48</v>
      </c>
      <c r="BT315">
        <v>9.0299999999999994</v>
      </c>
      <c r="BV315">
        <v>10.24</v>
      </c>
      <c r="CF315">
        <v>17.46</v>
      </c>
      <c r="CH315" s="18"/>
    </row>
    <row r="316" spans="1:86">
      <c r="A316" s="298"/>
      <c r="B316" s="261"/>
      <c r="C316" s="9">
        <v>300</v>
      </c>
      <c r="D316" t="str">
        <f>+入力シート①!P$14</f>
        <v>-</v>
      </c>
      <c r="E316">
        <f t="shared" si="113"/>
        <v>8</v>
      </c>
      <c r="F316" s="6">
        <f t="shared" si="114"/>
        <v>3.625</v>
      </c>
      <c r="G316" s="6">
        <f t="shared" si="115"/>
        <v>7.1502167799305214</v>
      </c>
      <c r="H316" s="6">
        <f t="shared" si="116"/>
        <v>19.11</v>
      </c>
      <c r="I316" s="6">
        <f t="shared" si="117"/>
        <v>0</v>
      </c>
      <c r="J316" s="6" t="e">
        <f t="shared" si="118"/>
        <v>#VALUE!</v>
      </c>
      <c r="K316" s="6" t="e">
        <f t="shared" si="119"/>
        <v>#VALUE!</v>
      </c>
      <c r="M316" s="18"/>
      <c r="N316" s="179" t="s">
        <v>130</v>
      </c>
      <c r="O316" s="179">
        <v>0</v>
      </c>
      <c r="P316" s="179">
        <v>0</v>
      </c>
      <c r="Q316" s="179">
        <v>0</v>
      </c>
      <c r="R316" s="179">
        <v>0</v>
      </c>
      <c r="S316" s="179">
        <v>0</v>
      </c>
      <c r="T316" s="179">
        <v>19.11</v>
      </c>
      <c r="U316" s="179">
        <v>0</v>
      </c>
      <c r="V316">
        <v>9.89</v>
      </c>
      <c r="Y316" s="19"/>
      <c r="CH316" s="18"/>
    </row>
    <row r="317" spans="1:86">
      <c r="A317" s="298"/>
      <c r="B317" s="261"/>
      <c r="C317" s="9">
        <v>400</v>
      </c>
      <c r="D317" t="str">
        <f>+入力シート①!P$15</f>
        <v>-</v>
      </c>
      <c r="E317">
        <f t="shared" si="113"/>
        <v>8</v>
      </c>
      <c r="F317" s="6">
        <f t="shared" si="114"/>
        <v>3.84375</v>
      </c>
      <c r="G317" s="6">
        <f t="shared" si="115"/>
        <v>7.3948436427013107</v>
      </c>
      <c r="H317" s="6">
        <f t="shared" si="116"/>
        <v>19.13</v>
      </c>
      <c r="I317" s="6">
        <f t="shared" si="117"/>
        <v>0</v>
      </c>
      <c r="J317" s="6" t="e">
        <f t="shared" si="118"/>
        <v>#VALUE!</v>
      </c>
      <c r="K317" s="6" t="e">
        <f t="shared" si="119"/>
        <v>#VALUE!</v>
      </c>
      <c r="M317" s="18"/>
      <c r="N317" s="179" t="s">
        <v>130</v>
      </c>
      <c r="O317" s="179">
        <v>0</v>
      </c>
      <c r="P317" s="179">
        <v>0</v>
      </c>
      <c r="Q317" s="179">
        <v>0</v>
      </c>
      <c r="R317" s="179">
        <v>0</v>
      </c>
      <c r="S317" s="179">
        <v>0</v>
      </c>
      <c r="T317" s="179">
        <v>19.13</v>
      </c>
      <c r="U317" s="179">
        <v>0</v>
      </c>
      <c r="V317">
        <v>11.62</v>
      </c>
      <c r="Y317" s="19"/>
      <c r="CH317" s="18"/>
    </row>
    <row r="318" spans="1:86">
      <c r="A318" s="298"/>
      <c r="B318" s="261"/>
      <c r="C318" s="9">
        <v>500</v>
      </c>
      <c r="D318" t="str">
        <f>+入力シート①!P$16</f>
        <v>-</v>
      </c>
      <c r="E318">
        <f t="shared" si="113"/>
        <v>8</v>
      </c>
      <c r="F318" s="6">
        <f t="shared" si="114"/>
        <v>0</v>
      </c>
      <c r="G318" s="6">
        <f t="shared" si="115"/>
        <v>0</v>
      </c>
      <c r="H318" s="6">
        <f t="shared" si="116"/>
        <v>0</v>
      </c>
      <c r="I318" s="6">
        <f t="shared" si="117"/>
        <v>0</v>
      </c>
      <c r="J318" s="6" t="e">
        <f t="shared" si="118"/>
        <v>#VALUE!</v>
      </c>
      <c r="K318" s="6" t="e">
        <f t="shared" si="119"/>
        <v>#VALUE!</v>
      </c>
      <c r="M318" s="18"/>
      <c r="N318" s="179" t="s">
        <v>130</v>
      </c>
      <c r="O318" s="179">
        <v>0</v>
      </c>
      <c r="P318" s="179">
        <v>0</v>
      </c>
      <c r="Q318" s="179">
        <v>0</v>
      </c>
      <c r="R318" s="179">
        <v>0</v>
      </c>
      <c r="S318" s="179">
        <v>0</v>
      </c>
      <c r="T318" s="179">
        <v>0</v>
      </c>
      <c r="U318" s="179">
        <v>0</v>
      </c>
      <c r="V318">
        <v>0</v>
      </c>
      <c r="Y318" s="19"/>
      <c r="CH318" s="18"/>
    </row>
    <row r="319" spans="1:86">
      <c r="A319" s="298"/>
      <c r="B319" s="261"/>
      <c r="C319" s="9">
        <v>600</v>
      </c>
      <c r="D319" t="str">
        <f>+入力シート①!P$17</f>
        <v>-</v>
      </c>
      <c r="E319">
        <f t="shared" si="113"/>
        <v>8</v>
      </c>
      <c r="F319" s="6">
        <f t="shared" si="114"/>
        <v>0</v>
      </c>
      <c r="G319" s="6">
        <f t="shared" si="115"/>
        <v>0</v>
      </c>
      <c r="H319" s="6">
        <f t="shared" si="116"/>
        <v>0</v>
      </c>
      <c r="I319" s="6">
        <f t="shared" si="117"/>
        <v>0</v>
      </c>
      <c r="J319" s="6" t="e">
        <f t="shared" si="118"/>
        <v>#VALUE!</v>
      </c>
      <c r="K319" s="6" t="e">
        <f t="shared" si="119"/>
        <v>#VALUE!</v>
      </c>
      <c r="M319" s="18"/>
      <c r="N319" s="179" t="s">
        <v>130</v>
      </c>
      <c r="O319" s="179">
        <v>0</v>
      </c>
      <c r="P319" s="179">
        <v>0</v>
      </c>
      <c r="Q319" s="179">
        <v>0</v>
      </c>
      <c r="R319" s="179">
        <v>0</v>
      </c>
      <c r="S319" s="179">
        <v>0</v>
      </c>
      <c r="T319" s="179">
        <v>0</v>
      </c>
      <c r="U319" s="179">
        <v>0</v>
      </c>
      <c r="V319">
        <v>0</v>
      </c>
      <c r="Y319" s="19"/>
      <c r="CH319" s="18"/>
    </row>
    <row r="320" spans="1:86">
      <c r="A320" s="298"/>
      <c r="B320" s="15"/>
      <c r="C320" s="15"/>
      <c r="D320" s="20"/>
      <c r="E320" s="20"/>
      <c r="F320" s="40"/>
      <c r="G320" s="40"/>
      <c r="H320" s="40"/>
      <c r="I320" s="40"/>
      <c r="J320" s="40"/>
      <c r="K320" s="40"/>
      <c r="L320" s="20"/>
      <c r="M320" s="18"/>
      <c r="O320" s="20"/>
      <c r="P320" s="20"/>
      <c r="Q320" s="20"/>
      <c r="R320" s="20"/>
      <c r="S320" s="20"/>
      <c r="T320" s="20"/>
      <c r="U320" s="20"/>
      <c r="V320" s="20"/>
      <c r="W320" s="20"/>
      <c r="X320" s="20"/>
      <c r="Y320" s="19"/>
      <c r="AB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c r="BL320" s="20"/>
      <c r="BM320" s="20"/>
      <c r="BN320" s="20"/>
      <c r="BO320" s="20"/>
      <c r="BP320" s="20"/>
      <c r="BQ320" s="20"/>
      <c r="BR320" s="20"/>
      <c r="BS320" s="20"/>
      <c r="BT320" s="20"/>
      <c r="BU320" s="20"/>
      <c r="BV320" s="20"/>
      <c r="BW320" s="20"/>
      <c r="BX320" s="20"/>
      <c r="BY320" s="20"/>
      <c r="BZ320" s="20"/>
      <c r="CA320" s="20"/>
      <c r="CB320" s="20"/>
      <c r="CC320" s="20"/>
      <c r="CD320" s="20"/>
      <c r="CE320" s="20"/>
      <c r="CF320" s="20"/>
      <c r="CG320" s="20"/>
      <c r="CH320" s="18"/>
    </row>
    <row r="321" spans="1:86">
      <c r="A321" s="298"/>
      <c r="B321" s="262" t="s">
        <v>25</v>
      </c>
      <c r="C321" s="13" t="s">
        <v>23</v>
      </c>
      <c r="D321">
        <f>+入力シート①!P$19</f>
        <v>0</v>
      </c>
      <c r="E321">
        <f>+COUNT($N321:$CH321)</f>
        <v>19</v>
      </c>
      <c r="F321" s="6">
        <f>+AVERAGE($O321:$CH321)</f>
        <v>143.72222222222223</v>
      </c>
      <c r="G321" s="6">
        <f>+STDEV($O321:$CH321)</f>
        <v>90.240075586349477</v>
      </c>
      <c r="H321" s="6">
        <f>+MAX($N321:$CH321)</f>
        <v>312</v>
      </c>
      <c r="I321" s="6">
        <f>+MIN($N321:$CI321)</f>
        <v>0</v>
      </c>
      <c r="J321" s="6">
        <f>+D321-F321</f>
        <v>-143.72222222222223</v>
      </c>
      <c r="K321" s="6">
        <f>+J321/G321</f>
        <v>-1.5926651356214394</v>
      </c>
      <c r="M321" s="18"/>
      <c r="N321" s="179">
        <v>0</v>
      </c>
      <c r="O321" s="179">
        <v>115</v>
      </c>
      <c r="P321" s="179">
        <v>115</v>
      </c>
      <c r="Q321" s="179">
        <v>115</v>
      </c>
      <c r="R321" s="179">
        <v>115</v>
      </c>
      <c r="S321" s="179">
        <v>115</v>
      </c>
      <c r="T321" s="179">
        <v>220</v>
      </c>
      <c r="U321" s="179">
        <v>199</v>
      </c>
      <c r="V321">
        <v>312</v>
      </c>
      <c r="X321">
        <v>256</v>
      </c>
      <c r="Y321" s="19"/>
      <c r="AC321" s="77">
        <v>246</v>
      </c>
      <c r="AH321">
        <v>284</v>
      </c>
      <c r="AS321">
        <v>96</v>
      </c>
      <c r="BL321">
        <v>112</v>
      </c>
      <c r="BP321">
        <v>26</v>
      </c>
      <c r="BR321">
        <v>25</v>
      </c>
      <c r="BT321">
        <v>19</v>
      </c>
      <c r="BV321">
        <v>159</v>
      </c>
      <c r="CF321">
        <v>58</v>
      </c>
      <c r="CH321" s="18"/>
    </row>
    <row r="322" spans="1:86">
      <c r="A322" s="298"/>
      <c r="B322" s="263"/>
      <c r="C322" s="10" t="s">
        <v>24</v>
      </c>
      <c r="D322">
        <f>+入力シート①!P$20</f>
        <v>0</v>
      </c>
      <c r="E322">
        <f>+COUNT($N322:$CH322)</f>
        <v>19</v>
      </c>
      <c r="F322" s="6">
        <f>+AVERAGE($O322:$CH322)</f>
        <v>1.3555555555555556</v>
      </c>
      <c r="G322" s="6">
        <f>+STDEV($O322:$CH322)</f>
        <v>0.60897427959037309</v>
      </c>
      <c r="H322" s="6">
        <f>+MAX($N322:$CH322)</f>
        <v>2.4</v>
      </c>
      <c r="I322" s="6">
        <f>+MIN($N322:$CI322)</f>
        <v>0</v>
      </c>
      <c r="J322" s="6">
        <f>+D322-F322</f>
        <v>-1.3555555555555556</v>
      </c>
      <c r="K322" s="6">
        <f>+J322/G322</f>
        <v>-2.2259652024505385</v>
      </c>
      <c r="M322" s="18"/>
      <c r="N322" s="179">
        <v>0</v>
      </c>
      <c r="O322" s="179">
        <v>2</v>
      </c>
      <c r="P322" s="179">
        <v>2</v>
      </c>
      <c r="Q322" s="179">
        <v>2</v>
      </c>
      <c r="R322" s="179">
        <v>2</v>
      </c>
      <c r="S322" s="179">
        <v>2</v>
      </c>
      <c r="T322" s="179">
        <v>0.2</v>
      </c>
      <c r="U322" s="179">
        <v>1.2</v>
      </c>
      <c r="V322">
        <v>0.8</v>
      </c>
      <c r="X322">
        <v>1</v>
      </c>
      <c r="Y322" s="19"/>
      <c r="AC322" s="77">
        <v>1.3</v>
      </c>
      <c r="AH322">
        <v>1.5</v>
      </c>
      <c r="AS322">
        <v>1.3</v>
      </c>
      <c r="BL322">
        <v>0.7</v>
      </c>
      <c r="BP322">
        <v>2.4</v>
      </c>
      <c r="BR322">
        <v>1.3</v>
      </c>
      <c r="BT322">
        <v>0.6</v>
      </c>
      <c r="BV322">
        <v>0.8</v>
      </c>
      <c r="CF322">
        <v>1.3</v>
      </c>
      <c r="CH322" s="18"/>
    </row>
    <row r="323" spans="1:86" ht="0.95" customHeight="1">
      <c r="M323" s="18"/>
      <c r="Y323" s="19"/>
      <c r="CH323" s="18"/>
    </row>
    <row r="324" spans="1:86" ht="0.95" customHeight="1">
      <c r="M324" s="18"/>
      <c r="Y324" s="19"/>
      <c r="CH324" s="18"/>
    </row>
    <row r="325" spans="1:86" ht="0.95" customHeight="1">
      <c r="M325" s="18"/>
      <c r="Y325" s="19"/>
      <c r="CH325" s="18"/>
    </row>
    <row r="326" spans="1:86" ht="0.95" customHeight="1">
      <c r="M326" s="18"/>
      <c r="Y326" s="19"/>
      <c r="CH326" s="18"/>
    </row>
    <row r="327" spans="1:86" ht="0.95" customHeight="1">
      <c r="M327" s="18"/>
      <c r="Y327" s="19"/>
      <c r="CH327" s="18"/>
    </row>
    <row r="328" spans="1:86" ht="0.95" customHeight="1">
      <c r="M328" s="18"/>
      <c r="Y328" s="19"/>
      <c r="CH328" s="18"/>
    </row>
    <row r="329" spans="1:86" ht="0.95" customHeight="1">
      <c r="M329" s="18"/>
      <c r="Y329" s="19"/>
      <c r="CH329" s="18"/>
    </row>
    <row r="330" spans="1:86" ht="0.95" customHeight="1">
      <c r="M330" s="18"/>
      <c r="Y330" s="19"/>
      <c r="CH330" s="18"/>
    </row>
    <row r="331" spans="1:86" ht="16.5" thickBot="1">
      <c r="D331" s="1" t="s">
        <v>26</v>
      </c>
      <c r="E331" s="1" t="s">
        <v>3</v>
      </c>
      <c r="F331" s="5" t="s">
        <v>4</v>
      </c>
      <c r="G331" s="5" t="s">
        <v>8</v>
      </c>
      <c r="H331" s="5" t="s">
        <v>5</v>
      </c>
      <c r="I331" s="5" t="s">
        <v>6</v>
      </c>
      <c r="J331" s="5" t="s">
        <v>7</v>
      </c>
      <c r="K331" s="6" t="s">
        <v>65</v>
      </c>
      <c r="M331" s="18"/>
      <c r="N331" s="179" t="s">
        <v>26</v>
      </c>
      <c r="V331" s="1"/>
      <c r="W331" s="19"/>
      <c r="X331" s="19"/>
      <c r="Y331" s="19"/>
      <c r="AB331" s="1"/>
      <c r="AC331" s="78"/>
      <c r="AD331" s="78"/>
      <c r="AE331" s="1"/>
      <c r="AF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8"/>
    </row>
    <row r="332" spans="1:86">
      <c r="A332" s="298">
        <v>56</v>
      </c>
      <c r="B332" s="264" t="s">
        <v>18</v>
      </c>
      <c r="C332" s="265"/>
      <c r="D332" s="79">
        <f>+入力シート①!Q$2</f>
        <v>0</v>
      </c>
      <c r="E332" s="21"/>
      <c r="F332" s="34"/>
      <c r="G332" s="34"/>
      <c r="H332" s="34"/>
      <c r="I332" s="34"/>
      <c r="J332" s="34"/>
      <c r="K332" s="35"/>
      <c r="M332" s="18"/>
      <c r="N332" s="179">
        <v>0</v>
      </c>
      <c r="O332" s="179">
        <v>2014</v>
      </c>
      <c r="P332" s="179">
        <v>2014</v>
      </c>
      <c r="Q332" s="179">
        <v>2014</v>
      </c>
      <c r="R332" s="179">
        <v>2014</v>
      </c>
      <c r="S332" s="179">
        <v>2014</v>
      </c>
      <c r="T332" s="179">
        <v>2013</v>
      </c>
      <c r="U332" s="179">
        <v>2012</v>
      </c>
      <c r="V332" s="79">
        <v>40641</v>
      </c>
      <c r="W332" s="19">
        <f t="shared" ref="W332:BG332" si="120">+W$1</f>
        <v>2010</v>
      </c>
      <c r="X332" s="19">
        <f t="shared" si="120"/>
        <v>2009</v>
      </c>
      <c r="Y332" s="19">
        <f t="shared" si="120"/>
        <v>2008</v>
      </c>
      <c r="Z332" s="19">
        <f t="shared" si="120"/>
        <v>2007</v>
      </c>
      <c r="AA332" s="19">
        <f t="shared" si="120"/>
        <v>2007</v>
      </c>
      <c r="AB332">
        <f t="shared" si="120"/>
        <v>2006</v>
      </c>
      <c r="AC332" s="77">
        <f t="shared" si="120"/>
        <v>2006</v>
      </c>
      <c r="AD332" s="77">
        <f t="shared" si="120"/>
        <v>2005</v>
      </c>
      <c r="AE332">
        <f t="shared" si="120"/>
        <v>2005</v>
      </c>
      <c r="AF332">
        <f t="shared" si="120"/>
        <v>2004</v>
      </c>
      <c r="AG332">
        <f t="shared" si="120"/>
        <v>2004</v>
      </c>
      <c r="AH332">
        <f t="shared" si="120"/>
        <v>2004</v>
      </c>
      <c r="AI332">
        <f t="shared" si="120"/>
        <v>2003</v>
      </c>
      <c r="AJ332">
        <f t="shared" si="120"/>
        <v>2002</v>
      </c>
      <c r="AK332">
        <f t="shared" si="120"/>
        <v>2002</v>
      </c>
      <c r="AL332">
        <f t="shared" si="120"/>
        <v>2002</v>
      </c>
      <c r="AM332">
        <f t="shared" si="120"/>
        <v>2002</v>
      </c>
      <c r="AN332">
        <f t="shared" si="120"/>
        <v>2001</v>
      </c>
      <c r="AO332">
        <f t="shared" si="120"/>
        <v>2001</v>
      </c>
      <c r="AP332">
        <f t="shared" si="120"/>
        <v>2001</v>
      </c>
      <c r="AQ332">
        <f t="shared" si="120"/>
        <v>2000</v>
      </c>
      <c r="AR332">
        <f t="shared" si="120"/>
        <v>2000</v>
      </c>
      <c r="AS332">
        <f t="shared" si="120"/>
        <v>2000</v>
      </c>
      <c r="AT332">
        <f t="shared" si="120"/>
        <v>1999</v>
      </c>
      <c r="AU332">
        <f t="shared" si="120"/>
        <v>1999</v>
      </c>
      <c r="AV332">
        <f t="shared" si="120"/>
        <v>1999</v>
      </c>
      <c r="AW332">
        <f t="shared" si="120"/>
        <v>1998</v>
      </c>
      <c r="AX332">
        <f t="shared" si="120"/>
        <v>1997</v>
      </c>
      <c r="AY332">
        <f t="shared" si="120"/>
        <v>1996</v>
      </c>
      <c r="AZ332">
        <f t="shared" si="120"/>
        <v>1995</v>
      </c>
      <c r="BA332">
        <f t="shared" si="120"/>
        <v>1994</v>
      </c>
      <c r="BB332">
        <f t="shared" si="120"/>
        <v>1993</v>
      </c>
      <c r="BC332">
        <f t="shared" si="120"/>
        <v>1992</v>
      </c>
      <c r="BD332">
        <f t="shared" si="120"/>
        <v>1992</v>
      </c>
      <c r="BE332">
        <f t="shared" si="120"/>
        <v>1991</v>
      </c>
      <c r="BF332">
        <f t="shared" si="120"/>
        <v>1990</v>
      </c>
      <c r="BG332">
        <f t="shared" si="120"/>
        <v>1990</v>
      </c>
      <c r="BH332">
        <f t="shared" ref="BH332:CG332" si="121">+BH$1</f>
        <v>1989</v>
      </c>
      <c r="BI332">
        <f t="shared" si="121"/>
        <v>1988</v>
      </c>
      <c r="BJ332">
        <f t="shared" si="121"/>
        <v>1987</v>
      </c>
      <c r="BK332">
        <f t="shared" si="121"/>
        <v>1986</v>
      </c>
      <c r="BL332">
        <f t="shared" si="121"/>
        <v>1986</v>
      </c>
      <c r="BM332">
        <f t="shared" si="121"/>
        <v>1986</v>
      </c>
      <c r="BN332">
        <f t="shared" si="121"/>
        <v>1985</v>
      </c>
      <c r="BO332">
        <f t="shared" si="121"/>
        <v>1985</v>
      </c>
      <c r="BP332">
        <f t="shared" si="121"/>
        <v>1985</v>
      </c>
      <c r="BQ332">
        <f t="shared" si="121"/>
        <v>1985</v>
      </c>
      <c r="BR332">
        <f t="shared" si="121"/>
        <v>1984</v>
      </c>
      <c r="BS332">
        <f t="shared" si="121"/>
        <v>1984</v>
      </c>
      <c r="BT332">
        <f t="shared" si="121"/>
        <v>1984</v>
      </c>
      <c r="BU332">
        <f t="shared" si="121"/>
        <v>1984</v>
      </c>
      <c r="BV332">
        <f t="shared" si="121"/>
        <v>1984</v>
      </c>
      <c r="BW332">
        <f t="shared" si="121"/>
        <v>1984</v>
      </c>
      <c r="BX332">
        <f t="shared" si="121"/>
        <v>1983</v>
      </c>
      <c r="BY332">
        <f t="shared" si="121"/>
        <v>1983</v>
      </c>
      <c r="BZ332">
        <f t="shared" si="121"/>
        <v>1982</v>
      </c>
      <c r="CA332">
        <f t="shared" si="121"/>
        <v>1982</v>
      </c>
      <c r="CB332">
        <f t="shared" si="121"/>
        <v>1982</v>
      </c>
      <c r="CC332">
        <f t="shared" si="121"/>
        <v>1981</v>
      </c>
      <c r="CD332">
        <f t="shared" si="121"/>
        <v>1980</v>
      </c>
      <c r="CE332">
        <f t="shared" si="121"/>
        <v>1980</v>
      </c>
      <c r="CF332">
        <f t="shared" si="121"/>
        <v>1980</v>
      </c>
      <c r="CG332">
        <f t="shared" si="121"/>
        <v>1980</v>
      </c>
      <c r="CH332" s="18"/>
    </row>
    <row r="333" spans="1:86">
      <c r="A333" s="298"/>
      <c r="B333" s="264" t="s">
        <v>19</v>
      </c>
      <c r="C333" s="265"/>
      <c r="D333" s="80">
        <f>+入力シート①!Q$2</f>
        <v>0</v>
      </c>
      <c r="E333" s="22"/>
      <c r="F333" s="36"/>
      <c r="G333" s="36"/>
      <c r="H333" s="36"/>
      <c r="I333" s="36"/>
      <c r="J333" s="36"/>
      <c r="K333" s="37"/>
      <c r="M333" s="18"/>
      <c r="N333" s="179">
        <v>0</v>
      </c>
      <c r="O333" s="179">
        <v>4</v>
      </c>
      <c r="P333" s="179">
        <v>4</v>
      </c>
      <c r="Q333" s="179">
        <v>4</v>
      </c>
      <c r="R333" s="179">
        <v>4</v>
      </c>
      <c r="S333" s="179">
        <v>4</v>
      </c>
      <c r="T333" s="179">
        <v>4</v>
      </c>
      <c r="U333" s="179">
        <v>4</v>
      </c>
      <c r="V333" s="80">
        <v>40641</v>
      </c>
      <c r="W333" s="19">
        <f>+W$3</f>
        <v>4</v>
      </c>
      <c r="X333" s="19">
        <f>+X$3</f>
        <v>4</v>
      </c>
      <c r="Y333" s="19">
        <f>+Y$3</f>
        <v>4</v>
      </c>
      <c r="Z333" s="19">
        <f>+Z$3</f>
        <v>4</v>
      </c>
      <c r="AA333" s="19">
        <f>+AA$3</f>
        <v>4</v>
      </c>
      <c r="AB333">
        <f t="shared" ref="AB333:CG333" si="122">+AB$3</f>
        <v>4</v>
      </c>
      <c r="AC333" s="77">
        <f t="shared" si="122"/>
        <v>4</v>
      </c>
      <c r="AD333" s="77">
        <f t="shared" si="122"/>
        <v>4</v>
      </c>
      <c r="AE333">
        <f t="shared" si="122"/>
        <v>4</v>
      </c>
      <c r="AF333">
        <f t="shared" si="122"/>
        <v>4</v>
      </c>
      <c r="AG333">
        <f t="shared" si="122"/>
        <v>4</v>
      </c>
      <c r="AH333">
        <f t="shared" si="122"/>
        <v>4</v>
      </c>
      <c r="AI333">
        <f t="shared" si="122"/>
        <v>4</v>
      </c>
      <c r="AJ333">
        <f t="shared" si="122"/>
        <v>4</v>
      </c>
      <c r="AK333">
        <f t="shared" si="122"/>
        <v>4</v>
      </c>
      <c r="AL333">
        <f t="shared" si="122"/>
        <v>4</v>
      </c>
      <c r="AM333">
        <f t="shared" si="122"/>
        <v>4</v>
      </c>
      <c r="AN333">
        <f t="shared" si="122"/>
        <v>4</v>
      </c>
      <c r="AO333">
        <f t="shared" si="122"/>
        <v>4</v>
      </c>
      <c r="AP333">
        <f t="shared" si="122"/>
        <v>4</v>
      </c>
      <c r="AQ333">
        <f t="shared" si="122"/>
        <v>4</v>
      </c>
      <c r="AR333">
        <f t="shared" si="122"/>
        <v>4</v>
      </c>
      <c r="AS333">
        <f t="shared" si="122"/>
        <v>4</v>
      </c>
      <c r="AT333">
        <f t="shared" si="122"/>
        <v>4</v>
      </c>
      <c r="AU333">
        <f t="shared" si="122"/>
        <v>4</v>
      </c>
      <c r="AV333">
        <f t="shared" si="122"/>
        <v>4</v>
      </c>
      <c r="AW333">
        <f t="shared" si="122"/>
        <v>4</v>
      </c>
      <c r="AX333">
        <f t="shared" si="122"/>
        <v>4</v>
      </c>
      <c r="AY333">
        <f t="shared" si="122"/>
        <v>4</v>
      </c>
      <c r="AZ333">
        <f t="shared" si="122"/>
        <v>4</v>
      </c>
      <c r="BA333">
        <f t="shared" si="122"/>
        <v>4</v>
      </c>
      <c r="BB333">
        <f t="shared" si="122"/>
        <v>4</v>
      </c>
      <c r="BC333">
        <f t="shared" si="122"/>
        <v>4</v>
      </c>
      <c r="BD333">
        <f t="shared" si="122"/>
        <v>4</v>
      </c>
      <c r="BE333">
        <f t="shared" si="122"/>
        <v>4</v>
      </c>
      <c r="BF333">
        <f t="shared" si="122"/>
        <v>4</v>
      </c>
      <c r="BG333">
        <f t="shared" si="122"/>
        <v>4</v>
      </c>
      <c r="BH333">
        <f t="shared" si="122"/>
        <v>4</v>
      </c>
      <c r="BI333">
        <f t="shared" si="122"/>
        <v>4</v>
      </c>
      <c r="BJ333">
        <f t="shared" si="122"/>
        <v>4</v>
      </c>
      <c r="BK333">
        <f t="shared" si="122"/>
        <v>4</v>
      </c>
      <c r="BL333">
        <f t="shared" si="122"/>
        <v>4</v>
      </c>
      <c r="BM333">
        <f t="shared" si="122"/>
        <v>4</v>
      </c>
      <c r="BN333">
        <f t="shared" si="122"/>
        <v>4</v>
      </c>
      <c r="BO333">
        <f t="shared" si="122"/>
        <v>4</v>
      </c>
      <c r="BP333">
        <f t="shared" si="122"/>
        <v>4</v>
      </c>
      <c r="BQ333">
        <f t="shared" si="122"/>
        <v>4</v>
      </c>
      <c r="BR333">
        <f t="shared" si="122"/>
        <v>4</v>
      </c>
      <c r="BS333">
        <f t="shared" si="122"/>
        <v>4</v>
      </c>
      <c r="BT333">
        <f t="shared" si="122"/>
        <v>4</v>
      </c>
      <c r="BU333">
        <f t="shared" si="122"/>
        <v>4</v>
      </c>
      <c r="BV333">
        <f t="shared" si="122"/>
        <v>4</v>
      </c>
      <c r="BW333">
        <f t="shared" si="122"/>
        <v>4</v>
      </c>
      <c r="BX333">
        <f t="shared" si="122"/>
        <v>4</v>
      </c>
      <c r="BY333">
        <f t="shared" si="122"/>
        <v>4</v>
      </c>
      <c r="BZ333">
        <f t="shared" si="122"/>
        <v>4</v>
      </c>
      <c r="CA333">
        <f t="shared" si="122"/>
        <v>4</v>
      </c>
      <c r="CB333">
        <f t="shared" si="122"/>
        <v>4</v>
      </c>
      <c r="CC333">
        <f t="shared" si="122"/>
        <v>4</v>
      </c>
      <c r="CD333">
        <f t="shared" si="122"/>
        <v>4</v>
      </c>
      <c r="CE333">
        <f t="shared" si="122"/>
        <v>4</v>
      </c>
      <c r="CF333">
        <f t="shared" si="122"/>
        <v>4</v>
      </c>
      <c r="CG333">
        <f t="shared" si="122"/>
        <v>4</v>
      </c>
      <c r="CH333" s="18"/>
    </row>
    <row r="334" spans="1:86">
      <c r="A334" s="298"/>
      <c r="B334" s="264" t="s">
        <v>20</v>
      </c>
      <c r="C334" s="265"/>
      <c r="D334" s="81">
        <f>+入力シート①!Q$2</f>
        <v>0</v>
      </c>
      <c r="E334" s="22"/>
      <c r="F334" s="36"/>
      <c r="G334" s="36"/>
      <c r="H334" s="36"/>
      <c r="I334" s="36"/>
      <c r="J334" s="36"/>
      <c r="K334" s="37"/>
      <c r="M334" s="18"/>
      <c r="N334" s="179">
        <v>0</v>
      </c>
      <c r="O334" s="179">
        <v>10</v>
      </c>
      <c r="P334" s="179">
        <v>10</v>
      </c>
      <c r="Q334" s="179">
        <v>10</v>
      </c>
      <c r="R334" s="179">
        <v>10</v>
      </c>
      <c r="S334" s="179">
        <v>10</v>
      </c>
      <c r="T334" s="179">
        <v>18</v>
      </c>
      <c r="U334" s="179">
        <v>19</v>
      </c>
      <c r="V334" s="81">
        <v>40641</v>
      </c>
      <c r="W334" s="81"/>
      <c r="X334" s="81">
        <v>39911</v>
      </c>
      <c r="Y334" s="19"/>
      <c r="AC334" s="77">
        <v>13</v>
      </c>
      <c r="AH334">
        <v>21</v>
      </c>
      <c r="AL334">
        <v>10</v>
      </c>
      <c r="AS334">
        <v>3</v>
      </c>
      <c r="BB334">
        <v>16</v>
      </c>
      <c r="BL334">
        <v>24</v>
      </c>
      <c r="BP334">
        <v>3</v>
      </c>
      <c r="BR334">
        <v>26</v>
      </c>
      <c r="BT334">
        <v>21</v>
      </c>
      <c r="BV334">
        <v>17</v>
      </c>
      <c r="CH334" s="18"/>
    </row>
    <row r="335" spans="1:86">
      <c r="A335" s="298"/>
      <c r="B335" s="264" t="s">
        <v>66</v>
      </c>
      <c r="C335" s="265"/>
      <c r="D335">
        <f>+入力シート①!Q$3</f>
        <v>56</v>
      </c>
      <c r="E335" s="22"/>
      <c r="F335" s="36"/>
      <c r="G335" s="36"/>
      <c r="H335" s="36"/>
      <c r="I335" s="36"/>
      <c r="J335" s="36"/>
      <c r="K335" s="37"/>
      <c r="M335" s="18"/>
      <c r="N335" s="179">
        <v>56</v>
      </c>
      <c r="O335" s="179">
        <v>56</v>
      </c>
      <c r="P335" s="179">
        <v>56</v>
      </c>
      <c r="Q335" s="179">
        <v>56</v>
      </c>
      <c r="R335" s="179">
        <v>56</v>
      </c>
      <c r="S335" s="179">
        <v>56</v>
      </c>
      <c r="T335" s="179">
        <v>56</v>
      </c>
      <c r="U335" s="179">
        <v>56</v>
      </c>
      <c r="V335">
        <v>56</v>
      </c>
      <c r="W335" s="19">
        <f>+$A$332</f>
        <v>56</v>
      </c>
      <c r="X335" s="19">
        <f>+$A$332</f>
        <v>56</v>
      </c>
      <c r="Y335" s="19">
        <f>+$A$332</f>
        <v>56</v>
      </c>
      <c r="Z335" s="19">
        <f>+$A$332</f>
        <v>56</v>
      </c>
      <c r="AA335" s="19">
        <f>+$A$332</f>
        <v>56</v>
      </c>
      <c r="AB335">
        <f t="shared" ref="AB335:CG335" si="123">+$A$332</f>
        <v>56</v>
      </c>
      <c r="AC335" s="77">
        <f t="shared" si="123"/>
        <v>56</v>
      </c>
      <c r="AD335" s="77">
        <f t="shared" si="123"/>
        <v>56</v>
      </c>
      <c r="AE335">
        <f t="shared" si="123"/>
        <v>56</v>
      </c>
      <c r="AF335">
        <f t="shared" si="123"/>
        <v>56</v>
      </c>
      <c r="AG335">
        <f t="shared" si="123"/>
        <v>56</v>
      </c>
      <c r="AH335">
        <f t="shared" si="123"/>
        <v>56</v>
      </c>
      <c r="AI335">
        <f t="shared" si="123"/>
        <v>56</v>
      </c>
      <c r="AJ335">
        <f t="shared" si="123"/>
        <v>56</v>
      </c>
      <c r="AK335">
        <f t="shared" si="123"/>
        <v>56</v>
      </c>
      <c r="AL335">
        <f t="shared" si="123"/>
        <v>56</v>
      </c>
      <c r="AM335">
        <f t="shared" si="123"/>
        <v>56</v>
      </c>
      <c r="AN335">
        <f t="shared" si="123"/>
        <v>56</v>
      </c>
      <c r="AO335">
        <f t="shared" si="123"/>
        <v>56</v>
      </c>
      <c r="AP335">
        <f t="shared" si="123"/>
        <v>56</v>
      </c>
      <c r="AQ335">
        <f t="shared" si="123"/>
        <v>56</v>
      </c>
      <c r="AR335">
        <f t="shared" si="123"/>
        <v>56</v>
      </c>
      <c r="AS335">
        <f t="shared" si="123"/>
        <v>56</v>
      </c>
      <c r="AT335">
        <f t="shared" si="123"/>
        <v>56</v>
      </c>
      <c r="AU335">
        <f t="shared" si="123"/>
        <v>56</v>
      </c>
      <c r="AV335">
        <f t="shared" si="123"/>
        <v>56</v>
      </c>
      <c r="AW335">
        <f t="shared" si="123"/>
        <v>56</v>
      </c>
      <c r="AX335">
        <f t="shared" si="123"/>
        <v>56</v>
      </c>
      <c r="AY335">
        <f t="shared" si="123"/>
        <v>56</v>
      </c>
      <c r="AZ335">
        <f t="shared" si="123"/>
        <v>56</v>
      </c>
      <c r="BA335">
        <f t="shared" si="123"/>
        <v>56</v>
      </c>
      <c r="BB335">
        <f t="shared" si="123"/>
        <v>56</v>
      </c>
      <c r="BC335">
        <f t="shared" si="123"/>
        <v>56</v>
      </c>
      <c r="BD335">
        <f t="shared" si="123"/>
        <v>56</v>
      </c>
      <c r="BE335">
        <f t="shared" si="123"/>
        <v>56</v>
      </c>
      <c r="BF335">
        <f t="shared" si="123"/>
        <v>56</v>
      </c>
      <c r="BG335">
        <f t="shared" si="123"/>
        <v>56</v>
      </c>
      <c r="BH335">
        <f t="shared" si="123"/>
        <v>56</v>
      </c>
      <c r="BI335">
        <f t="shared" si="123"/>
        <v>56</v>
      </c>
      <c r="BJ335">
        <f t="shared" si="123"/>
        <v>56</v>
      </c>
      <c r="BK335">
        <f t="shared" si="123"/>
        <v>56</v>
      </c>
      <c r="BL335">
        <f t="shared" si="123"/>
        <v>56</v>
      </c>
      <c r="BM335">
        <f t="shared" si="123"/>
        <v>56</v>
      </c>
      <c r="BN335">
        <f t="shared" si="123"/>
        <v>56</v>
      </c>
      <c r="BO335">
        <f t="shared" si="123"/>
        <v>56</v>
      </c>
      <c r="BP335">
        <f t="shared" si="123"/>
        <v>56</v>
      </c>
      <c r="BQ335">
        <f t="shared" si="123"/>
        <v>56</v>
      </c>
      <c r="BR335">
        <f t="shared" si="123"/>
        <v>56</v>
      </c>
      <c r="BS335">
        <f t="shared" si="123"/>
        <v>56</v>
      </c>
      <c r="BT335">
        <f t="shared" si="123"/>
        <v>56</v>
      </c>
      <c r="BU335">
        <f t="shared" si="123"/>
        <v>56</v>
      </c>
      <c r="BV335">
        <f t="shared" si="123"/>
        <v>56</v>
      </c>
      <c r="BW335">
        <f t="shared" si="123"/>
        <v>56</v>
      </c>
      <c r="BX335">
        <f t="shared" si="123"/>
        <v>56</v>
      </c>
      <c r="BY335">
        <f t="shared" si="123"/>
        <v>56</v>
      </c>
      <c r="BZ335">
        <f t="shared" si="123"/>
        <v>56</v>
      </c>
      <c r="CA335">
        <f t="shared" si="123"/>
        <v>56</v>
      </c>
      <c r="CB335">
        <f t="shared" si="123"/>
        <v>56</v>
      </c>
      <c r="CC335">
        <f t="shared" si="123"/>
        <v>56</v>
      </c>
      <c r="CD335">
        <f t="shared" si="123"/>
        <v>56</v>
      </c>
      <c r="CE335">
        <f t="shared" si="123"/>
        <v>56</v>
      </c>
      <c r="CF335">
        <f t="shared" si="123"/>
        <v>56</v>
      </c>
      <c r="CG335">
        <f t="shared" si="123"/>
        <v>56</v>
      </c>
      <c r="CH335" s="18"/>
    </row>
    <row r="336" spans="1:86" ht="16.5" thickBot="1">
      <c r="A336" s="298"/>
      <c r="B336" s="264" t="s">
        <v>21</v>
      </c>
      <c r="C336" s="265"/>
      <c r="D336" s="86">
        <f>+入力シート①!Q$4</f>
        <v>0</v>
      </c>
      <c r="E336" s="23"/>
      <c r="F336" s="38"/>
      <c r="G336" s="38"/>
      <c r="H336" s="38"/>
      <c r="I336" s="38"/>
      <c r="J336" s="38"/>
      <c r="K336" s="39"/>
      <c r="M336" s="18"/>
      <c r="N336" s="179">
        <v>0</v>
      </c>
      <c r="O336" s="180">
        <v>0.21875</v>
      </c>
      <c r="P336" s="180">
        <v>0.21875</v>
      </c>
      <c r="Q336" s="180">
        <v>0.21875</v>
      </c>
      <c r="R336" s="180">
        <v>0.21875</v>
      </c>
      <c r="S336" s="180">
        <v>0.21875</v>
      </c>
      <c r="T336" s="180">
        <v>0.22916666666666666</v>
      </c>
      <c r="U336" s="180">
        <v>0.2673611111111111</v>
      </c>
      <c r="V336" s="86">
        <v>0.23611111111111113</v>
      </c>
      <c r="W336" s="86">
        <v>0</v>
      </c>
      <c r="X336" s="86">
        <v>0.49652777777777773</v>
      </c>
      <c r="Y336" s="19"/>
      <c r="CH336" s="18"/>
    </row>
    <row r="337" spans="1:86">
      <c r="A337" s="298"/>
      <c r="B337" s="261" t="s">
        <v>22</v>
      </c>
      <c r="C337" s="9">
        <v>0</v>
      </c>
      <c r="D337">
        <f>+入力シート①!Q$5</f>
        <v>0</v>
      </c>
      <c r="E337">
        <f>+COUNT($N337:$CH337)</f>
        <v>19</v>
      </c>
      <c r="F337" s="6">
        <f>+AVERAGE($O337:$CH337)</f>
        <v>19.310344444444446</v>
      </c>
      <c r="G337" s="6">
        <f>+STDEV($O337:$CH337)</f>
        <v>1.4395140022293562</v>
      </c>
      <c r="H337" s="6">
        <f>+MAX($N337:$CH337)</f>
        <v>21.514900000000001</v>
      </c>
      <c r="I337" s="6">
        <f>+MIN($N337:$CH337)</f>
        <v>0</v>
      </c>
      <c r="J337" s="6">
        <f>+D337-F337</f>
        <v>-19.310344444444446</v>
      </c>
      <c r="K337" s="6">
        <f>+J337/G337</f>
        <v>-13.41448878895153</v>
      </c>
      <c r="M337" s="18"/>
      <c r="N337" s="179">
        <v>0</v>
      </c>
      <c r="O337" s="179">
        <v>20.09</v>
      </c>
      <c r="P337" s="179">
        <v>20.09</v>
      </c>
      <c r="Q337" s="179">
        <v>20.09</v>
      </c>
      <c r="R337" s="179">
        <v>20.09</v>
      </c>
      <c r="S337" s="179">
        <v>20.09</v>
      </c>
      <c r="T337" s="179">
        <v>20.321300000000001</v>
      </c>
      <c r="U337" s="179">
        <v>21.514900000000001</v>
      </c>
      <c r="V337">
        <v>19.600000000000001</v>
      </c>
      <c r="X337">
        <v>20.2</v>
      </c>
      <c r="Y337" s="19"/>
      <c r="AC337" s="77">
        <v>19</v>
      </c>
      <c r="AL337">
        <v>20.2</v>
      </c>
      <c r="AS337">
        <v>19.600000000000001</v>
      </c>
      <c r="BB337">
        <v>19.5</v>
      </c>
      <c r="BL337">
        <v>17.2</v>
      </c>
      <c r="BP337">
        <v>19</v>
      </c>
      <c r="BR337">
        <v>18.600000000000001</v>
      </c>
      <c r="BT337">
        <v>16.100000000000001</v>
      </c>
      <c r="BV337">
        <v>16.3</v>
      </c>
      <c r="CH337" s="18"/>
    </row>
    <row r="338" spans="1:86">
      <c r="A338" s="298"/>
      <c r="B338" s="261"/>
      <c r="C338" s="9">
        <v>10</v>
      </c>
      <c r="D338">
        <f>+入力シート①!Q$6</f>
        <v>0</v>
      </c>
      <c r="E338">
        <f t="shared" ref="E338:E349" si="124">+COUNT($N338:$CH338)</f>
        <v>19</v>
      </c>
      <c r="F338" s="6">
        <f t="shared" ref="F338:F349" si="125">+AVERAGE($O338:$CH338)</f>
        <v>19.225627777777774</v>
      </c>
      <c r="G338" s="6">
        <f t="shared" ref="G338:G349" si="126">+STDEV($O338:$CH338)</f>
        <v>1.4156824543434692</v>
      </c>
      <c r="H338" s="6">
        <f t="shared" ref="H338:H349" si="127">+MAX($N338:$CH338)</f>
        <v>21.215900000000001</v>
      </c>
      <c r="I338" s="6">
        <f t="shared" ref="I338:I349" si="128">+MIN($N338:$CH338)</f>
        <v>0</v>
      </c>
      <c r="J338" s="6">
        <f t="shared" ref="J338:J349" si="129">+D338-F338</f>
        <v>-19.225627777777774</v>
      </c>
      <c r="K338" s="6">
        <f t="shared" ref="K338:K349" si="130">+J338/G338</f>
        <v>-13.580466240004203</v>
      </c>
      <c r="M338" s="18"/>
      <c r="N338" s="179">
        <v>0</v>
      </c>
      <c r="O338" s="179">
        <v>20.09</v>
      </c>
      <c r="P338" s="179">
        <v>20.09</v>
      </c>
      <c r="Q338" s="179">
        <v>20.09</v>
      </c>
      <c r="R338" s="179">
        <v>20.09</v>
      </c>
      <c r="S338" s="179">
        <v>20.09</v>
      </c>
      <c r="T338" s="179">
        <v>20.312200000000001</v>
      </c>
      <c r="U338" s="179">
        <v>21.215900000000001</v>
      </c>
      <c r="V338">
        <v>19.693200000000001</v>
      </c>
      <c r="X338">
        <v>20.21</v>
      </c>
      <c r="Y338" s="19"/>
      <c r="AC338" s="77">
        <v>18.940000000000001</v>
      </c>
      <c r="AL338">
        <v>19.829999999999998</v>
      </c>
      <c r="AS338">
        <v>19.45</v>
      </c>
      <c r="BB338">
        <v>19.25</v>
      </c>
      <c r="BL338">
        <v>16.829999999999998</v>
      </c>
      <c r="BP338">
        <v>18.7</v>
      </c>
      <c r="BR338">
        <v>18.57</v>
      </c>
      <c r="BT338">
        <v>16.27</v>
      </c>
      <c r="BV338">
        <v>16.34</v>
      </c>
      <c r="CH338" s="18"/>
    </row>
    <row r="339" spans="1:86">
      <c r="A339" s="298"/>
      <c r="B339" s="261"/>
      <c r="C339" s="9">
        <v>20</v>
      </c>
      <c r="D339">
        <f>+入力シート①!Q$7</f>
        <v>0</v>
      </c>
      <c r="E339">
        <f t="shared" si="124"/>
        <v>19</v>
      </c>
      <c r="F339" s="6">
        <f t="shared" si="125"/>
        <v>19.140338888888891</v>
      </c>
      <c r="G339" s="6">
        <f t="shared" si="126"/>
        <v>1.4184180525952512</v>
      </c>
      <c r="H339" s="6">
        <f t="shared" si="127"/>
        <v>21.025300000000001</v>
      </c>
      <c r="I339" s="6">
        <f t="shared" si="128"/>
        <v>0</v>
      </c>
      <c r="J339" s="6">
        <f t="shared" si="129"/>
        <v>-19.140338888888891</v>
      </c>
      <c r="K339" s="6">
        <f t="shared" si="130"/>
        <v>-13.494145011668595</v>
      </c>
      <c r="M339" s="18"/>
      <c r="N339" s="179">
        <v>0</v>
      </c>
      <c r="O339" s="179">
        <v>20.09</v>
      </c>
      <c r="P339" s="179">
        <v>20.09</v>
      </c>
      <c r="Q339" s="179">
        <v>20.09</v>
      </c>
      <c r="R339" s="179">
        <v>20.09</v>
      </c>
      <c r="S339" s="179">
        <v>20.09</v>
      </c>
      <c r="T339" s="179">
        <v>20.222100000000001</v>
      </c>
      <c r="U339" s="179">
        <v>21.025300000000001</v>
      </c>
      <c r="V339">
        <v>19.688700000000001</v>
      </c>
      <c r="X339">
        <v>19.66</v>
      </c>
      <c r="Y339" s="19"/>
      <c r="AC339" s="77">
        <v>18.91</v>
      </c>
      <c r="AL339">
        <v>19.72</v>
      </c>
      <c r="AS339">
        <v>19.45</v>
      </c>
      <c r="BB339">
        <v>19.25</v>
      </c>
      <c r="BL339">
        <v>16.63</v>
      </c>
      <c r="BP339">
        <v>18.489999999999998</v>
      </c>
      <c r="BR339">
        <v>18.55</v>
      </c>
      <c r="BT339">
        <v>16.190000000000001</v>
      </c>
      <c r="BV339">
        <v>16.29</v>
      </c>
      <c r="CH339" s="18"/>
    </row>
    <row r="340" spans="1:86">
      <c r="A340" s="298"/>
      <c r="B340" s="261"/>
      <c r="C340" s="9">
        <v>30</v>
      </c>
      <c r="D340">
        <f>+入力シート①!Q$8</f>
        <v>0</v>
      </c>
      <c r="E340">
        <f t="shared" si="124"/>
        <v>19</v>
      </c>
      <c r="F340" s="6">
        <f t="shared" si="125"/>
        <v>19.006222222222224</v>
      </c>
      <c r="G340" s="6">
        <f t="shared" si="126"/>
        <v>1.4267044743478527</v>
      </c>
      <c r="H340" s="6">
        <f t="shared" si="127"/>
        <v>20.661899999999999</v>
      </c>
      <c r="I340" s="6">
        <f t="shared" si="128"/>
        <v>0</v>
      </c>
      <c r="J340" s="6">
        <f t="shared" si="129"/>
        <v>-19.006222222222224</v>
      </c>
      <c r="K340" s="6">
        <f t="shared" si="130"/>
        <v>-13.321765343807431</v>
      </c>
      <c r="M340" s="18"/>
      <c r="N340" s="179">
        <v>0</v>
      </c>
      <c r="O340" s="179">
        <v>20</v>
      </c>
      <c r="P340" s="179">
        <v>20</v>
      </c>
      <c r="Q340" s="179">
        <v>20</v>
      </c>
      <c r="R340" s="179">
        <v>20</v>
      </c>
      <c r="S340" s="179">
        <v>20</v>
      </c>
      <c r="T340" s="179">
        <v>20.1784</v>
      </c>
      <c r="U340" s="179">
        <v>20.661899999999999</v>
      </c>
      <c r="V340">
        <v>19.681699999999999</v>
      </c>
      <c r="X340">
        <v>19.350000000000001</v>
      </c>
      <c r="Y340" s="19"/>
      <c r="AC340" s="77">
        <v>18.89</v>
      </c>
      <c r="AL340">
        <v>19.61</v>
      </c>
      <c r="AS340">
        <v>19.420000000000002</v>
      </c>
      <c r="BB340">
        <v>19.25</v>
      </c>
      <c r="BL340">
        <v>16.34</v>
      </c>
      <c r="BP340">
        <v>18.010000000000002</v>
      </c>
      <c r="BR340">
        <v>18.329999999999998</v>
      </c>
      <c r="BT340">
        <v>16.16</v>
      </c>
      <c r="BV340">
        <v>16.23</v>
      </c>
      <c r="CH340" s="18"/>
    </row>
    <row r="341" spans="1:86">
      <c r="A341" s="298"/>
      <c r="B341" s="261"/>
      <c r="C341" s="9">
        <v>50</v>
      </c>
      <c r="D341">
        <f>+入力シート①!Q$9</f>
        <v>0</v>
      </c>
      <c r="E341">
        <f t="shared" si="124"/>
        <v>19</v>
      </c>
      <c r="F341" s="6">
        <f t="shared" si="125"/>
        <v>18.652111111111108</v>
      </c>
      <c r="G341" s="6">
        <f t="shared" si="126"/>
        <v>1.6229430564795435</v>
      </c>
      <c r="H341" s="6">
        <f t="shared" si="127"/>
        <v>20.066600000000001</v>
      </c>
      <c r="I341" s="6">
        <f t="shared" si="128"/>
        <v>0</v>
      </c>
      <c r="J341" s="6">
        <f t="shared" si="129"/>
        <v>-18.652111111111108</v>
      </c>
      <c r="K341" s="6">
        <f t="shared" si="130"/>
        <v>-11.49276990134879</v>
      </c>
      <c r="M341" s="18"/>
      <c r="N341" s="179">
        <v>0</v>
      </c>
      <c r="O341" s="179">
        <v>19.95</v>
      </c>
      <c r="P341" s="179">
        <v>19.95</v>
      </c>
      <c r="Q341" s="179">
        <v>19.95</v>
      </c>
      <c r="R341" s="179">
        <v>19.95</v>
      </c>
      <c r="S341" s="179">
        <v>19.95</v>
      </c>
      <c r="T341" s="179">
        <v>20.066600000000001</v>
      </c>
      <c r="U341" s="179">
        <v>19.7089</v>
      </c>
      <c r="V341">
        <v>18.672499999999999</v>
      </c>
      <c r="X341">
        <v>18.8</v>
      </c>
      <c r="Y341" s="19"/>
      <c r="AC341" s="77">
        <v>18.82</v>
      </c>
      <c r="AL341">
        <v>19.55</v>
      </c>
      <c r="AS341">
        <v>19.329999999999998</v>
      </c>
      <c r="BB341">
        <v>19.25</v>
      </c>
      <c r="BL341">
        <v>15.87</v>
      </c>
      <c r="BP341">
        <v>17.309999999999999</v>
      </c>
      <c r="BR341">
        <v>17.71</v>
      </c>
      <c r="BT341">
        <v>16.010000000000002</v>
      </c>
      <c r="BV341">
        <v>14.89</v>
      </c>
      <c r="CH341" s="18"/>
    </row>
    <row r="342" spans="1:86">
      <c r="A342" s="298"/>
      <c r="B342" s="261"/>
      <c r="C342" s="9">
        <v>75</v>
      </c>
      <c r="D342">
        <f>+入力シート①!Q$10</f>
        <v>0</v>
      </c>
      <c r="E342">
        <f t="shared" si="124"/>
        <v>18</v>
      </c>
      <c r="F342" s="6">
        <f t="shared" si="125"/>
        <v>18.205623529411767</v>
      </c>
      <c r="G342" s="6">
        <f t="shared" si="126"/>
        <v>1.9802510530641471</v>
      </c>
      <c r="H342" s="6">
        <f t="shared" si="127"/>
        <v>19.91</v>
      </c>
      <c r="I342" s="6">
        <f t="shared" si="128"/>
        <v>0</v>
      </c>
      <c r="J342" s="6">
        <f t="shared" si="129"/>
        <v>-18.205623529411767</v>
      </c>
      <c r="K342" s="6">
        <f t="shared" si="130"/>
        <v>-9.1935936613901781</v>
      </c>
      <c r="M342" s="18"/>
      <c r="N342" s="179">
        <v>0</v>
      </c>
      <c r="O342" s="179">
        <v>19.91</v>
      </c>
      <c r="P342" s="179">
        <v>19.91</v>
      </c>
      <c r="Q342" s="179">
        <v>19.91</v>
      </c>
      <c r="R342" s="179">
        <v>19.91</v>
      </c>
      <c r="S342" s="179">
        <v>19.91</v>
      </c>
      <c r="T342" s="179">
        <v>19.721299999999999</v>
      </c>
      <c r="U342" s="179">
        <v>19.694199999999999</v>
      </c>
      <c r="V342">
        <v>17.490100000000002</v>
      </c>
      <c r="X342">
        <v>17.55</v>
      </c>
      <c r="Y342" s="19"/>
      <c r="AL342">
        <v>19.5</v>
      </c>
      <c r="AS342">
        <v>19.190000000000001</v>
      </c>
      <c r="BB342">
        <v>19.25</v>
      </c>
      <c r="BL342">
        <v>15.46</v>
      </c>
      <c r="BP342">
        <v>16.54</v>
      </c>
      <c r="BR342">
        <v>15.39</v>
      </c>
      <c r="BT342">
        <v>15.87</v>
      </c>
      <c r="BV342">
        <v>14.29</v>
      </c>
      <c r="CH342" s="18"/>
    </row>
    <row r="343" spans="1:86">
      <c r="A343" s="298"/>
      <c r="B343" s="261"/>
      <c r="C343" s="9">
        <v>100</v>
      </c>
      <c r="D343">
        <f>+入力シート①!Q$11</f>
        <v>0</v>
      </c>
      <c r="E343">
        <f t="shared" si="124"/>
        <v>20</v>
      </c>
      <c r="F343" s="6">
        <f t="shared" si="125"/>
        <v>17.982894736842105</v>
      </c>
      <c r="G343" s="6">
        <f t="shared" si="126"/>
        <v>2.1573928572530225</v>
      </c>
      <c r="H343" s="6">
        <f t="shared" si="127"/>
        <v>19.850000000000001</v>
      </c>
      <c r="I343" s="6">
        <f t="shared" si="128"/>
        <v>0</v>
      </c>
      <c r="J343" s="6">
        <f t="shared" si="129"/>
        <v>-17.982894736842105</v>
      </c>
      <c r="K343" s="6">
        <f t="shared" si="130"/>
        <v>-8.3354752364107974</v>
      </c>
      <c r="M343" s="18"/>
      <c r="N343" s="179">
        <v>0</v>
      </c>
      <c r="O343" s="179">
        <v>19.850000000000001</v>
      </c>
      <c r="P343" s="179">
        <v>19.850000000000001</v>
      </c>
      <c r="Q343" s="179">
        <v>19.850000000000001</v>
      </c>
      <c r="R343" s="179">
        <v>19.850000000000001</v>
      </c>
      <c r="S343" s="179">
        <v>19.850000000000001</v>
      </c>
      <c r="T343" s="179">
        <v>19.452200000000001</v>
      </c>
      <c r="U343" s="179">
        <v>19.727699999999999</v>
      </c>
      <c r="V343">
        <v>15.9651</v>
      </c>
      <c r="X343">
        <v>16.75</v>
      </c>
      <c r="Y343" s="19"/>
      <c r="AC343" s="77">
        <v>18.809999999999999</v>
      </c>
      <c r="AH343">
        <v>19.5</v>
      </c>
      <c r="AL343">
        <v>19.39</v>
      </c>
      <c r="AS343">
        <v>19.05</v>
      </c>
      <c r="BB343">
        <v>19.079999999999998</v>
      </c>
      <c r="BL343">
        <v>15.18</v>
      </c>
      <c r="BP343">
        <v>15.95</v>
      </c>
      <c r="BR343">
        <v>14.77</v>
      </c>
      <c r="BT343">
        <v>14.76</v>
      </c>
      <c r="BV343">
        <v>14.04</v>
      </c>
      <c r="CH343" s="18"/>
    </row>
    <row r="344" spans="1:86">
      <c r="A344" s="298"/>
      <c r="B344" s="261"/>
      <c r="C344" s="9">
        <v>150</v>
      </c>
      <c r="D344">
        <f>+入力シート①!Q$12</f>
        <v>0</v>
      </c>
      <c r="E344">
        <f t="shared" si="124"/>
        <v>19</v>
      </c>
      <c r="F344" s="6">
        <f t="shared" si="125"/>
        <v>17.008283333333331</v>
      </c>
      <c r="G344" s="6">
        <f t="shared" si="126"/>
        <v>2.4549637019600064</v>
      </c>
      <c r="H344" s="6">
        <f t="shared" si="127"/>
        <v>19.22</v>
      </c>
      <c r="I344" s="6">
        <f t="shared" si="128"/>
        <v>0</v>
      </c>
      <c r="J344" s="6">
        <f t="shared" si="129"/>
        <v>-17.008283333333331</v>
      </c>
      <c r="K344" s="6">
        <f t="shared" si="130"/>
        <v>-6.9281200857487919</v>
      </c>
      <c r="M344" s="18"/>
      <c r="N344" s="179">
        <v>0</v>
      </c>
      <c r="O344" s="179">
        <v>18.77</v>
      </c>
      <c r="P344" s="179">
        <v>18.77</v>
      </c>
      <c r="Q344" s="179">
        <v>18.77</v>
      </c>
      <c r="R344" s="179">
        <v>18.77</v>
      </c>
      <c r="S344" s="179">
        <v>18.77</v>
      </c>
      <c r="T344" s="179">
        <v>18.904699999999998</v>
      </c>
      <c r="U344" s="179">
        <v>19.005700000000001</v>
      </c>
      <c r="V344">
        <v>15.108700000000001</v>
      </c>
      <c r="X344">
        <v>14.8</v>
      </c>
      <c r="Y344" s="19"/>
      <c r="AC344" s="77">
        <v>18.8</v>
      </c>
      <c r="AL344">
        <v>19.22</v>
      </c>
      <c r="AS344">
        <v>18.91</v>
      </c>
      <c r="BB344">
        <v>18.829999999999998</v>
      </c>
      <c r="BL344">
        <v>13.53</v>
      </c>
      <c r="BP344">
        <v>15.11</v>
      </c>
      <c r="BR344">
        <v>13.71</v>
      </c>
      <c r="BT344">
        <v>13.27</v>
      </c>
      <c r="BV344">
        <v>13.1</v>
      </c>
      <c r="CH344" s="18"/>
    </row>
    <row r="345" spans="1:86">
      <c r="A345" s="298"/>
      <c r="B345" s="261"/>
      <c r="C345" s="9">
        <v>200</v>
      </c>
      <c r="D345">
        <f>+入力シート①!Q$13</f>
        <v>0</v>
      </c>
      <c r="E345">
        <f t="shared" si="124"/>
        <v>20</v>
      </c>
      <c r="F345" s="6">
        <f t="shared" si="125"/>
        <v>16.095426315789471</v>
      </c>
      <c r="G345" s="6">
        <f t="shared" si="126"/>
        <v>2.9268760710662369</v>
      </c>
      <c r="H345" s="6">
        <f t="shared" si="127"/>
        <v>19.02</v>
      </c>
      <c r="I345" s="6">
        <f t="shared" si="128"/>
        <v>0</v>
      </c>
      <c r="J345" s="6">
        <f t="shared" si="129"/>
        <v>-16.095426315789471</v>
      </c>
      <c r="K345" s="6">
        <f t="shared" si="130"/>
        <v>-5.4991827207518353</v>
      </c>
      <c r="M345" s="18"/>
      <c r="N345" s="179">
        <v>0</v>
      </c>
      <c r="O345" s="179">
        <v>17.760000000000002</v>
      </c>
      <c r="P345" s="179">
        <v>17.760000000000002</v>
      </c>
      <c r="Q345" s="179">
        <v>17.760000000000002</v>
      </c>
      <c r="R345" s="179">
        <v>17.760000000000002</v>
      </c>
      <c r="S345" s="179">
        <v>17.760000000000002</v>
      </c>
      <c r="T345" s="179">
        <v>18.527799999999999</v>
      </c>
      <c r="U345" s="179">
        <v>17.781600000000001</v>
      </c>
      <c r="V345">
        <v>14.543699999999999</v>
      </c>
      <c r="X345">
        <v>12.21</v>
      </c>
      <c r="Y345" s="19"/>
      <c r="AC345" s="77">
        <v>18.63</v>
      </c>
      <c r="AH345">
        <v>18.100000000000001</v>
      </c>
      <c r="AL345">
        <v>19.02</v>
      </c>
      <c r="AS345">
        <v>18.489999999999998</v>
      </c>
      <c r="BB345">
        <v>18.57</v>
      </c>
      <c r="BL345">
        <v>11.01</v>
      </c>
      <c r="BP345">
        <v>14.57</v>
      </c>
      <c r="BR345">
        <v>12.64</v>
      </c>
      <c r="BT345">
        <v>11.21</v>
      </c>
      <c r="BV345">
        <v>11.71</v>
      </c>
      <c r="CH345" s="18"/>
    </row>
    <row r="346" spans="1:86">
      <c r="A346" s="298"/>
      <c r="B346" s="261"/>
      <c r="C346" s="9">
        <v>300</v>
      </c>
      <c r="D346">
        <f>+入力シート①!Q$14</f>
        <v>0</v>
      </c>
      <c r="E346">
        <f t="shared" si="124"/>
        <v>12</v>
      </c>
      <c r="F346" s="6">
        <f t="shared" si="125"/>
        <v>15.445136363636363</v>
      </c>
      <c r="G346" s="6">
        <f t="shared" si="126"/>
        <v>2.3405343630345157</v>
      </c>
      <c r="H346" s="6">
        <f t="shared" si="127"/>
        <v>18.28</v>
      </c>
      <c r="I346" s="6">
        <f t="shared" si="128"/>
        <v>0</v>
      </c>
      <c r="J346" s="6">
        <f t="shared" si="129"/>
        <v>-15.445136363636363</v>
      </c>
      <c r="K346" s="6">
        <f t="shared" si="130"/>
        <v>-6.5989786809246667</v>
      </c>
      <c r="M346" s="18"/>
      <c r="N346" s="179">
        <v>0</v>
      </c>
      <c r="O346" s="179">
        <v>15.27</v>
      </c>
      <c r="P346" s="179">
        <v>15.27</v>
      </c>
      <c r="Q346" s="179">
        <v>15.27</v>
      </c>
      <c r="R346" s="179">
        <v>15.27</v>
      </c>
      <c r="S346" s="179">
        <v>15.27</v>
      </c>
      <c r="T346" s="179">
        <v>17.595500000000001</v>
      </c>
      <c r="U346" s="179">
        <v>16.300999999999998</v>
      </c>
      <c r="V346" t="s">
        <v>93</v>
      </c>
      <c r="X346">
        <v>9.39</v>
      </c>
      <c r="Y346" s="19"/>
      <c r="AC346" s="77">
        <v>18.28</v>
      </c>
      <c r="AH346">
        <v>17.399999999999999</v>
      </c>
      <c r="AS346">
        <v>14.58</v>
      </c>
      <c r="CH346" s="18"/>
    </row>
    <row r="347" spans="1:86">
      <c r="A347" s="298"/>
      <c r="B347" s="261"/>
      <c r="C347" s="9">
        <v>400</v>
      </c>
      <c r="D347">
        <f>+入力シート①!Q$15</f>
        <v>0</v>
      </c>
      <c r="E347">
        <f t="shared" si="124"/>
        <v>13</v>
      </c>
      <c r="F347" s="6">
        <f t="shared" si="125"/>
        <v>13.004875000000004</v>
      </c>
      <c r="G347" s="6">
        <f t="shared" si="126"/>
        <v>2.4354693746324587</v>
      </c>
      <c r="H347" s="6">
        <f t="shared" si="127"/>
        <v>17.3</v>
      </c>
      <c r="I347" s="6">
        <f t="shared" si="128"/>
        <v>0</v>
      </c>
      <c r="J347" s="6">
        <f t="shared" si="129"/>
        <v>-13.004875000000004</v>
      </c>
      <c r="K347" s="6">
        <f t="shared" si="130"/>
        <v>-5.3397817831162806</v>
      </c>
      <c r="M347" s="18"/>
      <c r="N347" s="179">
        <v>0</v>
      </c>
      <c r="O347" s="179">
        <v>12.83</v>
      </c>
      <c r="P347" s="179">
        <v>12.83</v>
      </c>
      <c r="Q347" s="179">
        <v>12.83</v>
      </c>
      <c r="R347" s="179">
        <v>12.83</v>
      </c>
      <c r="S347" s="179">
        <v>12.83</v>
      </c>
      <c r="T347" s="179">
        <v>13.967599999999999</v>
      </c>
      <c r="U347" s="179">
        <v>14.392300000000001</v>
      </c>
      <c r="V347">
        <v>10.2286</v>
      </c>
      <c r="X347">
        <v>7.59</v>
      </c>
      <c r="Y347" s="19"/>
      <c r="AC347" s="77">
        <v>17.3</v>
      </c>
      <c r="AH347">
        <v>15.6</v>
      </c>
      <c r="AS347">
        <v>12.83</v>
      </c>
      <c r="CH347" s="18"/>
    </row>
    <row r="348" spans="1:86">
      <c r="A348" s="298"/>
      <c r="B348" s="261"/>
      <c r="C348" s="9">
        <v>500</v>
      </c>
      <c r="D348">
        <f>+入力シート①!Q$16</f>
        <v>0</v>
      </c>
      <c r="E348">
        <f t="shared" si="124"/>
        <v>12</v>
      </c>
      <c r="F348" s="6">
        <f t="shared" si="125"/>
        <v>9.5819545454545452</v>
      </c>
      <c r="G348" s="6">
        <f t="shared" si="126"/>
        <v>1.8064075660623413</v>
      </c>
      <c r="H348" s="6">
        <f t="shared" si="127"/>
        <v>13.1</v>
      </c>
      <c r="I348" s="6">
        <f t="shared" si="128"/>
        <v>0</v>
      </c>
      <c r="J348" s="6">
        <f t="shared" si="129"/>
        <v>-9.5819545454545452</v>
      </c>
      <c r="K348" s="6">
        <f t="shared" si="130"/>
        <v>-5.3044256044285527</v>
      </c>
      <c r="M348" s="18"/>
      <c r="N348" s="179">
        <v>0</v>
      </c>
      <c r="O348" s="179">
        <v>8.9499999999999993</v>
      </c>
      <c r="P348" s="179">
        <v>8.9499999999999993</v>
      </c>
      <c r="Q348" s="179">
        <v>8.9499999999999993</v>
      </c>
      <c r="R348" s="179">
        <v>8.9499999999999993</v>
      </c>
      <c r="S348" s="179">
        <v>8.9499999999999993</v>
      </c>
      <c r="T348" s="179">
        <v>11.464</v>
      </c>
      <c r="U348" s="179">
        <v>11.804399999999999</v>
      </c>
      <c r="V348">
        <v>8.0030999999999999</v>
      </c>
      <c r="X348">
        <v>6.89</v>
      </c>
      <c r="Y348" s="19"/>
      <c r="AH348">
        <v>13.1</v>
      </c>
      <c r="AS348">
        <v>9.39</v>
      </c>
      <c r="CH348" s="18"/>
    </row>
    <row r="349" spans="1:86">
      <c r="A349" s="298"/>
      <c r="B349" s="261"/>
      <c r="C349" s="9">
        <v>600</v>
      </c>
      <c r="D349" t="str">
        <f>+入力シート①!Q$17</f>
        <v>-</v>
      </c>
      <c r="E349">
        <f t="shared" si="124"/>
        <v>8</v>
      </c>
      <c r="F349" s="6">
        <f t="shared" si="125"/>
        <v>3.8687500000000004</v>
      </c>
      <c r="G349" s="6">
        <f t="shared" si="126"/>
        <v>3.2036293592468796</v>
      </c>
      <c r="H349" s="6">
        <f t="shared" si="127"/>
        <v>6.19</v>
      </c>
      <c r="I349" s="6">
        <f t="shared" si="128"/>
        <v>0</v>
      </c>
      <c r="J349" s="6" t="e">
        <f t="shared" si="129"/>
        <v>#VALUE!</v>
      </c>
      <c r="K349" s="6" t="e">
        <f t="shared" si="130"/>
        <v>#VALUE!</v>
      </c>
      <c r="M349" s="18"/>
      <c r="N349" s="179" t="s">
        <v>130</v>
      </c>
      <c r="O349" s="179">
        <v>6.19</v>
      </c>
      <c r="P349" s="179">
        <v>6.19</v>
      </c>
      <c r="Q349" s="179">
        <v>6.19</v>
      </c>
      <c r="R349" s="179">
        <v>6.19</v>
      </c>
      <c r="S349" s="179">
        <v>6.19</v>
      </c>
      <c r="T349" s="179">
        <v>0</v>
      </c>
      <c r="U349" s="179">
        <v>0</v>
      </c>
      <c r="V349">
        <v>0</v>
      </c>
      <c r="Y349" s="19"/>
      <c r="CH349" s="18"/>
    </row>
    <row r="350" spans="1:86">
      <c r="A350" s="298"/>
      <c r="B350" s="15"/>
      <c r="C350" s="15"/>
      <c r="D350" s="20"/>
      <c r="E350" s="20"/>
      <c r="F350" s="40"/>
      <c r="G350" s="40"/>
      <c r="H350" s="40"/>
      <c r="I350" s="40"/>
      <c r="J350" s="40"/>
      <c r="K350" s="40"/>
      <c r="L350" s="20"/>
      <c r="M350" s="18"/>
      <c r="O350" s="20"/>
      <c r="P350" s="20"/>
      <c r="Q350" s="20"/>
      <c r="R350" s="20"/>
      <c r="S350" s="20"/>
      <c r="T350" s="20"/>
      <c r="U350" s="20"/>
      <c r="V350" s="20"/>
      <c r="W350" s="20"/>
      <c r="X350" s="20"/>
      <c r="Y350" s="19"/>
      <c r="AB350" s="20"/>
      <c r="AE350" s="20"/>
      <c r="AF350" s="20"/>
      <c r="AG350" s="20"/>
      <c r="AH350" s="20"/>
      <c r="AI350" s="20"/>
      <c r="AJ350" s="20"/>
      <c r="AK350" s="20"/>
      <c r="AL350" s="20"/>
      <c r="AM350" s="20"/>
      <c r="AN350" s="20"/>
      <c r="AO350" s="20"/>
      <c r="AP350" s="20"/>
      <c r="AQ350" s="20"/>
      <c r="AR350" s="20"/>
      <c r="AS350" s="20"/>
      <c r="AT350" s="20"/>
      <c r="AU350" s="20"/>
      <c r="AV350" s="20"/>
      <c r="AW350" s="20"/>
      <c r="AX350" s="20"/>
      <c r="AY350" s="20"/>
      <c r="AZ350" s="20"/>
      <c r="BA350" s="20"/>
      <c r="BB350" s="20"/>
      <c r="BC350" s="20"/>
      <c r="BD350" s="20"/>
      <c r="BE350" s="20"/>
      <c r="BF350" s="20"/>
      <c r="BG350" s="20"/>
      <c r="BH350" s="20"/>
      <c r="BI350" s="20"/>
      <c r="BJ350" s="20"/>
      <c r="BK350" s="20"/>
      <c r="BL350" s="20"/>
      <c r="BM350" s="20"/>
      <c r="BN350" s="20"/>
      <c r="BO350" s="20"/>
      <c r="BP350" s="20"/>
      <c r="BQ350" s="20"/>
      <c r="BR350" s="20"/>
      <c r="BS350" s="20"/>
      <c r="BT350" s="20"/>
      <c r="BU350" s="20"/>
      <c r="BV350" s="20"/>
      <c r="BW350" s="20"/>
      <c r="BX350" s="20"/>
      <c r="BY350" s="20"/>
      <c r="BZ350" s="20"/>
      <c r="CA350" s="20"/>
      <c r="CB350" s="20"/>
      <c r="CC350" s="20"/>
      <c r="CD350" s="20"/>
      <c r="CE350" s="20"/>
      <c r="CF350" s="20"/>
      <c r="CG350" s="20"/>
      <c r="CH350" s="18"/>
    </row>
    <row r="351" spans="1:86">
      <c r="A351" s="298"/>
      <c r="B351" s="262" t="s">
        <v>25</v>
      </c>
      <c r="C351" s="13" t="s">
        <v>23</v>
      </c>
      <c r="D351">
        <f>+入力シート①!Q$19</f>
        <v>0</v>
      </c>
      <c r="E351">
        <f>+COUNT($N351:$CH351)</f>
        <v>19</v>
      </c>
      <c r="F351" s="6">
        <f>+AVERAGE($O351:$CH351)</f>
        <v>99.588888888888889</v>
      </c>
      <c r="G351" s="6">
        <f>+STDEV($O351:$CH351)</f>
        <v>79.253323470033436</v>
      </c>
      <c r="H351" s="6">
        <f>+MAX($N351:$CH351)</f>
        <v>335</v>
      </c>
      <c r="I351" s="6">
        <f>+MIN($N351:$CI351)</f>
        <v>0</v>
      </c>
      <c r="J351" s="6">
        <f>+D351-F351</f>
        <v>-99.588888888888889</v>
      </c>
      <c r="K351" s="6">
        <f>+J351/G351</f>
        <v>-1.2565894340890897</v>
      </c>
      <c r="M351" s="18"/>
      <c r="N351" s="179">
        <v>0</v>
      </c>
      <c r="O351" s="179">
        <v>76</v>
      </c>
      <c r="P351" s="179">
        <v>76</v>
      </c>
      <c r="Q351" s="179">
        <v>76</v>
      </c>
      <c r="R351" s="179">
        <v>76</v>
      </c>
      <c r="S351" s="179">
        <v>76</v>
      </c>
      <c r="T351" s="179">
        <v>28</v>
      </c>
      <c r="U351" s="179">
        <v>166</v>
      </c>
      <c r="V351">
        <v>99</v>
      </c>
      <c r="X351">
        <v>122</v>
      </c>
      <c r="Y351" s="19"/>
      <c r="AC351" s="77">
        <v>68</v>
      </c>
      <c r="AH351">
        <v>1.6</v>
      </c>
      <c r="AL351">
        <v>335</v>
      </c>
      <c r="AS351">
        <v>54</v>
      </c>
      <c r="BB351">
        <v>68</v>
      </c>
      <c r="BL351">
        <v>90</v>
      </c>
      <c r="BP351">
        <v>37</v>
      </c>
      <c r="BT351">
        <v>100</v>
      </c>
      <c r="BV351">
        <v>244</v>
      </c>
      <c r="CH351" s="18"/>
    </row>
    <row r="352" spans="1:86">
      <c r="A352" s="298"/>
      <c r="B352" s="263"/>
      <c r="C352" s="10" t="s">
        <v>24</v>
      </c>
      <c r="D352">
        <f>+入力シート①!Q$20</f>
        <v>0</v>
      </c>
      <c r="E352">
        <f>+COUNT($N352:$CH352)</f>
        <v>19</v>
      </c>
      <c r="F352" s="6">
        <f>+AVERAGE($O352:$CH352)</f>
        <v>2.4149999999999996</v>
      </c>
      <c r="G352" s="6">
        <f>+STDEV($O352:$CH352)</f>
        <v>4.5676152227972775</v>
      </c>
      <c r="H352" s="6">
        <f>+MAX($N352:$CH352)</f>
        <v>20.3</v>
      </c>
      <c r="I352" s="6">
        <f>+MIN($N352:$CI352)</f>
        <v>0</v>
      </c>
      <c r="J352" s="6">
        <f>+D352-F352</f>
        <v>-2.4149999999999996</v>
      </c>
      <c r="K352" s="6">
        <f>+J352/G352</f>
        <v>-0.52872229428314599</v>
      </c>
      <c r="M352" s="18"/>
      <c r="N352" s="179">
        <v>0</v>
      </c>
      <c r="O352" s="179">
        <v>2.4</v>
      </c>
      <c r="P352" s="179">
        <v>2.4</v>
      </c>
      <c r="Q352" s="179">
        <v>2.4</v>
      </c>
      <c r="R352" s="179">
        <v>2.4</v>
      </c>
      <c r="S352" s="179">
        <v>2.4</v>
      </c>
      <c r="T352" s="179">
        <v>0.5</v>
      </c>
      <c r="U352" s="179">
        <v>0.9</v>
      </c>
      <c r="V352">
        <v>2.5</v>
      </c>
      <c r="X352">
        <v>1</v>
      </c>
      <c r="Y352" s="19"/>
      <c r="AC352" s="77">
        <v>0.1</v>
      </c>
      <c r="AH352">
        <v>20.3</v>
      </c>
      <c r="AL352">
        <v>0.4</v>
      </c>
      <c r="AS352">
        <v>1.3</v>
      </c>
      <c r="BB352">
        <v>0.27</v>
      </c>
      <c r="BL352">
        <v>0.4</v>
      </c>
      <c r="BP352">
        <v>2.8</v>
      </c>
      <c r="BT352">
        <v>0.6</v>
      </c>
      <c r="BV352">
        <v>0.4</v>
      </c>
      <c r="CH352" s="18"/>
    </row>
    <row r="353" spans="1:86" ht="0.95" customHeight="1">
      <c r="M353" s="18"/>
      <c r="Y353" s="19"/>
      <c r="CH353" s="18"/>
    </row>
    <row r="354" spans="1:86" ht="0.95" customHeight="1">
      <c r="M354" s="18"/>
      <c r="Y354" s="19"/>
      <c r="CH354" s="18"/>
    </row>
    <row r="355" spans="1:86" ht="0.95" customHeight="1">
      <c r="M355" s="18"/>
      <c r="Y355" s="19"/>
      <c r="CH355" s="18"/>
    </row>
    <row r="356" spans="1:86" ht="0.95" customHeight="1">
      <c r="M356" s="18"/>
      <c r="Y356" s="19"/>
      <c r="CH356" s="18"/>
    </row>
    <row r="357" spans="1:86" ht="0.95" customHeight="1">
      <c r="M357" s="18"/>
      <c r="Y357" s="19"/>
      <c r="CH357" s="18"/>
    </row>
    <row r="358" spans="1:86" ht="0.95" customHeight="1">
      <c r="M358" s="18"/>
      <c r="Y358" s="19"/>
      <c r="CH358" s="18"/>
    </row>
    <row r="359" spans="1:86" ht="0.95" customHeight="1">
      <c r="M359" s="18"/>
      <c r="Y359" s="19"/>
      <c r="CH359" s="18"/>
    </row>
    <row r="360" spans="1:86" ht="0.95" customHeight="1">
      <c r="M360" s="18"/>
      <c r="Y360" s="19"/>
      <c r="CH360" s="18"/>
    </row>
    <row r="361" spans="1:86" ht="16.5" thickBot="1">
      <c r="D361" s="1" t="s">
        <v>26</v>
      </c>
      <c r="E361" s="1" t="s">
        <v>3</v>
      </c>
      <c r="F361" s="5" t="s">
        <v>4</v>
      </c>
      <c r="G361" s="5" t="s">
        <v>8</v>
      </c>
      <c r="H361" s="5" t="s">
        <v>5</v>
      </c>
      <c r="I361" s="5" t="s">
        <v>6</v>
      </c>
      <c r="J361" s="5" t="s">
        <v>7</v>
      </c>
      <c r="K361" s="6" t="s">
        <v>65</v>
      </c>
      <c r="M361" s="18"/>
      <c r="N361" s="179" t="s">
        <v>26</v>
      </c>
      <c r="V361" s="1"/>
      <c r="W361" s="1"/>
      <c r="X361" s="1"/>
      <c r="Y361" s="19"/>
      <c r="AB361" s="1"/>
      <c r="AC361" s="78"/>
      <c r="AD361" s="78"/>
      <c r="AE361" s="1"/>
      <c r="AF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8"/>
    </row>
    <row r="362" spans="1:86">
      <c r="A362" s="298">
        <v>66</v>
      </c>
      <c r="B362" s="264" t="s">
        <v>18</v>
      </c>
      <c r="C362" s="265"/>
      <c r="D362" s="79">
        <f>+入力シート①!R$2</f>
        <v>0</v>
      </c>
      <c r="E362" s="21"/>
      <c r="F362" s="34"/>
      <c r="G362" s="34"/>
      <c r="H362" s="34"/>
      <c r="I362" s="34"/>
      <c r="J362" s="34"/>
      <c r="K362" s="35"/>
      <c r="M362" s="18"/>
      <c r="N362" s="179">
        <v>0</v>
      </c>
      <c r="O362" s="179">
        <v>2013</v>
      </c>
      <c r="P362" s="179">
        <v>2013</v>
      </c>
      <c r="Q362" s="179">
        <v>2013</v>
      </c>
      <c r="R362" s="179">
        <v>2013</v>
      </c>
      <c r="S362" s="179">
        <v>2013</v>
      </c>
      <c r="T362" s="179">
        <v>2013</v>
      </c>
      <c r="U362" s="179">
        <v>2012</v>
      </c>
      <c r="V362" s="79">
        <v>40641</v>
      </c>
      <c r="W362" s="19">
        <f t="shared" ref="W362:BG362" si="131">+W$1</f>
        <v>2010</v>
      </c>
      <c r="X362" s="19">
        <f t="shared" si="131"/>
        <v>2009</v>
      </c>
      <c r="Y362" s="19">
        <f t="shared" si="131"/>
        <v>2008</v>
      </c>
      <c r="Z362" s="19">
        <f t="shared" si="131"/>
        <v>2007</v>
      </c>
      <c r="AA362" s="19">
        <f t="shared" si="131"/>
        <v>2007</v>
      </c>
      <c r="AB362">
        <f t="shared" si="131"/>
        <v>2006</v>
      </c>
      <c r="AC362" s="77">
        <f t="shared" si="131"/>
        <v>2006</v>
      </c>
      <c r="AD362" s="77">
        <f t="shared" si="131"/>
        <v>2005</v>
      </c>
      <c r="AE362">
        <f t="shared" si="131"/>
        <v>2005</v>
      </c>
      <c r="AF362">
        <f t="shared" si="131"/>
        <v>2004</v>
      </c>
      <c r="AG362">
        <f t="shared" si="131"/>
        <v>2004</v>
      </c>
      <c r="AH362">
        <f t="shared" si="131"/>
        <v>2004</v>
      </c>
      <c r="AI362">
        <f t="shared" si="131"/>
        <v>2003</v>
      </c>
      <c r="AJ362">
        <f t="shared" si="131"/>
        <v>2002</v>
      </c>
      <c r="AK362">
        <f t="shared" si="131"/>
        <v>2002</v>
      </c>
      <c r="AL362">
        <f t="shared" si="131"/>
        <v>2002</v>
      </c>
      <c r="AM362">
        <f t="shared" si="131"/>
        <v>2002</v>
      </c>
      <c r="AN362">
        <f t="shared" si="131"/>
        <v>2001</v>
      </c>
      <c r="AO362">
        <f t="shared" si="131"/>
        <v>2001</v>
      </c>
      <c r="AP362">
        <f t="shared" si="131"/>
        <v>2001</v>
      </c>
      <c r="AQ362">
        <f t="shared" si="131"/>
        <v>2000</v>
      </c>
      <c r="AR362">
        <f t="shared" si="131"/>
        <v>2000</v>
      </c>
      <c r="AS362">
        <f t="shared" si="131"/>
        <v>2000</v>
      </c>
      <c r="AT362">
        <f t="shared" si="131"/>
        <v>1999</v>
      </c>
      <c r="AU362">
        <f t="shared" si="131"/>
        <v>1999</v>
      </c>
      <c r="AV362">
        <f t="shared" si="131"/>
        <v>1999</v>
      </c>
      <c r="AW362">
        <f t="shared" si="131"/>
        <v>1998</v>
      </c>
      <c r="AX362">
        <f t="shared" si="131"/>
        <v>1997</v>
      </c>
      <c r="AY362">
        <f t="shared" si="131"/>
        <v>1996</v>
      </c>
      <c r="AZ362">
        <f t="shared" si="131"/>
        <v>1995</v>
      </c>
      <c r="BA362">
        <f t="shared" si="131"/>
        <v>1994</v>
      </c>
      <c r="BB362">
        <f t="shared" si="131"/>
        <v>1993</v>
      </c>
      <c r="BC362">
        <f t="shared" si="131"/>
        <v>1992</v>
      </c>
      <c r="BD362">
        <f t="shared" si="131"/>
        <v>1992</v>
      </c>
      <c r="BE362">
        <f t="shared" si="131"/>
        <v>1991</v>
      </c>
      <c r="BF362">
        <f t="shared" si="131"/>
        <v>1990</v>
      </c>
      <c r="BG362">
        <f t="shared" si="131"/>
        <v>1990</v>
      </c>
      <c r="BH362">
        <f t="shared" ref="BH362:CG362" si="132">+BH$1</f>
        <v>1989</v>
      </c>
      <c r="BI362">
        <f t="shared" si="132"/>
        <v>1988</v>
      </c>
      <c r="BJ362">
        <f t="shared" si="132"/>
        <v>1987</v>
      </c>
      <c r="BK362">
        <f t="shared" si="132"/>
        <v>1986</v>
      </c>
      <c r="BL362">
        <f t="shared" si="132"/>
        <v>1986</v>
      </c>
      <c r="BM362">
        <f t="shared" si="132"/>
        <v>1986</v>
      </c>
      <c r="BN362">
        <f t="shared" si="132"/>
        <v>1985</v>
      </c>
      <c r="BO362">
        <f t="shared" si="132"/>
        <v>1985</v>
      </c>
      <c r="BP362">
        <f t="shared" si="132"/>
        <v>1985</v>
      </c>
      <c r="BQ362">
        <f t="shared" si="132"/>
        <v>1985</v>
      </c>
      <c r="BR362">
        <f t="shared" si="132"/>
        <v>1984</v>
      </c>
      <c r="BS362">
        <f t="shared" si="132"/>
        <v>1984</v>
      </c>
      <c r="BT362">
        <f t="shared" si="132"/>
        <v>1984</v>
      </c>
      <c r="BU362">
        <f t="shared" si="132"/>
        <v>1984</v>
      </c>
      <c r="BV362">
        <f t="shared" si="132"/>
        <v>1984</v>
      </c>
      <c r="BW362">
        <f t="shared" si="132"/>
        <v>1984</v>
      </c>
      <c r="BX362">
        <f t="shared" si="132"/>
        <v>1983</v>
      </c>
      <c r="BY362">
        <f t="shared" si="132"/>
        <v>1983</v>
      </c>
      <c r="BZ362">
        <f t="shared" si="132"/>
        <v>1982</v>
      </c>
      <c r="CA362">
        <f t="shared" si="132"/>
        <v>1982</v>
      </c>
      <c r="CB362">
        <f t="shared" si="132"/>
        <v>1982</v>
      </c>
      <c r="CC362">
        <f t="shared" si="132"/>
        <v>1981</v>
      </c>
      <c r="CD362">
        <f t="shared" si="132"/>
        <v>1980</v>
      </c>
      <c r="CE362">
        <f t="shared" si="132"/>
        <v>1980</v>
      </c>
      <c r="CF362">
        <f t="shared" si="132"/>
        <v>1980</v>
      </c>
      <c r="CG362">
        <f t="shared" si="132"/>
        <v>1980</v>
      </c>
      <c r="CH362" s="18"/>
    </row>
    <row r="363" spans="1:86">
      <c r="A363" s="298"/>
      <c r="B363" s="264" t="s">
        <v>19</v>
      </c>
      <c r="C363" s="265"/>
      <c r="D363" s="80">
        <f>+入力シート①!R$2</f>
        <v>0</v>
      </c>
      <c r="E363" s="22"/>
      <c r="F363" s="36"/>
      <c r="G363" s="36"/>
      <c r="H363" s="36"/>
      <c r="I363" s="36"/>
      <c r="J363" s="36"/>
      <c r="K363" s="37"/>
      <c r="M363" s="18"/>
      <c r="N363" s="179">
        <v>0</v>
      </c>
      <c r="O363" s="179">
        <v>4</v>
      </c>
      <c r="P363" s="179">
        <v>4</v>
      </c>
      <c r="Q363" s="179">
        <v>4</v>
      </c>
      <c r="R363" s="179">
        <v>4</v>
      </c>
      <c r="S363" s="179">
        <v>4</v>
      </c>
      <c r="T363" s="179">
        <v>4</v>
      </c>
      <c r="U363" s="179">
        <v>4</v>
      </c>
      <c r="V363" s="80">
        <v>40641</v>
      </c>
      <c r="W363" s="19">
        <f>+W$3</f>
        <v>4</v>
      </c>
      <c r="X363" s="19">
        <f>+X$3</f>
        <v>4</v>
      </c>
      <c r="Y363" s="19">
        <f>+Y$3</f>
        <v>4</v>
      </c>
      <c r="Z363" s="19">
        <f>+Z$3</f>
        <v>4</v>
      </c>
      <c r="AA363" s="19">
        <f>+AA$3</f>
        <v>4</v>
      </c>
      <c r="AB363">
        <f t="shared" ref="AB363:CG363" si="133">+AB$3</f>
        <v>4</v>
      </c>
      <c r="AC363" s="77">
        <f t="shared" si="133"/>
        <v>4</v>
      </c>
      <c r="AD363" s="77">
        <f t="shared" si="133"/>
        <v>4</v>
      </c>
      <c r="AE363">
        <f t="shared" si="133"/>
        <v>4</v>
      </c>
      <c r="AF363">
        <f t="shared" si="133"/>
        <v>4</v>
      </c>
      <c r="AG363">
        <f t="shared" si="133"/>
        <v>4</v>
      </c>
      <c r="AH363">
        <f t="shared" si="133"/>
        <v>4</v>
      </c>
      <c r="AI363">
        <f t="shared" si="133"/>
        <v>4</v>
      </c>
      <c r="AJ363">
        <f t="shared" si="133"/>
        <v>4</v>
      </c>
      <c r="AK363">
        <f t="shared" si="133"/>
        <v>4</v>
      </c>
      <c r="AL363">
        <f t="shared" si="133"/>
        <v>4</v>
      </c>
      <c r="AM363">
        <f t="shared" si="133"/>
        <v>4</v>
      </c>
      <c r="AN363">
        <f t="shared" si="133"/>
        <v>4</v>
      </c>
      <c r="AO363">
        <f t="shared" si="133"/>
        <v>4</v>
      </c>
      <c r="AP363">
        <f t="shared" si="133"/>
        <v>4</v>
      </c>
      <c r="AQ363">
        <f t="shared" si="133"/>
        <v>4</v>
      </c>
      <c r="AR363">
        <f t="shared" si="133"/>
        <v>4</v>
      </c>
      <c r="AS363">
        <f t="shared" si="133"/>
        <v>4</v>
      </c>
      <c r="AT363">
        <f t="shared" si="133"/>
        <v>4</v>
      </c>
      <c r="AU363">
        <f t="shared" si="133"/>
        <v>4</v>
      </c>
      <c r="AV363">
        <f t="shared" si="133"/>
        <v>4</v>
      </c>
      <c r="AW363">
        <f t="shared" si="133"/>
        <v>4</v>
      </c>
      <c r="AX363">
        <f t="shared" si="133"/>
        <v>4</v>
      </c>
      <c r="AY363">
        <f t="shared" si="133"/>
        <v>4</v>
      </c>
      <c r="AZ363">
        <f t="shared" si="133"/>
        <v>4</v>
      </c>
      <c r="BA363">
        <f t="shared" si="133"/>
        <v>4</v>
      </c>
      <c r="BB363">
        <f t="shared" si="133"/>
        <v>4</v>
      </c>
      <c r="BC363">
        <f t="shared" si="133"/>
        <v>4</v>
      </c>
      <c r="BD363">
        <f t="shared" si="133"/>
        <v>4</v>
      </c>
      <c r="BE363">
        <f t="shared" si="133"/>
        <v>4</v>
      </c>
      <c r="BF363">
        <f t="shared" si="133"/>
        <v>4</v>
      </c>
      <c r="BG363">
        <f t="shared" si="133"/>
        <v>4</v>
      </c>
      <c r="BH363">
        <f t="shared" si="133"/>
        <v>4</v>
      </c>
      <c r="BI363">
        <f t="shared" si="133"/>
        <v>4</v>
      </c>
      <c r="BJ363">
        <f t="shared" si="133"/>
        <v>4</v>
      </c>
      <c r="BK363">
        <f t="shared" si="133"/>
        <v>4</v>
      </c>
      <c r="BL363">
        <f t="shared" si="133"/>
        <v>4</v>
      </c>
      <c r="BM363">
        <f t="shared" si="133"/>
        <v>4</v>
      </c>
      <c r="BN363">
        <f t="shared" si="133"/>
        <v>4</v>
      </c>
      <c r="BO363">
        <f t="shared" si="133"/>
        <v>4</v>
      </c>
      <c r="BP363">
        <f t="shared" si="133"/>
        <v>4</v>
      </c>
      <c r="BQ363">
        <f t="shared" si="133"/>
        <v>4</v>
      </c>
      <c r="BR363">
        <f t="shared" si="133"/>
        <v>4</v>
      </c>
      <c r="BS363">
        <f t="shared" si="133"/>
        <v>4</v>
      </c>
      <c r="BT363">
        <f t="shared" si="133"/>
        <v>4</v>
      </c>
      <c r="BU363">
        <f t="shared" si="133"/>
        <v>4</v>
      </c>
      <c r="BV363">
        <f t="shared" si="133"/>
        <v>4</v>
      </c>
      <c r="BW363">
        <f t="shared" si="133"/>
        <v>4</v>
      </c>
      <c r="BX363">
        <f t="shared" si="133"/>
        <v>4</v>
      </c>
      <c r="BY363">
        <f t="shared" si="133"/>
        <v>4</v>
      </c>
      <c r="BZ363">
        <f t="shared" si="133"/>
        <v>4</v>
      </c>
      <c r="CA363">
        <f t="shared" si="133"/>
        <v>4</v>
      </c>
      <c r="CB363">
        <f t="shared" si="133"/>
        <v>4</v>
      </c>
      <c r="CC363">
        <f t="shared" si="133"/>
        <v>4</v>
      </c>
      <c r="CD363">
        <f t="shared" si="133"/>
        <v>4</v>
      </c>
      <c r="CE363">
        <f t="shared" si="133"/>
        <v>4</v>
      </c>
      <c r="CF363">
        <f t="shared" si="133"/>
        <v>4</v>
      </c>
      <c r="CG363">
        <f t="shared" si="133"/>
        <v>4</v>
      </c>
      <c r="CH363" s="18"/>
    </row>
    <row r="364" spans="1:86">
      <c r="A364" s="298"/>
      <c r="B364" s="264" t="s">
        <v>20</v>
      </c>
      <c r="C364" s="265"/>
      <c r="D364" s="81">
        <f>+入力シート①!R$2</f>
        <v>0</v>
      </c>
      <c r="E364" s="22"/>
      <c r="F364" s="36"/>
      <c r="G364" s="36"/>
      <c r="H364" s="36"/>
      <c r="I364" s="36"/>
      <c r="J364" s="36"/>
      <c r="K364" s="37"/>
      <c r="M364" s="18"/>
      <c r="N364" s="179">
        <v>0</v>
      </c>
      <c r="O364" s="179">
        <v>18</v>
      </c>
      <c r="P364" s="179">
        <v>18</v>
      </c>
      <c r="Q364" s="179">
        <v>18</v>
      </c>
      <c r="R364" s="179">
        <v>18</v>
      </c>
      <c r="S364" s="179">
        <v>18</v>
      </c>
      <c r="T364" s="179">
        <v>18</v>
      </c>
      <c r="U364" s="179">
        <v>19</v>
      </c>
      <c r="V364" s="81">
        <v>40641</v>
      </c>
      <c r="W364" s="81"/>
      <c r="X364" s="81">
        <v>39911</v>
      </c>
      <c r="Y364" s="19"/>
      <c r="AC364" s="77">
        <v>13</v>
      </c>
      <c r="AH364">
        <v>21</v>
      </c>
      <c r="AL364">
        <v>10</v>
      </c>
      <c r="BB364">
        <v>16</v>
      </c>
      <c r="BL364">
        <v>24</v>
      </c>
      <c r="BP364">
        <v>3</v>
      </c>
      <c r="BT364">
        <v>21</v>
      </c>
      <c r="BV364">
        <v>17</v>
      </c>
      <c r="CH364" s="18"/>
    </row>
    <row r="365" spans="1:86">
      <c r="A365" s="298"/>
      <c r="B365" s="264" t="s">
        <v>66</v>
      </c>
      <c r="C365" s="265"/>
      <c r="D365">
        <f>+入力シート①!R$3</f>
        <v>66</v>
      </c>
      <c r="E365" s="22"/>
      <c r="F365" s="36"/>
      <c r="G365" s="36"/>
      <c r="H365" s="36"/>
      <c r="I365" s="36"/>
      <c r="J365" s="36"/>
      <c r="K365" s="37"/>
      <c r="M365" s="18"/>
      <c r="N365" s="179">
        <v>66</v>
      </c>
      <c r="O365" s="179">
        <v>66</v>
      </c>
      <c r="P365" s="179">
        <v>66</v>
      </c>
      <c r="Q365" s="179">
        <v>66</v>
      </c>
      <c r="R365" s="179">
        <v>66</v>
      </c>
      <c r="S365" s="179">
        <v>66</v>
      </c>
      <c r="T365" s="179">
        <v>66</v>
      </c>
      <c r="U365" s="179">
        <v>66</v>
      </c>
      <c r="V365">
        <v>66</v>
      </c>
      <c r="W365" s="19">
        <f>+$A$362</f>
        <v>66</v>
      </c>
      <c r="X365" s="19">
        <f>+$A$362</f>
        <v>66</v>
      </c>
      <c r="Y365" s="19">
        <f>+$A$362</f>
        <v>66</v>
      </c>
      <c r="Z365" s="19">
        <f>+$A$362</f>
        <v>66</v>
      </c>
      <c r="AA365" s="19">
        <f>+$A$362</f>
        <v>66</v>
      </c>
      <c r="AB365">
        <f t="shared" ref="AB365:CG365" si="134">+$A$362</f>
        <v>66</v>
      </c>
      <c r="AC365" s="77">
        <f t="shared" si="134"/>
        <v>66</v>
      </c>
      <c r="AD365" s="77">
        <f t="shared" si="134"/>
        <v>66</v>
      </c>
      <c r="AE365">
        <f t="shared" si="134"/>
        <v>66</v>
      </c>
      <c r="AF365">
        <f t="shared" si="134"/>
        <v>66</v>
      </c>
      <c r="AG365">
        <f t="shared" si="134"/>
        <v>66</v>
      </c>
      <c r="AH365">
        <f t="shared" si="134"/>
        <v>66</v>
      </c>
      <c r="AI365">
        <f t="shared" si="134"/>
        <v>66</v>
      </c>
      <c r="AJ365">
        <f t="shared" si="134"/>
        <v>66</v>
      </c>
      <c r="AK365">
        <f t="shared" si="134"/>
        <v>66</v>
      </c>
      <c r="AL365">
        <f t="shared" si="134"/>
        <v>66</v>
      </c>
      <c r="AM365">
        <f t="shared" si="134"/>
        <v>66</v>
      </c>
      <c r="AN365">
        <f t="shared" si="134"/>
        <v>66</v>
      </c>
      <c r="AO365">
        <f t="shared" si="134"/>
        <v>66</v>
      </c>
      <c r="AP365">
        <f t="shared" si="134"/>
        <v>66</v>
      </c>
      <c r="AQ365">
        <f t="shared" si="134"/>
        <v>66</v>
      </c>
      <c r="AR365">
        <f t="shared" si="134"/>
        <v>66</v>
      </c>
      <c r="AS365">
        <f t="shared" si="134"/>
        <v>66</v>
      </c>
      <c r="AT365">
        <f t="shared" si="134"/>
        <v>66</v>
      </c>
      <c r="AU365">
        <f t="shared" si="134"/>
        <v>66</v>
      </c>
      <c r="AV365">
        <f t="shared" si="134"/>
        <v>66</v>
      </c>
      <c r="AW365">
        <f t="shared" si="134"/>
        <v>66</v>
      </c>
      <c r="AX365">
        <f t="shared" si="134"/>
        <v>66</v>
      </c>
      <c r="AY365">
        <f t="shared" si="134"/>
        <v>66</v>
      </c>
      <c r="AZ365">
        <f t="shared" si="134"/>
        <v>66</v>
      </c>
      <c r="BA365">
        <f t="shared" si="134"/>
        <v>66</v>
      </c>
      <c r="BB365">
        <f t="shared" si="134"/>
        <v>66</v>
      </c>
      <c r="BC365">
        <f t="shared" si="134"/>
        <v>66</v>
      </c>
      <c r="BD365">
        <f t="shared" si="134"/>
        <v>66</v>
      </c>
      <c r="BE365">
        <f t="shared" si="134"/>
        <v>66</v>
      </c>
      <c r="BF365">
        <f t="shared" si="134"/>
        <v>66</v>
      </c>
      <c r="BG365">
        <f t="shared" si="134"/>
        <v>66</v>
      </c>
      <c r="BH365">
        <f t="shared" si="134"/>
        <v>66</v>
      </c>
      <c r="BI365">
        <f t="shared" si="134"/>
        <v>66</v>
      </c>
      <c r="BJ365">
        <f t="shared" si="134"/>
        <v>66</v>
      </c>
      <c r="BK365">
        <f t="shared" si="134"/>
        <v>66</v>
      </c>
      <c r="BL365">
        <f t="shared" si="134"/>
        <v>66</v>
      </c>
      <c r="BM365">
        <f t="shared" si="134"/>
        <v>66</v>
      </c>
      <c r="BN365">
        <f t="shared" si="134"/>
        <v>66</v>
      </c>
      <c r="BO365">
        <f t="shared" si="134"/>
        <v>66</v>
      </c>
      <c r="BP365">
        <f t="shared" si="134"/>
        <v>66</v>
      </c>
      <c r="BQ365">
        <f t="shared" si="134"/>
        <v>66</v>
      </c>
      <c r="BR365">
        <f t="shared" si="134"/>
        <v>66</v>
      </c>
      <c r="BS365">
        <f t="shared" si="134"/>
        <v>66</v>
      </c>
      <c r="BT365">
        <f t="shared" si="134"/>
        <v>66</v>
      </c>
      <c r="BU365">
        <f t="shared" si="134"/>
        <v>66</v>
      </c>
      <c r="BV365">
        <f t="shared" si="134"/>
        <v>66</v>
      </c>
      <c r="BW365">
        <f t="shared" si="134"/>
        <v>66</v>
      </c>
      <c r="BX365">
        <f t="shared" si="134"/>
        <v>66</v>
      </c>
      <c r="BY365">
        <f t="shared" si="134"/>
        <v>66</v>
      </c>
      <c r="BZ365">
        <f t="shared" si="134"/>
        <v>66</v>
      </c>
      <c r="CA365">
        <f t="shared" si="134"/>
        <v>66</v>
      </c>
      <c r="CB365">
        <f t="shared" si="134"/>
        <v>66</v>
      </c>
      <c r="CC365">
        <f t="shared" si="134"/>
        <v>66</v>
      </c>
      <c r="CD365">
        <f t="shared" si="134"/>
        <v>66</v>
      </c>
      <c r="CE365">
        <f t="shared" si="134"/>
        <v>66</v>
      </c>
      <c r="CF365">
        <f t="shared" si="134"/>
        <v>66</v>
      </c>
      <c r="CG365">
        <f t="shared" si="134"/>
        <v>66</v>
      </c>
      <c r="CH365" s="18"/>
    </row>
    <row r="366" spans="1:86" ht="16.5" thickBot="1">
      <c r="A366" s="298"/>
      <c r="B366" s="264" t="s">
        <v>21</v>
      </c>
      <c r="C366" s="265"/>
      <c r="D366" s="86">
        <f>+入力シート①!R$4</f>
        <v>0</v>
      </c>
      <c r="E366" s="23"/>
      <c r="F366" s="38"/>
      <c r="G366" s="38"/>
      <c r="H366" s="38"/>
      <c r="I366" s="38"/>
      <c r="J366" s="38"/>
      <c r="K366" s="39"/>
      <c r="M366" s="18"/>
      <c r="N366" s="179">
        <v>0</v>
      </c>
      <c r="O366" s="180">
        <v>0.28472222222222221</v>
      </c>
      <c r="P366" s="180">
        <v>0.28472222222222221</v>
      </c>
      <c r="Q366" s="180">
        <v>0.28472222222222221</v>
      </c>
      <c r="R366" s="180">
        <v>0.28472222222222221</v>
      </c>
      <c r="S366" s="180">
        <v>0.28472222222222221</v>
      </c>
      <c r="T366" s="180">
        <v>0.28472222222222221</v>
      </c>
      <c r="U366" s="180">
        <v>0.30902777777777779</v>
      </c>
      <c r="V366" s="86">
        <v>0.28819444444444448</v>
      </c>
      <c r="W366" s="86">
        <v>0</v>
      </c>
      <c r="X366" s="86">
        <v>0.53125</v>
      </c>
      <c r="Y366" s="19"/>
      <c r="CH366" s="18"/>
    </row>
    <row r="367" spans="1:86">
      <c r="A367" s="298"/>
      <c r="B367" s="261" t="s">
        <v>22</v>
      </c>
      <c r="C367" s="9">
        <v>0</v>
      </c>
      <c r="D367">
        <f>+入力シート①!R$5</f>
        <v>0</v>
      </c>
      <c r="E367">
        <f>+COUNT($N367:$CH367)</f>
        <v>18</v>
      </c>
      <c r="F367" s="6">
        <f>+AVERAGE($O367:$CH367)</f>
        <v>19.566652941176468</v>
      </c>
      <c r="G367" s="6">
        <f>+STDEV($O367:$CH367)</f>
        <v>1.5378382384526204</v>
      </c>
      <c r="H367" s="6">
        <f>+MAX($N367:$CH367)</f>
        <v>21.5931</v>
      </c>
      <c r="I367" s="6">
        <f>+MIN($N367:$CH367)</f>
        <v>0</v>
      </c>
      <c r="J367" s="6">
        <f>+D367-F367</f>
        <v>-19.566652941176468</v>
      </c>
      <c r="K367" s="6">
        <f>+J367/G367</f>
        <v>-12.72347926584562</v>
      </c>
      <c r="M367" s="18"/>
      <c r="N367" s="179">
        <v>0</v>
      </c>
      <c r="O367" s="179">
        <v>20.239999999999998</v>
      </c>
      <c r="P367" s="179">
        <v>20.239999999999998</v>
      </c>
      <c r="Q367" s="179">
        <v>20.239999999999998</v>
      </c>
      <c r="R367" s="179">
        <v>20.239999999999998</v>
      </c>
      <c r="S367" s="179">
        <v>20.239999999999998</v>
      </c>
      <c r="T367" s="179">
        <v>20.34</v>
      </c>
      <c r="U367" s="179">
        <v>21.5931</v>
      </c>
      <c r="V367">
        <v>19.899999999999999</v>
      </c>
      <c r="X367">
        <v>20.8</v>
      </c>
      <c r="Y367" s="19"/>
      <c r="AC367" s="77">
        <v>18.899999999999999</v>
      </c>
      <c r="AH367">
        <v>20.3</v>
      </c>
      <c r="AL367">
        <v>20.399999999999999</v>
      </c>
      <c r="BB367">
        <v>19.899999999999999</v>
      </c>
      <c r="BL367">
        <v>17.399999999999999</v>
      </c>
      <c r="BP367">
        <v>19.5</v>
      </c>
      <c r="BT367">
        <v>16.399999999999999</v>
      </c>
      <c r="BV367">
        <v>16</v>
      </c>
      <c r="CH367" s="18"/>
    </row>
    <row r="368" spans="1:86">
      <c r="A368" s="298"/>
      <c r="B368" s="261"/>
      <c r="C368" s="9">
        <v>10</v>
      </c>
      <c r="D368">
        <f>+入力シート①!R$6</f>
        <v>0</v>
      </c>
      <c r="E368">
        <f t="shared" ref="E368:E379" si="135">+COUNT($N368:$CH368)</f>
        <v>17</v>
      </c>
      <c r="F368" s="6">
        <f t="shared" ref="F368:F379" si="136">+AVERAGE($O368:$CH368)</f>
        <v>19.4257375</v>
      </c>
      <c r="G368" s="6">
        <f t="shared" ref="G368:G379" si="137">+STDEV($O368:$CH368)</f>
        <v>1.6669130858666066</v>
      </c>
      <c r="H368" s="6">
        <f t="shared" ref="H368:H379" si="138">+MAX($N368:$CH368)</f>
        <v>21.591799999999999</v>
      </c>
      <c r="I368" s="6">
        <f t="shared" ref="I368:I379" si="139">+MIN($N368:$CH368)</f>
        <v>0</v>
      </c>
      <c r="J368" s="6">
        <f t="shared" ref="J368:J379" si="140">+D368-F368</f>
        <v>-19.4257375</v>
      </c>
      <c r="K368" s="6">
        <f t="shared" ref="K368:K379" si="141">+J368/G368</f>
        <v>-11.653719479861669</v>
      </c>
      <c r="M368" s="18"/>
      <c r="N368" s="179">
        <v>0</v>
      </c>
      <c r="O368" s="179">
        <v>20.23</v>
      </c>
      <c r="P368" s="179">
        <v>20.23</v>
      </c>
      <c r="Q368" s="179">
        <v>20.23</v>
      </c>
      <c r="R368" s="179">
        <v>20.23</v>
      </c>
      <c r="S368" s="179">
        <v>20.23</v>
      </c>
      <c r="T368" s="179">
        <v>20.329999999999998</v>
      </c>
      <c r="U368" s="179">
        <v>21.591799999999999</v>
      </c>
      <c r="V368">
        <v>19.97</v>
      </c>
      <c r="X368">
        <v>20.85</v>
      </c>
      <c r="Y368" s="19"/>
      <c r="AC368" s="77">
        <v>18.809999999999999</v>
      </c>
      <c r="AL368">
        <v>20.22</v>
      </c>
      <c r="BB368">
        <v>19.52</v>
      </c>
      <c r="BL368">
        <v>16.75</v>
      </c>
      <c r="BP368">
        <v>19.45</v>
      </c>
      <c r="BT368">
        <v>16.32</v>
      </c>
      <c r="BV368">
        <v>15.85</v>
      </c>
      <c r="CH368" s="18"/>
    </row>
    <row r="369" spans="1:86">
      <c r="A369" s="298"/>
      <c r="B369" s="261"/>
      <c r="C369" s="9">
        <v>20</v>
      </c>
      <c r="D369">
        <f>+入力シート①!R$7</f>
        <v>0</v>
      </c>
      <c r="E369">
        <f t="shared" si="135"/>
        <v>17</v>
      </c>
      <c r="F369" s="6">
        <f t="shared" si="136"/>
        <v>19.356800000000003</v>
      </c>
      <c r="G369" s="6">
        <f t="shared" si="137"/>
        <v>1.7073055887372166</v>
      </c>
      <c r="H369" s="6">
        <f t="shared" si="138"/>
        <v>21.588799999999999</v>
      </c>
      <c r="I369" s="6">
        <f t="shared" si="139"/>
        <v>0</v>
      </c>
      <c r="J369" s="6">
        <f t="shared" si="140"/>
        <v>-19.356800000000003</v>
      </c>
      <c r="K369" s="6">
        <f t="shared" si="141"/>
        <v>-11.337630549383356</v>
      </c>
      <c r="M369" s="18"/>
      <c r="N369" s="179">
        <v>0</v>
      </c>
      <c r="O369" s="179">
        <v>20.23</v>
      </c>
      <c r="P369" s="179">
        <v>20.23</v>
      </c>
      <c r="Q369" s="179">
        <v>20.23</v>
      </c>
      <c r="R369" s="179">
        <v>20.23</v>
      </c>
      <c r="S369" s="179">
        <v>20.23</v>
      </c>
      <c r="T369" s="179">
        <v>20.260000000000002</v>
      </c>
      <c r="U369" s="179">
        <v>21.588799999999999</v>
      </c>
      <c r="V369">
        <v>19.97</v>
      </c>
      <c r="X369">
        <v>20.82</v>
      </c>
      <c r="Y369" s="19"/>
      <c r="AC369" s="77">
        <v>18.8</v>
      </c>
      <c r="AL369">
        <v>19.68</v>
      </c>
      <c r="BB369">
        <v>19.52</v>
      </c>
      <c r="BL369">
        <v>16.61</v>
      </c>
      <c r="BP369">
        <v>19.440000000000001</v>
      </c>
      <c r="BT369">
        <v>16.239999999999998</v>
      </c>
      <c r="BV369">
        <v>15.63</v>
      </c>
      <c r="CH369" s="18"/>
    </row>
    <row r="370" spans="1:86">
      <c r="A370" s="298"/>
      <c r="B370" s="261"/>
      <c r="C370" s="9">
        <v>30</v>
      </c>
      <c r="D370">
        <f>+入力シート①!R$8</f>
        <v>0</v>
      </c>
      <c r="E370">
        <f t="shared" si="135"/>
        <v>17</v>
      </c>
      <c r="F370" s="6">
        <f t="shared" si="136"/>
        <v>19.244606250000004</v>
      </c>
      <c r="G370" s="6">
        <f t="shared" si="137"/>
        <v>1.763653220059147</v>
      </c>
      <c r="H370" s="6">
        <f t="shared" si="138"/>
        <v>21.5837</v>
      </c>
      <c r="I370" s="6">
        <f t="shared" si="139"/>
        <v>0</v>
      </c>
      <c r="J370" s="6">
        <f t="shared" si="140"/>
        <v>-19.244606250000004</v>
      </c>
      <c r="K370" s="6">
        <f t="shared" si="141"/>
        <v>-10.911785849462291</v>
      </c>
      <c r="M370" s="18"/>
      <c r="N370" s="179">
        <v>0</v>
      </c>
      <c r="O370" s="179">
        <v>20.239999999999998</v>
      </c>
      <c r="P370" s="179">
        <v>20.239999999999998</v>
      </c>
      <c r="Q370" s="179">
        <v>20.239999999999998</v>
      </c>
      <c r="R370" s="179">
        <v>20.239999999999998</v>
      </c>
      <c r="S370" s="179">
        <v>20.239999999999998</v>
      </c>
      <c r="T370" s="179">
        <v>20.170000000000002</v>
      </c>
      <c r="U370" s="179">
        <v>21.5837</v>
      </c>
      <c r="V370">
        <v>19.96</v>
      </c>
      <c r="X370">
        <v>20.02</v>
      </c>
      <c r="Y370" s="19"/>
      <c r="AC370" s="77">
        <v>18.72</v>
      </c>
      <c r="AL370">
        <v>19.61</v>
      </c>
      <c r="BB370">
        <v>19.52</v>
      </c>
      <c r="BL370">
        <v>16.510000000000002</v>
      </c>
      <c r="BP370">
        <v>19.34</v>
      </c>
      <c r="BT370">
        <v>16.03</v>
      </c>
      <c r="BV370">
        <v>15.25</v>
      </c>
      <c r="CH370" s="18"/>
    </row>
    <row r="371" spans="1:86">
      <c r="A371" s="298"/>
      <c r="B371" s="261"/>
      <c r="C371" s="9">
        <v>50</v>
      </c>
      <c r="D371">
        <f>+入力シート①!R$9</f>
        <v>0</v>
      </c>
      <c r="E371">
        <f t="shared" si="135"/>
        <v>17</v>
      </c>
      <c r="F371" s="6">
        <f t="shared" si="136"/>
        <v>18.832687500000002</v>
      </c>
      <c r="G371" s="6">
        <f t="shared" si="137"/>
        <v>1.7963918176444691</v>
      </c>
      <c r="H371" s="6">
        <f t="shared" si="138"/>
        <v>21.443000000000001</v>
      </c>
      <c r="I371" s="6">
        <f t="shared" si="139"/>
        <v>0</v>
      </c>
      <c r="J371" s="6">
        <f t="shared" si="140"/>
        <v>-18.832687500000002</v>
      </c>
      <c r="K371" s="6">
        <f t="shared" si="141"/>
        <v>-10.483619060731689</v>
      </c>
      <c r="M371" s="18"/>
      <c r="N371" s="179">
        <v>0</v>
      </c>
      <c r="O371" s="179">
        <v>19.91</v>
      </c>
      <c r="P371" s="179">
        <v>19.91</v>
      </c>
      <c r="Q371" s="179">
        <v>19.91</v>
      </c>
      <c r="R371" s="179">
        <v>19.91</v>
      </c>
      <c r="S371" s="179">
        <v>19.91</v>
      </c>
      <c r="T371" s="179">
        <v>19.84</v>
      </c>
      <c r="U371" s="179">
        <v>21.443000000000001</v>
      </c>
      <c r="V371">
        <v>19.97</v>
      </c>
      <c r="X371">
        <v>18.52</v>
      </c>
      <c r="Y371" s="19"/>
      <c r="AC371" s="77">
        <v>18.66</v>
      </c>
      <c r="AL371">
        <v>19.23</v>
      </c>
      <c r="BB371">
        <v>19.14</v>
      </c>
      <c r="BL371">
        <v>16.010000000000002</v>
      </c>
      <c r="BP371">
        <v>18.309999999999999</v>
      </c>
      <c r="BT371">
        <v>15.68</v>
      </c>
      <c r="BV371">
        <v>14.97</v>
      </c>
      <c r="CH371" s="18"/>
    </row>
    <row r="372" spans="1:86">
      <c r="A372" s="298"/>
      <c r="B372" s="261"/>
      <c r="C372" s="9">
        <v>75</v>
      </c>
      <c r="D372">
        <f>+入力シート①!R$10</f>
        <v>0</v>
      </c>
      <c r="E372">
        <f t="shared" si="135"/>
        <v>16</v>
      </c>
      <c r="F372" s="6">
        <f t="shared" si="136"/>
        <v>18.314880000000002</v>
      </c>
      <c r="G372" s="6">
        <f t="shared" si="137"/>
        <v>2.0106519380539041</v>
      </c>
      <c r="H372" s="6">
        <f t="shared" si="138"/>
        <v>21.273199999999999</v>
      </c>
      <c r="I372" s="6">
        <f t="shared" si="139"/>
        <v>0</v>
      </c>
      <c r="J372" s="6">
        <f t="shared" si="140"/>
        <v>-18.314880000000002</v>
      </c>
      <c r="K372" s="6">
        <f t="shared" si="141"/>
        <v>-9.1089261415015699</v>
      </c>
      <c r="M372" s="18"/>
      <c r="N372" s="179">
        <v>0</v>
      </c>
      <c r="O372" s="179">
        <v>19.309999999999999</v>
      </c>
      <c r="P372" s="179">
        <v>19.309999999999999</v>
      </c>
      <c r="Q372" s="179">
        <v>19.309999999999999</v>
      </c>
      <c r="R372" s="179">
        <v>19.309999999999999</v>
      </c>
      <c r="S372" s="179">
        <v>19.309999999999999</v>
      </c>
      <c r="T372" s="179">
        <v>19.47</v>
      </c>
      <c r="U372" s="179">
        <v>21.273199999999999</v>
      </c>
      <c r="V372">
        <v>19.98</v>
      </c>
      <c r="X372">
        <v>17.09</v>
      </c>
      <c r="Y372" s="19"/>
      <c r="AL372">
        <v>18.899999999999999</v>
      </c>
      <c r="BB372">
        <v>18.96</v>
      </c>
      <c r="BL372">
        <v>15.13</v>
      </c>
      <c r="BP372">
        <v>17.989999999999998</v>
      </c>
      <c r="BT372">
        <v>14.71</v>
      </c>
      <c r="BV372">
        <v>14.67</v>
      </c>
      <c r="CH372" s="18"/>
    </row>
    <row r="373" spans="1:86">
      <c r="A373" s="298"/>
      <c r="B373" s="261"/>
      <c r="C373" s="9">
        <v>100</v>
      </c>
      <c r="D373">
        <f>+入力シート①!R$11</f>
        <v>0</v>
      </c>
      <c r="E373">
        <f t="shared" si="135"/>
        <v>18</v>
      </c>
      <c r="F373" s="6">
        <f t="shared" si="136"/>
        <v>17.951629411764703</v>
      </c>
      <c r="G373" s="6">
        <f t="shared" si="137"/>
        <v>2.034554161163078</v>
      </c>
      <c r="H373" s="6">
        <f t="shared" si="138"/>
        <v>20.0977</v>
      </c>
      <c r="I373" s="6">
        <f t="shared" si="139"/>
        <v>0</v>
      </c>
      <c r="J373" s="6">
        <f t="shared" si="140"/>
        <v>-17.951629411764703</v>
      </c>
      <c r="K373" s="6">
        <f t="shared" si="141"/>
        <v>-8.8233725867009767</v>
      </c>
      <c r="M373" s="18"/>
      <c r="N373" s="179">
        <v>0</v>
      </c>
      <c r="O373" s="179">
        <v>18.899999999999999</v>
      </c>
      <c r="P373" s="179">
        <v>18.899999999999999</v>
      </c>
      <c r="Q373" s="179">
        <v>18.899999999999999</v>
      </c>
      <c r="R373" s="179">
        <v>18.899999999999999</v>
      </c>
      <c r="S373" s="179">
        <v>18.899999999999999</v>
      </c>
      <c r="T373" s="179">
        <v>19.260000000000002</v>
      </c>
      <c r="U373" s="179">
        <v>20.0977</v>
      </c>
      <c r="V373">
        <v>19.899999999999999</v>
      </c>
      <c r="X373">
        <v>15.79</v>
      </c>
      <c r="Y373" s="19"/>
      <c r="AC373" s="77">
        <v>18.5</v>
      </c>
      <c r="AH373">
        <v>19.399999999999999</v>
      </c>
      <c r="AL373">
        <v>18.73</v>
      </c>
      <c r="BB373">
        <v>18.920000000000002</v>
      </c>
      <c r="BL373">
        <v>14.54</v>
      </c>
      <c r="BP373">
        <v>17.53</v>
      </c>
      <c r="BT373">
        <v>13.87</v>
      </c>
      <c r="BV373">
        <v>14.14</v>
      </c>
      <c r="CH373" s="18"/>
    </row>
    <row r="374" spans="1:86">
      <c r="A374" s="298"/>
      <c r="B374" s="261"/>
      <c r="C374" s="9">
        <v>150</v>
      </c>
      <c r="D374">
        <f>+入力シート①!R$12</f>
        <v>0</v>
      </c>
      <c r="E374">
        <f t="shared" si="135"/>
        <v>17</v>
      </c>
      <c r="F374" s="6">
        <f t="shared" si="136"/>
        <v>17.230862500000001</v>
      </c>
      <c r="G374" s="6">
        <f t="shared" si="137"/>
        <v>2.5724092797414624</v>
      </c>
      <c r="H374" s="6">
        <f t="shared" si="138"/>
        <v>19.633800000000001</v>
      </c>
      <c r="I374" s="6">
        <f t="shared" si="139"/>
        <v>0</v>
      </c>
      <c r="J374" s="6">
        <f t="shared" si="140"/>
        <v>-17.230862500000001</v>
      </c>
      <c r="K374" s="6">
        <f t="shared" si="141"/>
        <v>-6.6983363167356371</v>
      </c>
      <c r="M374" s="18"/>
      <c r="N374" s="179">
        <v>0</v>
      </c>
      <c r="O374" s="179">
        <v>18.63</v>
      </c>
      <c r="P374" s="179">
        <v>18.63</v>
      </c>
      <c r="Q374" s="179">
        <v>18.63</v>
      </c>
      <c r="R374" s="179">
        <v>18.63</v>
      </c>
      <c r="S374" s="179">
        <v>18.63</v>
      </c>
      <c r="T374" s="179">
        <v>18.670000000000002</v>
      </c>
      <c r="U374" s="179">
        <v>19.633800000000001</v>
      </c>
      <c r="V374">
        <v>19.54</v>
      </c>
      <c r="X374">
        <v>14.56</v>
      </c>
      <c r="Y374" s="19"/>
      <c r="AC374" s="77">
        <v>18.47</v>
      </c>
      <c r="AL374">
        <v>18.55</v>
      </c>
      <c r="BB374">
        <v>18.8</v>
      </c>
      <c r="BL374">
        <v>12.97</v>
      </c>
      <c r="BP374">
        <v>16.27</v>
      </c>
      <c r="BT374">
        <v>12.95</v>
      </c>
      <c r="BV374">
        <v>12.13</v>
      </c>
      <c r="CH374" s="18"/>
    </row>
    <row r="375" spans="1:86">
      <c r="A375" s="298"/>
      <c r="B375" s="261"/>
      <c r="C375" s="9">
        <v>200</v>
      </c>
      <c r="D375">
        <f>+入力シート①!R$13</f>
        <v>0</v>
      </c>
      <c r="E375">
        <f t="shared" si="135"/>
        <v>18</v>
      </c>
      <c r="F375" s="6">
        <f t="shared" si="136"/>
        <v>16.487929411764711</v>
      </c>
      <c r="G375" s="6">
        <f t="shared" si="137"/>
        <v>3.1175010641065954</v>
      </c>
      <c r="H375" s="6">
        <f t="shared" si="138"/>
        <v>19.104800000000001</v>
      </c>
      <c r="I375" s="6">
        <f t="shared" si="139"/>
        <v>0</v>
      </c>
      <c r="J375" s="6">
        <f t="shared" si="140"/>
        <v>-16.487929411764711</v>
      </c>
      <c r="K375" s="6">
        <f t="shared" si="141"/>
        <v>-5.2888287999637855</v>
      </c>
      <c r="M375" s="18"/>
      <c r="N375" s="179">
        <v>0</v>
      </c>
      <c r="O375" s="179">
        <v>18.399999999999999</v>
      </c>
      <c r="P375" s="179">
        <v>18.399999999999999</v>
      </c>
      <c r="Q375" s="179">
        <v>18.399999999999999</v>
      </c>
      <c r="R375" s="179">
        <v>18.399999999999999</v>
      </c>
      <c r="S375" s="179">
        <v>18.399999999999999</v>
      </c>
      <c r="T375" s="179">
        <v>18.46</v>
      </c>
      <c r="U375" s="179">
        <v>19.104800000000001</v>
      </c>
      <c r="V375">
        <v>16.829999999999998</v>
      </c>
      <c r="X375">
        <v>13.36</v>
      </c>
      <c r="Y375" s="19"/>
      <c r="AC375" s="77">
        <v>18.34</v>
      </c>
      <c r="AH375">
        <v>18.600000000000001</v>
      </c>
      <c r="AL375">
        <v>18.25</v>
      </c>
      <c r="BB375">
        <v>18.55</v>
      </c>
      <c r="BL375">
        <v>9.5500000000000007</v>
      </c>
      <c r="BP375">
        <v>13.93</v>
      </c>
      <c r="BT375">
        <v>11.8</v>
      </c>
      <c r="BV375">
        <v>11.52</v>
      </c>
      <c r="CH375" s="18"/>
    </row>
    <row r="376" spans="1:86">
      <c r="A376" s="298"/>
      <c r="B376" s="261"/>
      <c r="C376" s="9">
        <v>300</v>
      </c>
      <c r="D376">
        <f>+入力シート①!R$14</f>
        <v>0</v>
      </c>
      <c r="E376">
        <f t="shared" si="135"/>
        <v>12</v>
      </c>
      <c r="F376" s="6">
        <f t="shared" si="136"/>
        <v>16.836245454545455</v>
      </c>
      <c r="G376" s="6">
        <f t="shared" si="137"/>
        <v>2.3054968797912565</v>
      </c>
      <c r="H376" s="6">
        <f t="shared" si="138"/>
        <v>18.2</v>
      </c>
      <c r="I376" s="6">
        <f t="shared" si="139"/>
        <v>0</v>
      </c>
      <c r="J376" s="6">
        <f t="shared" si="140"/>
        <v>-16.836245454545455</v>
      </c>
      <c r="K376" s="6">
        <f t="shared" si="141"/>
        <v>-7.3026537585554383</v>
      </c>
      <c r="M376" s="18"/>
      <c r="N376" s="179">
        <v>0</v>
      </c>
      <c r="O376" s="179">
        <v>17.98</v>
      </c>
      <c r="P376" s="179">
        <v>17.98</v>
      </c>
      <c r="Q376" s="179">
        <v>17.98</v>
      </c>
      <c r="R376" s="179">
        <v>17.98</v>
      </c>
      <c r="S376" s="179">
        <v>17.98</v>
      </c>
      <c r="T376" s="179">
        <v>17.59</v>
      </c>
      <c r="U376" s="179">
        <v>16.718699999999998</v>
      </c>
      <c r="V376">
        <v>14.38</v>
      </c>
      <c r="X376">
        <v>10.72</v>
      </c>
      <c r="Y376" s="19"/>
      <c r="AC376" s="77">
        <v>17.690000000000001</v>
      </c>
      <c r="AH376">
        <v>18.2</v>
      </c>
      <c r="CH376" s="18"/>
    </row>
    <row r="377" spans="1:86">
      <c r="A377" s="298"/>
      <c r="B377" s="261"/>
      <c r="C377" s="9">
        <v>400</v>
      </c>
      <c r="D377">
        <f>+入力シート①!R$15</f>
        <v>0</v>
      </c>
      <c r="E377">
        <f t="shared" si="135"/>
        <v>12</v>
      </c>
      <c r="F377" s="6">
        <f t="shared" si="136"/>
        <v>14.86670909090909</v>
      </c>
      <c r="G377" s="6">
        <f t="shared" si="137"/>
        <v>2.7049573621240546</v>
      </c>
      <c r="H377" s="6">
        <f t="shared" si="138"/>
        <v>17.13</v>
      </c>
      <c r="I377" s="6">
        <f t="shared" si="139"/>
        <v>0</v>
      </c>
      <c r="J377" s="6">
        <f t="shared" si="140"/>
        <v>-14.86670909090909</v>
      </c>
      <c r="K377" s="6">
        <f t="shared" si="141"/>
        <v>-5.4960973873669783</v>
      </c>
      <c r="M377" s="18"/>
      <c r="N377" s="179">
        <v>0</v>
      </c>
      <c r="O377" s="179">
        <v>16.260000000000002</v>
      </c>
      <c r="P377" s="179">
        <v>16.260000000000002</v>
      </c>
      <c r="Q377" s="179">
        <v>16.260000000000002</v>
      </c>
      <c r="R377" s="179">
        <v>16.260000000000002</v>
      </c>
      <c r="S377" s="179">
        <v>16.260000000000002</v>
      </c>
      <c r="T377" s="179">
        <v>16.11</v>
      </c>
      <c r="U377" s="179">
        <v>13.8538</v>
      </c>
      <c r="V377">
        <v>11.05</v>
      </c>
      <c r="X377">
        <v>8.49</v>
      </c>
      <c r="Y377" s="19"/>
      <c r="AC377" s="77">
        <v>17.13</v>
      </c>
      <c r="AH377">
        <v>15.6</v>
      </c>
      <c r="CH377" s="18"/>
    </row>
    <row r="378" spans="1:86">
      <c r="A378" s="298"/>
      <c r="B378" s="261"/>
      <c r="C378" s="9">
        <v>500</v>
      </c>
      <c r="D378">
        <f>+入力シート①!R$16</f>
        <v>0</v>
      </c>
      <c r="E378">
        <f t="shared" si="135"/>
        <v>11</v>
      </c>
      <c r="F378" s="6">
        <f t="shared" si="136"/>
        <v>11.790500000000002</v>
      </c>
      <c r="G378" s="6">
        <f t="shared" si="137"/>
        <v>2.1696882136483118</v>
      </c>
      <c r="H378" s="6">
        <f t="shared" si="138"/>
        <v>14.5</v>
      </c>
      <c r="I378" s="6">
        <f t="shared" si="139"/>
        <v>0</v>
      </c>
      <c r="J378" s="6">
        <f t="shared" si="140"/>
        <v>-11.790500000000002</v>
      </c>
      <c r="K378" s="6">
        <f t="shared" si="141"/>
        <v>-5.4341909246833113</v>
      </c>
      <c r="M378" s="18"/>
      <c r="N378" s="179">
        <v>0</v>
      </c>
      <c r="O378" s="179">
        <v>12.46</v>
      </c>
      <c r="P378" s="179">
        <v>12.46</v>
      </c>
      <c r="Q378" s="179">
        <v>12.46</v>
      </c>
      <c r="R378" s="179">
        <v>12.46</v>
      </c>
      <c r="S378" s="179">
        <v>12.46</v>
      </c>
      <c r="T378" s="179">
        <v>12.72</v>
      </c>
      <c r="U378" s="179">
        <v>12.385</v>
      </c>
      <c r="V378">
        <v>9.19</v>
      </c>
      <c r="X378">
        <v>6.81</v>
      </c>
      <c r="Y378" s="19"/>
      <c r="AH378">
        <v>14.5</v>
      </c>
      <c r="CH378" s="18"/>
    </row>
    <row r="379" spans="1:86">
      <c r="A379" s="298"/>
      <c r="B379" s="261"/>
      <c r="C379" s="9">
        <v>600</v>
      </c>
      <c r="D379" t="str">
        <f>+入力シート①!R$17</f>
        <v>-</v>
      </c>
      <c r="E379">
        <f t="shared" si="135"/>
        <v>8</v>
      </c>
      <c r="F379" s="6">
        <f t="shared" si="136"/>
        <v>5.5324999999999998</v>
      </c>
      <c r="G379" s="6">
        <f t="shared" si="137"/>
        <v>3.5219951731937411</v>
      </c>
      <c r="H379" s="6">
        <f t="shared" si="138"/>
        <v>9.4600000000000009</v>
      </c>
      <c r="I379" s="6">
        <f t="shared" si="139"/>
        <v>0</v>
      </c>
      <c r="J379" s="6" t="e">
        <f t="shared" si="140"/>
        <v>#VALUE!</v>
      </c>
      <c r="K379" s="6" t="e">
        <f t="shared" si="141"/>
        <v>#VALUE!</v>
      </c>
      <c r="M379" s="18"/>
      <c r="N379" s="179" t="s">
        <v>130</v>
      </c>
      <c r="O379" s="179">
        <v>6.96</v>
      </c>
      <c r="P379" s="179">
        <v>6.96</v>
      </c>
      <c r="Q379" s="179">
        <v>6.96</v>
      </c>
      <c r="R379" s="179">
        <v>6.96</v>
      </c>
      <c r="S379" s="179">
        <v>6.96</v>
      </c>
      <c r="T379" s="179">
        <v>9.4600000000000009</v>
      </c>
      <c r="U379" s="179">
        <v>0</v>
      </c>
      <c r="V379">
        <v>0</v>
      </c>
      <c r="Y379" s="19"/>
      <c r="CH379" s="18"/>
    </row>
    <row r="380" spans="1:86">
      <c r="A380" s="298"/>
      <c r="B380" s="15"/>
      <c r="C380" s="15"/>
      <c r="D380" s="20"/>
      <c r="E380" s="20"/>
      <c r="F380" s="40"/>
      <c r="G380" s="40"/>
      <c r="H380" s="40"/>
      <c r="I380" s="40"/>
      <c r="J380" s="40"/>
      <c r="K380" s="40"/>
      <c r="L380" s="20"/>
      <c r="M380" s="18"/>
      <c r="O380" s="20"/>
      <c r="P380" s="20"/>
      <c r="Q380" s="20"/>
      <c r="R380" s="20"/>
      <c r="S380" s="20"/>
      <c r="T380" s="20"/>
      <c r="U380" s="20"/>
      <c r="V380" s="20"/>
      <c r="W380" s="20"/>
      <c r="X380" s="20"/>
      <c r="Y380" s="19"/>
      <c r="AB380" s="20"/>
      <c r="AE380" s="20"/>
      <c r="AF380" s="20"/>
      <c r="AG380" s="20"/>
      <c r="AH380" s="20"/>
      <c r="AI380" s="20"/>
      <c r="AJ380" s="20"/>
      <c r="AK380" s="20"/>
      <c r="AL380" s="20"/>
      <c r="AM380" s="20"/>
      <c r="AN380" s="20"/>
      <c r="AO380" s="20"/>
      <c r="AP380" s="20"/>
      <c r="AQ380" s="20"/>
      <c r="AR380" s="20"/>
      <c r="AS380" s="20"/>
      <c r="AT380" s="20"/>
      <c r="AU380" s="20"/>
      <c r="AV380" s="20"/>
      <c r="AW380" s="20"/>
      <c r="AX380" s="20"/>
      <c r="AY380" s="20"/>
      <c r="AZ380" s="20"/>
      <c r="BA380" s="20"/>
      <c r="BB380" s="20"/>
      <c r="BC380" s="20"/>
      <c r="BD380" s="20"/>
      <c r="BE380" s="20"/>
      <c r="BF380" s="20"/>
      <c r="BG380" s="20"/>
      <c r="BH380" s="20"/>
      <c r="BI380" s="20"/>
      <c r="BJ380" s="20"/>
      <c r="BK380" s="20"/>
      <c r="BL380" s="20"/>
      <c r="BM380" s="20"/>
      <c r="BN380" s="20"/>
      <c r="BO380" s="20"/>
      <c r="BP380" s="20"/>
      <c r="BQ380" s="20"/>
      <c r="BR380" s="20"/>
      <c r="BS380" s="20"/>
      <c r="BT380" s="20"/>
      <c r="BU380" s="20"/>
      <c r="BV380" s="20"/>
      <c r="BW380" s="20"/>
      <c r="BX380" s="20"/>
      <c r="BY380" s="20"/>
      <c r="BZ380" s="20"/>
      <c r="CA380" s="20"/>
      <c r="CB380" s="20"/>
      <c r="CC380" s="20"/>
      <c r="CD380" s="20"/>
      <c r="CE380" s="20"/>
      <c r="CF380" s="20"/>
      <c r="CG380" s="20"/>
      <c r="CH380" s="18"/>
    </row>
    <row r="381" spans="1:86">
      <c r="A381" s="298"/>
      <c r="B381" s="262" t="s">
        <v>25</v>
      </c>
      <c r="C381" s="13" t="s">
        <v>23</v>
      </c>
      <c r="D381">
        <f>+入力シート①!R$19</f>
        <v>0</v>
      </c>
      <c r="E381">
        <f>+COUNT($N381:$CH381)</f>
        <v>17</v>
      </c>
      <c r="F381" s="6">
        <f>+AVERAGE($O381:$CH381)</f>
        <v>118.8125</v>
      </c>
      <c r="G381" s="6">
        <f>+STDEV($O381:$CH381)</f>
        <v>77.05428281413046</v>
      </c>
      <c r="H381" s="6">
        <f>+MAX($N381:$CH381)</f>
        <v>300</v>
      </c>
      <c r="I381" s="6">
        <f>+MIN($N381:$CI381)</f>
        <v>0</v>
      </c>
      <c r="J381" s="6">
        <f>+D381-F381</f>
        <v>-118.8125</v>
      </c>
      <c r="K381" s="6">
        <f>+J381/G381</f>
        <v>-1.5419324619060861</v>
      </c>
      <c r="M381" s="18"/>
      <c r="N381" s="179">
        <v>0</v>
      </c>
      <c r="O381" s="179">
        <v>89</v>
      </c>
      <c r="P381" s="179">
        <v>89</v>
      </c>
      <c r="Q381" s="179">
        <v>89</v>
      </c>
      <c r="R381" s="179">
        <v>89</v>
      </c>
      <c r="S381" s="179">
        <v>89</v>
      </c>
      <c r="T381" s="179">
        <v>58</v>
      </c>
      <c r="U381" s="179">
        <v>121</v>
      </c>
      <c r="V381">
        <v>82</v>
      </c>
      <c r="X381">
        <v>90</v>
      </c>
      <c r="Y381" s="19"/>
      <c r="AC381" s="77">
        <v>277</v>
      </c>
      <c r="AL381">
        <v>300</v>
      </c>
      <c r="BB381">
        <v>34</v>
      </c>
      <c r="BL381">
        <v>157</v>
      </c>
      <c r="BP381">
        <v>23</v>
      </c>
      <c r="BT381">
        <v>149</v>
      </c>
      <c r="BV381">
        <v>165</v>
      </c>
      <c r="CH381" s="18"/>
    </row>
    <row r="382" spans="1:86">
      <c r="A382" s="298"/>
      <c r="B382" s="263"/>
      <c r="C382" s="10" t="s">
        <v>24</v>
      </c>
      <c r="D382">
        <f>+入力シート①!R$20</f>
        <v>0</v>
      </c>
      <c r="E382">
        <f>+COUNT($N382:$CH382)</f>
        <v>17</v>
      </c>
      <c r="F382" s="6">
        <f>+AVERAGE($O382:$CH382)</f>
        <v>1.3262499999999999</v>
      </c>
      <c r="G382" s="6">
        <f>+STDEV($O382:$CH382)</f>
        <v>0.66158269828243477</v>
      </c>
      <c r="H382" s="6">
        <f>+MAX($N382:$CH382)</f>
        <v>2.6</v>
      </c>
      <c r="I382" s="6">
        <f>+MIN($N382:$CI382)</f>
        <v>0</v>
      </c>
      <c r="J382" s="6">
        <f>+D382-F382</f>
        <v>-1.3262499999999999</v>
      </c>
      <c r="K382" s="6">
        <f>+J382/G382</f>
        <v>-2.0046624608580883</v>
      </c>
      <c r="M382" s="18"/>
      <c r="N382" s="179">
        <v>0</v>
      </c>
      <c r="O382" s="179">
        <v>1.7</v>
      </c>
      <c r="P382" s="179">
        <v>1.7</v>
      </c>
      <c r="Q382" s="179">
        <v>1.7</v>
      </c>
      <c r="R382" s="179">
        <v>1.7</v>
      </c>
      <c r="S382" s="179">
        <v>1.7</v>
      </c>
      <c r="T382" s="179">
        <v>0.9</v>
      </c>
      <c r="U382" s="179">
        <v>0.7</v>
      </c>
      <c r="V382">
        <v>2.5</v>
      </c>
      <c r="X382">
        <v>1.3</v>
      </c>
      <c r="Y382" s="19"/>
      <c r="AC382" s="77">
        <v>0.2</v>
      </c>
      <c r="AL382">
        <v>1.2</v>
      </c>
      <c r="BB382">
        <v>0.72</v>
      </c>
      <c r="BL382">
        <v>0.9</v>
      </c>
      <c r="BP382">
        <v>2.6</v>
      </c>
      <c r="BT382">
        <v>0.9</v>
      </c>
      <c r="BV382">
        <v>0.8</v>
      </c>
      <c r="CH382" s="18"/>
    </row>
    <row r="383" spans="1:86" ht="0.95" customHeight="1">
      <c r="M383" s="18"/>
      <c r="Y383" s="19"/>
      <c r="CH383" s="18"/>
    </row>
    <row r="384" spans="1:86" ht="0.95" customHeight="1">
      <c r="M384" s="18"/>
      <c r="Y384" s="19"/>
      <c r="CH384" s="18"/>
    </row>
    <row r="385" spans="1:86" ht="0.95" customHeight="1">
      <c r="M385" s="18"/>
      <c r="Y385" s="19"/>
      <c r="CH385" s="18"/>
    </row>
    <row r="386" spans="1:86" ht="0.95" customHeight="1">
      <c r="M386" s="18"/>
      <c r="Y386" s="19"/>
      <c r="CH386" s="18"/>
    </row>
    <row r="387" spans="1:86" ht="0.95" customHeight="1">
      <c r="M387" s="18"/>
      <c r="Y387" s="19"/>
      <c r="CH387" s="18"/>
    </row>
    <row r="388" spans="1:86" ht="0.95" customHeight="1">
      <c r="M388" s="18"/>
      <c r="Y388" s="19"/>
      <c r="CH388" s="18"/>
    </row>
    <row r="389" spans="1:86" ht="0.95" customHeight="1">
      <c r="M389" s="18"/>
      <c r="Y389" s="19"/>
      <c r="CH389" s="18"/>
    </row>
    <row r="390" spans="1:86" ht="0.95" customHeight="1">
      <c r="M390" s="18"/>
      <c r="Y390" s="19"/>
      <c r="CH390" s="18"/>
    </row>
    <row r="391" spans="1:86" ht="16.5" thickBot="1">
      <c r="D391" s="1" t="s">
        <v>26</v>
      </c>
      <c r="E391" s="1" t="s">
        <v>3</v>
      </c>
      <c r="F391" s="5" t="s">
        <v>4</v>
      </c>
      <c r="G391" s="5" t="s">
        <v>8</v>
      </c>
      <c r="H391" s="5" t="s">
        <v>5</v>
      </c>
      <c r="I391" s="5" t="s">
        <v>6</v>
      </c>
      <c r="J391" s="5" t="s">
        <v>7</v>
      </c>
      <c r="K391" s="6" t="s">
        <v>65</v>
      </c>
      <c r="M391" s="18"/>
      <c r="N391" s="179" t="s">
        <v>26</v>
      </c>
      <c r="V391" s="1"/>
      <c r="W391" s="1"/>
      <c r="X391" s="1"/>
      <c r="Y391" s="19"/>
      <c r="AB391" s="1"/>
      <c r="AC391" s="78"/>
      <c r="AD391" s="78"/>
      <c r="AE391" s="1"/>
      <c r="AF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8"/>
    </row>
    <row r="392" spans="1:86">
      <c r="A392" s="298">
        <v>76</v>
      </c>
      <c r="B392" s="264" t="s">
        <v>18</v>
      </c>
      <c r="C392" s="265"/>
      <c r="D392" s="79">
        <f>+入力シート①!S$2</f>
        <v>0</v>
      </c>
      <c r="E392" s="21"/>
      <c r="F392" s="34"/>
      <c r="G392" s="34"/>
      <c r="H392" s="34"/>
      <c r="I392" s="34"/>
      <c r="J392" s="34"/>
      <c r="K392" s="35"/>
      <c r="M392" s="18"/>
      <c r="N392" s="179">
        <v>0</v>
      </c>
      <c r="O392" s="179">
        <v>2013</v>
      </c>
      <c r="P392" s="179">
        <v>2013</v>
      </c>
      <c r="Q392" s="179">
        <v>2013</v>
      </c>
      <c r="R392" s="179">
        <v>2013</v>
      </c>
      <c r="S392" s="179">
        <v>2013</v>
      </c>
      <c r="T392" s="179">
        <v>2013</v>
      </c>
      <c r="U392" s="179">
        <v>2012</v>
      </c>
      <c r="V392" s="79">
        <v>0</v>
      </c>
      <c r="W392" s="19">
        <f t="shared" ref="W392:BG392" si="142">+W$1</f>
        <v>2010</v>
      </c>
      <c r="X392" s="19">
        <f t="shared" si="142"/>
        <v>2009</v>
      </c>
      <c r="Y392" s="19">
        <f t="shared" si="142"/>
        <v>2008</v>
      </c>
      <c r="Z392" s="19">
        <f t="shared" si="142"/>
        <v>2007</v>
      </c>
      <c r="AA392" s="19">
        <f t="shared" si="142"/>
        <v>2007</v>
      </c>
      <c r="AB392">
        <f t="shared" si="142"/>
        <v>2006</v>
      </c>
      <c r="AC392" s="77">
        <f t="shared" si="142"/>
        <v>2006</v>
      </c>
      <c r="AD392" s="77">
        <f t="shared" si="142"/>
        <v>2005</v>
      </c>
      <c r="AE392">
        <f t="shared" si="142"/>
        <v>2005</v>
      </c>
      <c r="AF392">
        <f t="shared" si="142"/>
        <v>2004</v>
      </c>
      <c r="AG392">
        <f t="shared" si="142"/>
        <v>2004</v>
      </c>
      <c r="AH392">
        <f t="shared" si="142"/>
        <v>2004</v>
      </c>
      <c r="AI392">
        <f t="shared" si="142"/>
        <v>2003</v>
      </c>
      <c r="AJ392">
        <f t="shared" si="142"/>
        <v>2002</v>
      </c>
      <c r="AK392">
        <f t="shared" si="142"/>
        <v>2002</v>
      </c>
      <c r="AL392">
        <f t="shared" si="142"/>
        <v>2002</v>
      </c>
      <c r="AM392">
        <f t="shared" si="142"/>
        <v>2002</v>
      </c>
      <c r="AN392">
        <f t="shared" si="142"/>
        <v>2001</v>
      </c>
      <c r="AO392">
        <f t="shared" si="142"/>
        <v>2001</v>
      </c>
      <c r="AP392">
        <f t="shared" si="142"/>
        <v>2001</v>
      </c>
      <c r="AQ392">
        <f t="shared" si="142"/>
        <v>2000</v>
      </c>
      <c r="AR392">
        <f t="shared" si="142"/>
        <v>2000</v>
      </c>
      <c r="AS392">
        <f t="shared" si="142"/>
        <v>2000</v>
      </c>
      <c r="AT392">
        <f t="shared" si="142"/>
        <v>1999</v>
      </c>
      <c r="AU392">
        <f t="shared" si="142"/>
        <v>1999</v>
      </c>
      <c r="AV392">
        <f t="shared" si="142"/>
        <v>1999</v>
      </c>
      <c r="AW392">
        <f t="shared" si="142"/>
        <v>1998</v>
      </c>
      <c r="AX392">
        <f t="shared" si="142"/>
        <v>1997</v>
      </c>
      <c r="AY392">
        <f t="shared" si="142"/>
        <v>1996</v>
      </c>
      <c r="AZ392">
        <f t="shared" si="142"/>
        <v>1995</v>
      </c>
      <c r="BA392">
        <f t="shared" si="142"/>
        <v>1994</v>
      </c>
      <c r="BB392">
        <f t="shared" si="142"/>
        <v>1993</v>
      </c>
      <c r="BC392">
        <f t="shared" si="142"/>
        <v>1992</v>
      </c>
      <c r="BD392">
        <f t="shared" si="142"/>
        <v>1992</v>
      </c>
      <c r="BE392">
        <f t="shared" si="142"/>
        <v>1991</v>
      </c>
      <c r="BF392">
        <f t="shared" si="142"/>
        <v>1990</v>
      </c>
      <c r="BG392">
        <f t="shared" si="142"/>
        <v>1990</v>
      </c>
      <c r="BH392">
        <f t="shared" ref="BH392:CG392" si="143">+BH$1</f>
        <v>1989</v>
      </c>
      <c r="BI392">
        <f t="shared" si="143"/>
        <v>1988</v>
      </c>
      <c r="BJ392">
        <f t="shared" si="143"/>
        <v>1987</v>
      </c>
      <c r="BK392">
        <f t="shared" si="143"/>
        <v>1986</v>
      </c>
      <c r="BL392">
        <f t="shared" si="143"/>
        <v>1986</v>
      </c>
      <c r="BM392">
        <f t="shared" si="143"/>
        <v>1986</v>
      </c>
      <c r="BN392">
        <f t="shared" si="143"/>
        <v>1985</v>
      </c>
      <c r="BO392">
        <f t="shared" si="143"/>
        <v>1985</v>
      </c>
      <c r="BP392">
        <f t="shared" si="143"/>
        <v>1985</v>
      </c>
      <c r="BQ392">
        <f t="shared" si="143"/>
        <v>1985</v>
      </c>
      <c r="BR392">
        <f t="shared" si="143"/>
        <v>1984</v>
      </c>
      <c r="BS392">
        <f t="shared" si="143"/>
        <v>1984</v>
      </c>
      <c r="BT392">
        <f t="shared" si="143"/>
        <v>1984</v>
      </c>
      <c r="BU392">
        <f t="shared" si="143"/>
        <v>1984</v>
      </c>
      <c r="BV392">
        <f t="shared" si="143"/>
        <v>1984</v>
      </c>
      <c r="BW392">
        <f t="shared" si="143"/>
        <v>1984</v>
      </c>
      <c r="BX392">
        <f t="shared" si="143"/>
        <v>1983</v>
      </c>
      <c r="BY392">
        <f t="shared" si="143"/>
        <v>1983</v>
      </c>
      <c r="BZ392">
        <f t="shared" si="143"/>
        <v>1982</v>
      </c>
      <c r="CA392">
        <f t="shared" si="143"/>
        <v>1982</v>
      </c>
      <c r="CB392">
        <f t="shared" si="143"/>
        <v>1982</v>
      </c>
      <c r="CC392">
        <f t="shared" si="143"/>
        <v>1981</v>
      </c>
      <c r="CD392">
        <f t="shared" si="143"/>
        <v>1980</v>
      </c>
      <c r="CE392">
        <f t="shared" si="143"/>
        <v>1980</v>
      </c>
      <c r="CF392">
        <f t="shared" si="143"/>
        <v>1980</v>
      </c>
      <c r="CG392">
        <f t="shared" si="143"/>
        <v>1980</v>
      </c>
      <c r="CH392" s="18"/>
    </row>
    <row r="393" spans="1:86">
      <c r="A393" s="298"/>
      <c r="B393" s="264" t="s">
        <v>19</v>
      </c>
      <c r="C393" s="265"/>
      <c r="D393" s="80">
        <f>+入力シート①!S$2</f>
        <v>0</v>
      </c>
      <c r="E393" s="22"/>
      <c r="F393" s="36"/>
      <c r="G393" s="36"/>
      <c r="H393" s="36"/>
      <c r="I393" s="36"/>
      <c r="J393" s="36"/>
      <c r="K393" s="37"/>
      <c r="M393" s="18"/>
      <c r="N393" s="179">
        <v>0</v>
      </c>
      <c r="O393" s="179">
        <v>4</v>
      </c>
      <c r="P393" s="179">
        <v>4</v>
      </c>
      <c r="Q393" s="179">
        <v>4</v>
      </c>
      <c r="R393" s="179">
        <v>4</v>
      </c>
      <c r="S393" s="179">
        <v>4</v>
      </c>
      <c r="T393" s="179">
        <v>4</v>
      </c>
      <c r="U393" s="179">
        <v>4</v>
      </c>
      <c r="V393" s="80">
        <v>0</v>
      </c>
      <c r="W393" s="19">
        <f>+W$3</f>
        <v>4</v>
      </c>
      <c r="X393" s="19">
        <f>+X$3</f>
        <v>4</v>
      </c>
      <c r="Y393" s="19">
        <f>+Y$3</f>
        <v>4</v>
      </c>
      <c r="Z393" s="19">
        <f>+Z$3</f>
        <v>4</v>
      </c>
      <c r="AA393" s="19">
        <f>+AA$3</f>
        <v>4</v>
      </c>
      <c r="AB393">
        <f t="shared" ref="AB393:CG393" si="144">+AB$3</f>
        <v>4</v>
      </c>
      <c r="AC393" s="77">
        <f t="shared" si="144"/>
        <v>4</v>
      </c>
      <c r="AD393" s="77">
        <f t="shared" si="144"/>
        <v>4</v>
      </c>
      <c r="AE393">
        <f t="shared" si="144"/>
        <v>4</v>
      </c>
      <c r="AF393">
        <f t="shared" si="144"/>
        <v>4</v>
      </c>
      <c r="AG393">
        <f t="shared" si="144"/>
        <v>4</v>
      </c>
      <c r="AH393">
        <f t="shared" si="144"/>
        <v>4</v>
      </c>
      <c r="AI393">
        <f t="shared" si="144"/>
        <v>4</v>
      </c>
      <c r="AJ393">
        <f t="shared" si="144"/>
        <v>4</v>
      </c>
      <c r="AK393">
        <f t="shared" si="144"/>
        <v>4</v>
      </c>
      <c r="AL393">
        <f t="shared" si="144"/>
        <v>4</v>
      </c>
      <c r="AM393">
        <f t="shared" si="144"/>
        <v>4</v>
      </c>
      <c r="AN393">
        <f t="shared" si="144"/>
        <v>4</v>
      </c>
      <c r="AO393">
        <f t="shared" si="144"/>
        <v>4</v>
      </c>
      <c r="AP393">
        <f t="shared" si="144"/>
        <v>4</v>
      </c>
      <c r="AQ393">
        <f t="shared" si="144"/>
        <v>4</v>
      </c>
      <c r="AR393">
        <f t="shared" si="144"/>
        <v>4</v>
      </c>
      <c r="AS393">
        <f t="shared" si="144"/>
        <v>4</v>
      </c>
      <c r="AT393">
        <f t="shared" si="144"/>
        <v>4</v>
      </c>
      <c r="AU393">
        <f t="shared" si="144"/>
        <v>4</v>
      </c>
      <c r="AV393">
        <f t="shared" si="144"/>
        <v>4</v>
      </c>
      <c r="AW393">
        <f t="shared" si="144"/>
        <v>4</v>
      </c>
      <c r="AX393">
        <f t="shared" si="144"/>
        <v>4</v>
      </c>
      <c r="AY393">
        <f t="shared" si="144"/>
        <v>4</v>
      </c>
      <c r="AZ393">
        <f t="shared" si="144"/>
        <v>4</v>
      </c>
      <c r="BA393">
        <f t="shared" si="144"/>
        <v>4</v>
      </c>
      <c r="BB393">
        <f t="shared" si="144"/>
        <v>4</v>
      </c>
      <c r="BC393">
        <f t="shared" si="144"/>
        <v>4</v>
      </c>
      <c r="BD393">
        <f t="shared" si="144"/>
        <v>4</v>
      </c>
      <c r="BE393">
        <f t="shared" si="144"/>
        <v>4</v>
      </c>
      <c r="BF393">
        <f t="shared" si="144"/>
        <v>4</v>
      </c>
      <c r="BG393">
        <f t="shared" si="144"/>
        <v>4</v>
      </c>
      <c r="BH393">
        <f t="shared" si="144"/>
        <v>4</v>
      </c>
      <c r="BI393">
        <f t="shared" si="144"/>
        <v>4</v>
      </c>
      <c r="BJ393">
        <f t="shared" si="144"/>
        <v>4</v>
      </c>
      <c r="BK393">
        <f t="shared" si="144"/>
        <v>4</v>
      </c>
      <c r="BL393">
        <f t="shared" si="144"/>
        <v>4</v>
      </c>
      <c r="BM393">
        <f t="shared" si="144"/>
        <v>4</v>
      </c>
      <c r="BN393">
        <f t="shared" si="144"/>
        <v>4</v>
      </c>
      <c r="BO393">
        <f t="shared" si="144"/>
        <v>4</v>
      </c>
      <c r="BP393">
        <f t="shared" si="144"/>
        <v>4</v>
      </c>
      <c r="BQ393">
        <f t="shared" si="144"/>
        <v>4</v>
      </c>
      <c r="BR393">
        <f t="shared" si="144"/>
        <v>4</v>
      </c>
      <c r="BS393">
        <f t="shared" si="144"/>
        <v>4</v>
      </c>
      <c r="BT393">
        <f t="shared" si="144"/>
        <v>4</v>
      </c>
      <c r="BU393">
        <f t="shared" si="144"/>
        <v>4</v>
      </c>
      <c r="BV393">
        <f t="shared" si="144"/>
        <v>4</v>
      </c>
      <c r="BW393">
        <f t="shared" si="144"/>
        <v>4</v>
      </c>
      <c r="BX393">
        <f t="shared" si="144"/>
        <v>4</v>
      </c>
      <c r="BY393">
        <f t="shared" si="144"/>
        <v>4</v>
      </c>
      <c r="BZ393">
        <f t="shared" si="144"/>
        <v>4</v>
      </c>
      <c r="CA393">
        <f t="shared" si="144"/>
        <v>4</v>
      </c>
      <c r="CB393">
        <f t="shared" si="144"/>
        <v>4</v>
      </c>
      <c r="CC393">
        <f t="shared" si="144"/>
        <v>4</v>
      </c>
      <c r="CD393">
        <f t="shared" si="144"/>
        <v>4</v>
      </c>
      <c r="CE393">
        <f t="shared" si="144"/>
        <v>4</v>
      </c>
      <c r="CF393">
        <f t="shared" si="144"/>
        <v>4</v>
      </c>
      <c r="CG393">
        <f t="shared" si="144"/>
        <v>4</v>
      </c>
      <c r="CH393" s="18"/>
    </row>
    <row r="394" spans="1:86">
      <c r="A394" s="298"/>
      <c r="B394" s="264" t="s">
        <v>20</v>
      </c>
      <c r="C394" s="265"/>
      <c r="D394" s="81">
        <f>+入力シート①!S$2</f>
        <v>0</v>
      </c>
      <c r="E394" s="22"/>
      <c r="F394" s="36"/>
      <c r="G394" s="36"/>
      <c r="H394" s="36"/>
      <c r="I394" s="36"/>
      <c r="J394" s="36"/>
      <c r="K394" s="37"/>
      <c r="M394" s="18"/>
      <c r="N394" s="179">
        <v>0</v>
      </c>
      <c r="O394" s="179">
        <v>18</v>
      </c>
      <c r="P394" s="179">
        <v>18</v>
      </c>
      <c r="Q394" s="179">
        <v>18</v>
      </c>
      <c r="R394" s="179">
        <v>18</v>
      </c>
      <c r="S394" s="179">
        <v>18</v>
      </c>
      <c r="T394" s="179">
        <v>18</v>
      </c>
      <c r="U394" s="179">
        <v>19</v>
      </c>
      <c r="V394" s="81">
        <v>0</v>
      </c>
      <c r="W394" s="81"/>
      <c r="X394" s="81">
        <v>39911</v>
      </c>
      <c r="Y394" s="19"/>
      <c r="AC394" s="77">
        <v>13</v>
      </c>
      <c r="AH394">
        <v>21</v>
      </c>
      <c r="AL394">
        <v>10</v>
      </c>
      <c r="BB394">
        <v>16</v>
      </c>
      <c r="BL394">
        <v>24</v>
      </c>
      <c r="BT394">
        <v>21</v>
      </c>
      <c r="BV394">
        <v>17</v>
      </c>
      <c r="CH394" s="18"/>
    </row>
    <row r="395" spans="1:86">
      <c r="A395" s="298"/>
      <c r="B395" s="264" t="s">
        <v>66</v>
      </c>
      <c r="C395" s="265"/>
      <c r="D395">
        <f>+入力シート①!S$3</f>
        <v>76</v>
      </c>
      <c r="E395" s="22"/>
      <c r="F395" s="36"/>
      <c r="G395" s="36"/>
      <c r="H395" s="36"/>
      <c r="I395" s="36"/>
      <c r="J395" s="36"/>
      <c r="K395" s="37"/>
      <c r="M395" s="18"/>
      <c r="N395" s="179">
        <v>76</v>
      </c>
      <c r="O395" s="179">
        <v>76</v>
      </c>
      <c r="P395" s="179">
        <v>76</v>
      </c>
      <c r="Q395" s="179">
        <v>76</v>
      </c>
      <c r="R395" s="179">
        <v>76</v>
      </c>
      <c r="S395" s="179">
        <v>76</v>
      </c>
      <c r="T395" s="179">
        <v>76</v>
      </c>
      <c r="U395" s="179">
        <v>76</v>
      </c>
      <c r="V395">
        <v>76</v>
      </c>
      <c r="W395" s="19">
        <f>+$A$392</f>
        <v>76</v>
      </c>
      <c r="X395" s="19">
        <f>+$A$392</f>
        <v>76</v>
      </c>
      <c r="Y395" s="19">
        <f>+$A$392</f>
        <v>76</v>
      </c>
      <c r="Z395" s="19">
        <f>+$A$392</f>
        <v>76</v>
      </c>
      <c r="AA395" s="19">
        <f>+$A$392</f>
        <v>76</v>
      </c>
      <c r="AB395">
        <f t="shared" ref="AB395:CG395" si="145">+$A$392</f>
        <v>76</v>
      </c>
      <c r="AC395" s="77">
        <f t="shared" si="145"/>
        <v>76</v>
      </c>
      <c r="AD395" s="77">
        <f t="shared" si="145"/>
        <v>76</v>
      </c>
      <c r="AE395">
        <f t="shared" si="145"/>
        <v>76</v>
      </c>
      <c r="AF395">
        <f t="shared" si="145"/>
        <v>76</v>
      </c>
      <c r="AG395">
        <f t="shared" si="145"/>
        <v>76</v>
      </c>
      <c r="AH395">
        <f t="shared" si="145"/>
        <v>76</v>
      </c>
      <c r="AI395">
        <f t="shared" si="145"/>
        <v>76</v>
      </c>
      <c r="AJ395">
        <f t="shared" si="145"/>
        <v>76</v>
      </c>
      <c r="AK395">
        <f t="shared" si="145"/>
        <v>76</v>
      </c>
      <c r="AL395">
        <f t="shared" si="145"/>
        <v>76</v>
      </c>
      <c r="AM395">
        <f t="shared" si="145"/>
        <v>76</v>
      </c>
      <c r="AN395">
        <f t="shared" si="145"/>
        <v>76</v>
      </c>
      <c r="AO395">
        <f t="shared" si="145"/>
        <v>76</v>
      </c>
      <c r="AP395">
        <f t="shared" si="145"/>
        <v>76</v>
      </c>
      <c r="AQ395">
        <f t="shared" si="145"/>
        <v>76</v>
      </c>
      <c r="AR395">
        <f t="shared" si="145"/>
        <v>76</v>
      </c>
      <c r="AS395">
        <f t="shared" si="145"/>
        <v>76</v>
      </c>
      <c r="AT395">
        <f t="shared" si="145"/>
        <v>76</v>
      </c>
      <c r="AU395">
        <f t="shared" si="145"/>
        <v>76</v>
      </c>
      <c r="AV395">
        <f t="shared" si="145"/>
        <v>76</v>
      </c>
      <c r="AW395">
        <f t="shared" si="145"/>
        <v>76</v>
      </c>
      <c r="AX395">
        <f t="shared" si="145"/>
        <v>76</v>
      </c>
      <c r="AY395">
        <f t="shared" si="145"/>
        <v>76</v>
      </c>
      <c r="AZ395">
        <f t="shared" si="145"/>
        <v>76</v>
      </c>
      <c r="BA395">
        <f t="shared" si="145"/>
        <v>76</v>
      </c>
      <c r="BB395">
        <f t="shared" si="145"/>
        <v>76</v>
      </c>
      <c r="BC395">
        <f t="shared" si="145"/>
        <v>76</v>
      </c>
      <c r="BD395">
        <f t="shared" si="145"/>
        <v>76</v>
      </c>
      <c r="BE395">
        <f t="shared" si="145"/>
        <v>76</v>
      </c>
      <c r="BF395">
        <f t="shared" si="145"/>
        <v>76</v>
      </c>
      <c r="BG395">
        <f t="shared" si="145"/>
        <v>76</v>
      </c>
      <c r="BH395">
        <f t="shared" si="145"/>
        <v>76</v>
      </c>
      <c r="BI395">
        <f t="shared" si="145"/>
        <v>76</v>
      </c>
      <c r="BJ395">
        <f t="shared" si="145"/>
        <v>76</v>
      </c>
      <c r="BK395">
        <f t="shared" si="145"/>
        <v>76</v>
      </c>
      <c r="BL395">
        <f t="shared" si="145"/>
        <v>76</v>
      </c>
      <c r="BM395">
        <f t="shared" si="145"/>
        <v>76</v>
      </c>
      <c r="BN395">
        <f t="shared" si="145"/>
        <v>76</v>
      </c>
      <c r="BO395">
        <f t="shared" si="145"/>
        <v>76</v>
      </c>
      <c r="BP395">
        <f t="shared" si="145"/>
        <v>76</v>
      </c>
      <c r="BQ395">
        <f t="shared" si="145"/>
        <v>76</v>
      </c>
      <c r="BR395">
        <f t="shared" si="145"/>
        <v>76</v>
      </c>
      <c r="BS395">
        <f t="shared" si="145"/>
        <v>76</v>
      </c>
      <c r="BT395">
        <f t="shared" si="145"/>
        <v>76</v>
      </c>
      <c r="BU395">
        <f t="shared" si="145"/>
        <v>76</v>
      </c>
      <c r="BV395">
        <f t="shared" si="145"/>
        <v>76</v>
      </c>
      <c r="BW395">
        <f t="shared" si="145"/>
        <v>76</v>
      </c>
      <c r="BX395">
        <f t="shared" si="145"/>
        <v>76</v>
      </c>
      <c r="BY395">
        <f t="shared" si="145"/>
        <v>76</v>
      </c>
      <c r="BZ395">
        <f t="shared" si="145"/>
        <v>76</v>
      </c>
      <c r="CA395">
        <f t="shared" si="145"/>
        <v>76</v>
      </c>
      <c r="CB395">
        <f t="shared" si="145"/>
        <v>76</v>
      </c>
      <c r="CC395">
        <f t="shared" si="145"/>
        <v>76</v>
      </c>
      <c r="CD395">
        <f t="shared" si="145"/>
        <v>76</v>
      </c>
      <c r="CE395">
        <f t="shared" si="145"/>
        <v>76</v>
      </c>
      <c r="CF395">
        <f t="shared" si="145"/>
        <v>76</v>
      </c>
      <c r="CG395">
        <f t="shared" si="145"/>
        <v>76</v>
      </c>
      <c r="CH395" s="18"/>
    </row>
    <row r="396" spans="1:86" ht="16.5" thickBot="1">
      <c r="A396" s="298"/>
      <c r="B396" s="264" t="s">
        <v>21</v>
      </c>
      <c r="C396" s="265"/>
      <c r="D396" s="86">
        <f>+入力シート①!S$4</f>
        <v>0</v>
      </c>
      <c r="E396" s="23"/>
      <c r="F396" s="38"/>
      <c r="G396" s="38"/>
      <c r="H396" s="38"/>
      <c r="I396" s="38"/>
      <c r="J396" s="38"/>
      <c r="K396" s="39"/>
      <c r="M396" s="18"/>
      <c r="N396" s="179">
        <v>0</v>
      </c>
      <c r="O396" s="180">
        <v>0.3298611111111111</v>
      </c>
      <c r="P396" s="180">
        <v>0.3298611111111111</v>
      </c>
      <c r="Q396" s="180">
        <v>0.3298611111111111</v>
      </c>
      <c r="R396" s="180">
        <v>0.3298611111111111</v>
      </c>
      <c r="S396" s="180">
        <v>0.3298611111111111</v>
      </c>
      <c r="T396" s="180">
        <v>0.3298611111111111</v>
      </c>
      <c r="U396" s="180">
        <v>0.35416666666666669</v>
      </c>
      <c r="V396" s="86">
        <v>0</v>
      </c>
      <c r="W396" s="86">
        <v>0</v>
      </c>
      <c r="X396" s="86">
        <v>0.56597222222222221</v>
      </c>
      <c r="Y396" s="19"/>
      <c r="CH396" s="18"/>
    </row>
    <row r="397" spans="1:86">
      <c r="A397" s="298"/>
      <c r="B397" s="261" t="s">
        <v>22</v>
      </c>
      <c r="C397" s="9">
        <v>0</v>
      </c>
      <c r="D397">
        <f>+入力シート①!S$5</f>
        <v>0</v>
      </c>
      <c r="E397">
        <f>+COUNT($N397:$CH397)</f>
        <v>17</v>
      </c>
      <c r="F397" s="6">
        <f>+AVERAGE($O397:$CH397)</f>
        <v>12.129581249999999</v>
      </c>
      <c r="G397" s="6">
        <f>+STDEV($O397:$CH397)</f>
        <v>9.8112664210229088</v>
      </c>
      <c r="H397" s="6">
        <f>+MAX($N397:$CH397)</f>
        <v>21.450900000000001</v>
      </c>
      <c r="I397" s="6">
        <f>+MIN($N397:$CH397)</f>
        <v>0</v>
      </c>
      <c r="J397" s="6">
        <f>+D397-F397</f>
        <v>-12.129581249999999</v>
      </c>
      <c r="K397" s="6">
        <f>+J397/G397</f>
        <v>-1.2362910891920704</v>
      </c>
      <c r="M397" s="18"/>
      <c r="N397" s="179">
        <v>0</v>
      </c>
      <c r="O397" s="179">
        <v>0</v>
      </c>
      <c r="P397" s="179">
        <v>0</v>
      </c>
      <c r="Q397" s="179">
        <v>0</v>
      </c>
      <c r="R397" s="179">
        <v>0</v>
      </c>
      <c r="S397" s="179">
        <v>0</v>
      </c>
      <c r="T397" s="179">
        <v>20.122399999999999</v>
      </c>
      <c r="U397" s="179">
        <v>21.450900000000001</v>
      </c>
      <c r="V397">
        <v>0</v>
      </c>
      <c r="X397">
        <v>21.1</v>
      </c>
      <c r="Y397" s="19"/>
      <c r="AC397" s="77">
        <v>18.7</v>
      </c>
      <c r="AH397">
        <v>21</v>
      </c>
      <c r="AL397">
        <v>19.600000000000001</v>
      </c>
      <c r="BB397">
        <v>19.899999999999999</v>
      </c>
      <c r="BL397">
        <v>18</v>
      </c>
      <c r="BT397">
        <v>19.100000000000001</v>
      </c>
      <c r="BV397">
        <v>15.1</v>
      </c>
      <c r="CH397" s="18"/>
    </row>
    <row r="398" spans="1:86">
      <c r="A398" s="298"/>
      <c r="B398" s="261"/>
      <c r="C398" s="9">
        <v>10</v>
      </c>
      <c r="D398">
        <f>+入力シート①!S$6</f>
        <v>0</v>
      </c>
      <c r="E398">
        <f t="shared" ref="E398:E409" si="146">+COUNT($N398:$CH398)</f>
        <v>17</v>
      </c>
      <c r="F398" s="6">
        <f t="shared" ref="F398:F409" si="147">+AVERAGE($O398:$CH398)</f>
        <v>12.022156249999998</v>
      </c>
      <c r="G398" s="6">
        <f t="shared" ref="G398:G409" si="148">+STDEV($O398:$CH398)</f>
        <v>9.7358462511120063</v>
      </c>
      <c r="H398" s="6">
        <f t="shared" ref="H398:H409" si="149">+MAX($N398:$CH398)</f>
        <v>21.450900000000001</v>
      </c>
      <c r="I398" s="6">
        <f t="shared" ref="I398:I409" si="150">+MIN($N398:$CH398)</f>
        <v>0</v>
      </c>
      <c r="J398" s="6">
        <f t="shared" ref="J398:J409" si="151">+D398-F398</f>
        <v>-12.022156249999998</v>
      </c>
      <c r="K398" s="6">
        <f t="shared" ref="K398:K409" si="152">+J398/G398</f>
        <v>-1.2348342342225109</v>
      </c>
      <c r="M398" s="18"/>
      <c r="N398" s="179">
        <v>0</v>
      </c>
      <c r="O398" s="179">
        <v>0</v>
      </c>
      <c r="P398" s="179">
        <v>0</v>
      </c>
      <c r="Q398" s="179">
        <v>0</v>
      </c>
      <c r="R398" s="179">
        <v>0</v>
      </c>
      <c r="S398" s="179">
        <v>0</v>
      </c>
      <c r="T398" s="179">
        <v>20.1236</v>
      </c>
      <c r="U398" s="179">
        <v>21.450900000000001</v>
      </c>
      <c r="V398">
        <v>0</v>
      </c>
      <c r="X398">
        <v>21.15</v>
      </c>
      <c r="Y398" s="19"/>
      <c r="AC398" s="77">
        <v>18.63</v>
      </c>
      <c r="AH398">
        <v>21.03</v>
      </c>
      <c r="AL398">
        <v>19.29</v>
      </c>
      <c r="BB398">
        <v>19.55</v>
      </c>
      <c r="BL398">
        <v>17.23</v>
      </c>
      <c r="BT398">
        <v>18.79</v>
      </c>
      <c r="BV398">
        <v>15.11</v>
      </c>
      <c r="CH398" s="18"/>
    </row>
    <row r="399" spans="1:86">
      <c r="A399" s="298"/>
      <c r="B399" s="261"/>
      <c r="C399" s="9">
        <v>20</v>
      </c>
      <c r="D399">
        <f>+入力シート①!S$7</f>
        <v>0</v>
      </c>
      <c r="E399">
        <f t="shared" si="146"/>
        <v>17</v>
      </c>
      <c r="F399" s="6">
        <f t="shared" si="147"/>
        <v>11.9357875</v>
      </c>
      <c r="G399" s="6">
        <f t="shared" si="148"/>
        <v>9.6767815458016138</v>
      </c>
      <c r="H399" s="6">
        <f t="shared" si="149"/>
        <v>21.448399999999999</v>
      </c>
      <c r="I399" s="6">
        <f t="shared" si="150"/>
        <v>0</v>
      </c>
      <c r="J399" s="6">
        <f t="shared" si="151"/>
        <v>-11.9357875</v>
      </c>
      <c r="K399" s="6">
        <f t="shared" si="152"/>
        <v>-1.2334460009773067</v>
      </c>
      <c r="M399" s="18"/>
      <c r="N399" s="179">
        <v>0</v>
      </c>
      <c r="O399" s="179">
        <v>0</v>
      </c>
      <c r="P399" s="179">
        <v>0</v>
      </c>
      <c r="Q399" s="179">
        <v>0</v>
      </c>
      <c r="R399" s="179">
        <v>0</v>
      </c>
      <c r="S399" s="179">
        <v>0</v>
      </c>
      <c r="T399" s="179">
        <v>20.124199999999998</v>
      </c>
      <c r="U399" s="179">
        <v>21.448399999999999</v>
      </c>
      <c r="V399">
        <v>0</v>
      </c>
      <c r="X399">
        <v>21.11</v>
      </c>
      <c r="Y399" s="19"/>
      <c r="AC399" s="77">
        <v>18.59</v>
      </c>
      <c r="AH399">
        <v>21.03</v>
      </c>
      <c r="AL399">
        <v>19.25</v>
      </c>
      <c r="BB399">
        <v>19.5</v>
      </c>
      <c r="BL399">
        <v>17.09</v>
      </c>
      <c r="BT399">
        <v>17.78</v>
      </c>
      <c r="BV399">
        <v>15.05</v>
      </c>
      <c r="CH399" s="18"/>
    </row>
    <row r="400" spans="1:86">
      <c r="A400" s="298"/>
      <c r="B400" s="261"/>
      <c r="C400" s="9">
        <v>30</v>
      </c>
      <c r="D400">
        <f>+入力シート①!S$8</f>
        <v>0</v>
      </c>
      <c r="E400">
        <f t="shared" si="146"/>
        <v>17</v>
      </c>
      <c r="F400" s="6">
        <f t="shared" si="147"/>
        <v>11.83423125</v>
      </c>
      <c r="G400" s="6">
        <f t="shared" si="148"/>
        <v>9.6087139744240311</v>
      </c>
      <c r="H400" s="6">
        <f t="shared" si="149"/>
        <v>21.448</v>
      </c>
      <c r="I400" s="6">
        <f t="shared" si="150"/>
        <v>0</v>
      </c>
      <c r="J400" s="6">
        <f t="shared" si="151"/>
        <v>-11.83423125</v>
      </c>
      <c r="K400" s="6">
        <f t="shared" si="152"/>
        <v>-1.2316144784306968</v>
      </c>
      <c r="M400" s="18"/>
      <c r="N400" s="179">
        <v>0</v>
      </c>
      <c r="O400" s="179">
        <v>0</v>
      </c>
      <c r="P400" s="179">
        <v>0</v>
      </c>
      <c r="Q400" s="179">
        <v>0</v>
      </c>
      <c r="R400" s="179">
        <v>0</v>
      </c>
      <c r="S400" s="179">
        <v>0</v>
      </c>
      <c r="T400" s="179">
        <v>20.119700000000002</v>
      </c>
      <c r="U400" s="179">
        <v>21.448</v>
      </c>
      <c r="V400">
        <v>0</v>
      </c>
      <c r="X400">
        <v>20.97</v>
      </c>
      <c r="Y400" s="19"/>
      <c r="AC400" s="77">
        <v>18.579999999999998</v>
      </c>
      <c r="AH400">
        <v>21.01</v>
      </c>
      <c r="AL400">
        <v>19.23</v>
      </c>
      <c r="BB400">
        <v>19.25</v>
      </c>
      <c r="BL400">
        <v>16.63</v>
      </c>
      <c r="BT400">
        <v>17.07</v>
      </c>
      <c r="BV400">
        <v>15.04</v>
      </c>
      <c r="CH400" s="18"/>
    </row>
    <row r="401" spans="1:86">
      <c r="A401" s="298"/>
      <c r="B401" s="261"/>
      <c r="C401" s="9">
        <v>50</v>
      </c>
      <c r="D401">
        <f>+入力シート①!S$9</f>
        <v>0</v>
      </c>
      <c r="E401">
        <f t="shared" si="146"/>
        <v>17</v>
      </c>
      <c r="F401" s="6">
        <f t="shared" si="147"/>
        <v>11.601968749999997</v>
      </c>
      <c r="G401" s="6">
        <f t="shared" si="148"/>
        <v>9.4447591998750866</v>
      </c>
      <c r="H401" s="6">
        <f t="shared" si="149"/>
        <v>21.450600000000001</v>
      </c>
      <c r="I401" s="6">
        <f t="shared" si="150"/>
        <v>0</v>
      </c>
      <c r="J401" s="6">
        <f t="shared" si="151"/>
        <v>-11.601968749999997</v>
      </c>
      <c r="K401" s="6">
        <f t="shared" si="152"/>
        <v>-1.2284028109635068</v>
      </c>
      <c r="M401" s="18"/>
      <c r="N401" s="179">
        <v>0</v>
      </c>
      <c r="O401" s="179">
        <v>0</v>
      </c>
      <c r="P401" s="179">
        <v>0</v>
      </c>
      <c r="Q401" s="179">
        <v>0</v>
      </c>
      <c r="R401" s="179">
        <v>0</v>
      </c>
      <c r="S401" s="179">
        <v>0</v>
      </c>
      <c r="T401" s="179">
        <v>19.870899999999999</v>
      </c>
      <c r="U401" s="179">
        <v>21.450600000000001</v>
      </c>
      <c r="V401">
        <v>0</v>
      </c>
      <c r="X401">
        <v>20.34</v>
      </c>
      <c r="Y401" s="19"/>
      <c r="AC401" s="77">
        <v>18.54</v>
      </c>
      <c r="AH401">
        <v>20.63</v>
      </c>
      <c r="AL401">
        <v>19.190000000000001</v>
      </c>
      <c r="BB401">
        <v>18.95</v>
      </c>
      <c r="BL401">
        <v>15.73</v>
      </c>
      <c r="BT401">
        <v>16.010000000000002</v>
      </c>
      <c r="BV401">
        <v>14.92</v>
      </c>
      <c r="CH401" s="18"/>
    </row>
    <row r="402" spans="1:86">
      <c r="A402" s="298"/>
      <c r="B402" s="261"/>
      <c r="C402" s="9">
        <v>75</v>
      </c>
      <c r="D402">
        <f>+入力シート①!S$10</f>
        <v>0</v>
      </c>
      <c r="E402">
        <f t="shared" si="146"/>
        <v>16</v>
      </c>
      <c r="F402" s="6">
        <f t="shared" si="147"/>
        <v>10.775126666666667</v>
      </c>
      <c r="G402" s="6">
        <f t="shared" si="148"/>
        <v>9.3188347539858896</v>
      </c>
      <c r="H402" s="6">
        <f t="shared" si="149"/>
        <v>21.444099999999999</v>
      </c>
      <c r="I402" s="6">
        <f t="shared" si="150"/>
        <v>0</v>
      </c>
      <c r="J402" s="6">
        <f t="shared" si="151"/>
        <v>-10.775126666666667</v>
      </c>
      <c r="K402" s="6">
        <f t="shared" si="152"/>
        <v>-1.1562740354482504</v>
      </c>
      <c r="M402" s="18"/>
      <c r="N402" s="179">
        <v>0</v>
      </c>
      <c r="O402" s="179">
        <v>0</v>
      </c>
      <c r="P402" s="179">
        <v>0</v>
      </c>
      <c r="Q402" s="179">
        <v>0</v>
      </c>
      <c r="R402" s="179">
        <v>0</v>
      </c>
      <c r="S402" s="179">
        <v>0</v>
      </c>
      <c r="T402" s="179">
        <v>19.5428</v>
      </c>
      <c r="U402" s="179">
        <v>21.444099999999999</v>
      </c>
      <c r="V402">
        <v>0</v>
      </c>
      <c r="X402">
        <v>19.239999999999998</v>
      </c>
      <c r="Y402" s="19"/>
      <c r="AH402">
        <v>20.03</v>
      </c>
      <c r="AL402">
        <v>19.03</v>
      </c>
      <c r="BB402">
        <v>18.38</v>
      </c>
      <c r="BL402">
        <v>14.8</v>
      </c>
      <c r="BT402">
        <v>14.66</v>
      </c>
      <c r="BV402">
        <v>14.5</v>
      </c>
      <c r="CH402" s="18"/>
    </row>
    <row r="403" spans="1:86">
      <c r="A403" s="298"/>
      <c r="B403" s="261"/>
      <c r="C403" s="9">
        <v>100</v>
      </c>
      <c r="D403">
        <f>+入力シート①!S$11</f>
        <v>0</v>
      </c>
      <c r="E403">
        <f t="shared" si="146"/>
        <v>17</v>
      </c>
      <c r="F403" s="6">
        <f t="shared" si="147"/>
        <v>10.9511375</v>
      </c>
      <c r="G403" s="6">
        <f t="shared" si="148"/>
        <v>9.0253598347378929</v>
      </c>
      <c r="H403" s="6">
        <f t="shared" si="149"/>
        <v>21.319900000000001</v>
      </c>
      <c r="I403" s="6">
        <f t="shared" si="150"/>
        <v>0</v>
      </c>
      <c r="J403" s="6">
        <f t="shared" si="151"/>
        <v>-10.9511375</v>
      </c>
      <c r="K403" s="6">
        <f t="shared" si="152"/>
        <v>-1.2133740593754436</v>
      </c>
      <c r="M403" s="18"/>
      <c r="N403" s="179">
        <v>0</v>
      </c>
      <c r="O403" s="179">
        <v>0</v>
      </c>
      <c r="P403" s="179">
        <v>0</v>
      </c>
      <c r="Q403" s="179">
        <v>0</v>
      </c>
      <c r="R403" s="179">
        <v>0</v>
      </c>
      <c r="S403" s="179">
        <v>0</v>
      </c>
      <c r="T403" s="179">
        <v>19.0383</v>
      </c>
      <c r="U403" s="179">
        <v>21.319900000000001</v>
      </c>
      <c r="V403">
        <v>0</v>
      </c>
      <c r="X403">
        <v>18.88</v>
      </c>
      <c r="Y403" s="19"/>
      <c r="AC403" s="77">
        <v>18.489999999999998</v>
      </c>
      <c r="AH403">
        <v>19.77</v>
      </c>
      <c r="AL403">
        <v>18.96</v>
      </c>
      <c r="BB403">
        <v>17.670000000000002</v>
      </c>
      <c r="BL403">
        <v>13.68</v>
      </c>
      <c r="BT403">
        <v>13.76</v>
      </c>
      <c r="BV403">
        <v>13.65</v>
      </c>
      <c r="CH403" s="18"/>
    </row>
    <row r="404" spans="1:86">
      <c r="A404" s="298"/>
      <c r="B404" s="261"/>
      <c r="C404" s="9">
        <v>150</v>
      </c>
      <c r="D404">
        <f>+入力シート①!S$12</f>
        <v>0</v>
      </c>
      <c r="E404">
        <f t="shared" si="146"/>
        <v>17</v>
      </c>
      <c r="F404" s="6">
        <f t="shared" si="147"/>
        <v>10.323631250000002</v>
      </c>
      <c r="G404" s="6">
        <f t="shared" si="148"/>
        <v>8.6467171044829652</v>
      </c>
      <c r="H404" s="6">
        <f t="shared" si="149"/>
        <v>20.308199999999999</v>
      </c>
      <c r="I404" s="6">
        <f t="shared" si="150"/>
        <v>0</v>
      </c>
      <c r="J404" s="6">
        <f t="shared" si="151"/>
        <v>-10.323631250000002</v>
      </c>
      <c r="K404" s="6">
        <f t="shared" si="152"/>
        <v>-1.1939365108461368</v>
      </c>
      <c r="M404" s="18"/>
      <c r="N404" s="179">
        <v>0</v>
      </c>
      <c r="O404" s="179">
        <v>0</v>
      </c>
      <c r="P404" s="179">
        <v>0</v>
      </c>
      <c r="Q404" s="179">
        <v>0</v>
      </c>
      <c r="R404" s="179">
        <v>0</v>
      </c>
      <c r="S404" s="179">
        <v>0</v>
      </c>
      <c r="T404" s="179">
        <v>18.709900000000001</v>
      </c>
      <c r="U404" s="179">
        <v>20.308199999999999</v>
      </c>
      <c r="V404">
        <v>0</v>
      </c>
      <c r="X404">
        <v>16.12</v>
      </c>
      <c r="Y404" s="19"/>
      <c r="AC404" s="77">
        <v>18.46</v>
      </c>
      <c r="AH404">
        <v>19.61</v>
      </c>
      <c r="AL404">
        <v>18.79</v>
      </c>
      <c r="BB404">
        <v>17.05</v>
      </c>
      <c r="BL404">
        <v>11.81</v>
      </c>
      <c r="BT404">
        <v>12.37</v>
      </c>
      <c r="BV404">
        <v>11.95</v>
      </c>
      <c r="CH404" s="18"/>
    </row>
    <row r="405" spans="1:86">
      <c r="A405" s="298"/>
      <c r="B405" s="261"/>
      <c r="C405" s="9">
        <v>200</v>
      </c>
      <c r="D405">
        <f>+入力シート①!S$13</f>
        <v>0</v>
      </c>
      <c r="E405">
        <f t="shared" si="146"/>
        <v>17</v>
      </c>
      <c r="F405" s="6">
        <f t="shared" si="147"/>
        <v>9.6712187499999995</v>
      </c>
      <c r="G405" s="6">
        <f t="shared" si="148"/>
        <v>8.3297417677635739</v>
      </c>
      <c r="H405" s="6">
        <f t="shared" si="149"/>
        <v>19.170200000000001</v>
      </c>
      <c r="I405" s="6">
        <f t="shared" si="150"/>
        <v>0</v>
      </c>
      <c r="J405" s="6">
        <f t="shared" si="151"/>
        <v>-9.6712187499999995</v>
      </c>
      <c r="K405" s="6">
        <f t="shared" si="152"/>
        <v>-1.1610466470194782</v>
      </c>
      <c r="M405" s="18"/>
      <c r="N405" s="179">
        <v>0</v>
      </c>
      <c r="O405" s="179">
        <v>0</v>
      </c>
      <c r="P405" s="179">
        <v>0</v>
      </c>
      <c r="Q405" s="179">
        <v>0</v>
      </c>
      <c r="R405" s="179">
        <v>0</v>
      </c>
      <c r="S405" s="179">
        <v>0</v>
      </c>
      <c r="T405" s="179">
        <v>18.389299999999999</v>
      </c>
      <c r="U405" s="179">
        <v>19.170200000000001</v>
      </c>
      <c r="V405">
        <v>0</v>
      </c>
      <c r="X405">
        <v>14.84</v>
      </c>
      <c r="Y405" s="19"/>
      <c r="AC405" s="77">
        <v>18.420000000000002</v>
      </c>
      <c r="AH405">
        <v>18.63</v>
      </c>
      <c r="AL405">
        <v>18.579999999999998</v>
      </c>
      <c r="BB405">
        <v>16.739999999999998</v>
      </c>
      <c r="BL405">
        <v>10.31</v>
      </c>
      <c r="BT405">
        <v>9.7100000000000009</v>
      </c>
      <c r="BV405">
        <v>9.9499999999999993</v>
      </c>
      <c r="CH405" s="18"/>
    </row>
    <row r="406" spans="1:86">
      <c r="A406" s="298"/>
      <c r="B406" s="261"/>
      <c r="C406" s="9">
        <v>300</v>
      </c>
      <c r="D406">
        <f>+入力シート①!S$14</f>
        <v>0</v>
      </c>
      <c r="E406">
        <f t="shared" si="146"/>
        <v>11</v>
      </c>
      <c r="F406" s="6">
        <f t="shared" si="147"/>
        <v>6.59863</v>
      </c>
      <c r="G406" s="6">
        <f t="shared" si="148"/>
        <v>8.6030596593498849</v>
      </c>
      <c r="H406" s="6">
        <f t="shared" si="149"/>
        <v>18.25</v>
      </c>
      <c r="I406" s="6">
        <f t="shared" si="150"/>
        <v>0</v>
      </c>
      <c r="J406" s="6">
        <f t="shared" si="151"/>
        <v>-6.59863</v>
      </c>
      <c r="K406" s="6">
        <f t="shared" si="152"/>
        <v>-0.76700967577605339</v>
      </c>
      <c r="M406" s="18"/>
      <c r="N406" s="179">
        <v>0</v>
      </c>
      <c r="O406" s="179">
        <v>0</v>
      </c>
      <c r="P406" s="179">
        <v>0</v>
      </c>
      <c r="Q406" s="179">
        <v>0</v>
      </c>
      <c r="R406" s="179">
        <v>0</v>
      </c>
      <c r="S406" s="179">
        <v>0</v>
      </c>
      <c r="T406" s="179">
        <v>17.747299999999999</v>
      </c>
      <c r="U406" s="179">
        <v>16.379000000000001</v>
      </c>
      <c r="V406">
        <v>0</v>
      </c>
      <c r="X406">
        <v>13.61</v>
      </c>
      <c r="Y406" s="19"/>
      <c r="AC406" s="77">
        <v>18.25</v>
      </c>
      <c r="CH406" s="18"/>
    </row>
    <row r="407" spans="1:86">
      <c r="A407" s="298"/>
      <c r="B407" s="261"/>
      <c r="C407" s="9">
        <v>400</v>
      </c>
      <c r="D407">
        <f>+入力シート①!S$15</f>
        <v>0</v>
      </c>
      <c r="E407">
        <f t="shared" si="146"/>
        <v>11</v>
      </c>
      <c r="F407" s="6">
        <f t="shared" si="147"/>
        <v>4.38361</v>
      </c>
      <c r="G407" s="6">
        <f t="shared" si="148"/>
        <v>7.2670964313969462</v>
      </c>
      <c r="H407" s="6">
        <f t="shared" si="149"/>
        <v>17.0261</v>
      </c>
      <c r="I407" s="6">
        <f t="shared" si="150"/>
        <v>0</v>
      </c>
      <c r="J407" s="6">
        <f t="shared" si="151"/>
        <v>-4.38361</v>
      </c>
      <c r="K407" s="6">
        <f t="shared" si="152"/>
        <v>-0.60321340736046125</v>
      </c>
      <c r="M407" s="18"/>
      <c r="N407" s="179">
        <v>0</v>
      </c>
      <c r="O407" s="179">
        <v>0</v>
      </c>
      <c r="P407" s="179">
        <v>0</v>
      </c>
      <c r="Q407" s="179">
        <v>0</v>
      </c>
      <c r="R407" s="179">
        <v>0</v>
      </c>
      <c r="S407" s="179">
        <v>0</v>
      </c>
      <c r="T407" s="179">
        <v>17.0261</v>
      </c>
      <c r="U407" s="179">
        <v>0</v>
      </c>
      <c r="V407">
        <v>0</v>
      </c>
      <c r="X407">
        <v>10.39</v>
      </c>
      <c r="Y407" s="19"/>
      <c r="AC407" s="77">
        <v>16.420000000000002</v>
      </c>
      <c r="CH407" s="18"/>
    </row>
    <row r="408" spans="1:86">
      <c r="A408" s="298"/>
      <c r="B408" s="261"/>
      <c r="C408" s="9">
        <v>500</v>
      </c>
      <c r="D408" t="str">
        <f>+入力シート①!S$16</f>
        <v>-</v>
      </c>
      <c r="E408">
        <f t="shared" si="146"/>
        <v>8</v>
      </c>
      <c r="F408" s="6">
        <f t="shared" si="147"/>
        <v>1.7945875</v>
      </c>
      <c r="G408" s="6">
        <f t="shared" si="148"/>
        <v>5.075859962730453</v>
      </c>
      <c r="H408" s="6">
        <f t="shared" si="149"/>
        <v>14.3567</v>
      </c>
      <c r="I408" s="6">
        <f t="shared" si="150"/>
        <v>0</v>
      </c>
      <c r="J408" s="6" t="e">
        <f t="shared" si="151"/>
        <v>#VALUE!</v>
      </c>
      <c r="K408" s="6" t="e">
        <f t="shared" si="152"/>
        <v>#VALUE!</v>
      </c>
      <c r="M408" s="18"/>
      <c r="N408" s="179" t="s">
        <v>130</v>
      </c>
      <c r="O408" s="179">
        <v>0</v>
      </c>
      <c r="P408" s="179">
        <v>0</v>
      </c>
      <c r="Q408" s="179">
        <v>0</v>
      </c>
      <c r="R408" s="179">
        <v>0</v>
      </c>
      <c r="S408" s="179">
        <v>0</v>
      </c>
      <c r="T408" s="179">
        <v>14.3567</v>
      </c>
      <c r="U408" s="179">
        <v>0</v>
      </c>
      <c r="V408">
        <v>0</v>
      </c>
      <c r="Y408" s="19"/>
      <c r="CH408" s="18"/>
    </row>
    <row r="409" spans="1:86">
      <c r="A409" s="298"/>
      <c r="B409" s="261"/>
      <c r="C409" s="9">
        <v>600</v>
      </c>
      <c r="D409" t="str">
        <f>+入力シート①!S$17</f>
        <v>-</v>
      </c>
      <c r="E409">
        <f t="shared" si="146"/>
        <v>8</v>
      </c>
      <c r="F409" s="6">
        <f t="shared" si="147"/>
        <v>0</v>
      </c>
      <c r="G409" s="6">
        <f t="shared" si="148"/>
        <v>0</v>
      </c>
      <c r="H409" s="6">
        <f t="shared" si="149"/>
        <v>0</v>
      </c>
      <c r="I409" s="6">
        <f t="shared" si="150"/>
        <v>0</v>
      </c>
      <c r="J409" s="6" t="e">
        <f t="shared" si="151"/>
        <v>#VALUE!</v>
      </c>
      <c r="K409" s="6" t="e">
        <f t="shared" si="152"/>
        <v>#VALUE!</v>
      </c>
      <c r="M409" s="18"/>
      <c r="N409" s="179" t="s">
        <v>130</v>
      </c>
      <c r="O409" s="179">
        <v>0</v>
      </c>
      <c r="P409" s="179">
        <v>0</v>
      </c>
      <c r="Q409" s="179">
        <v>0</v>
      </c>
      <c r="R409" s="179">
        <v>0</v>
      </c>
      <c r="S409" s="179">
        <v>0</v>
      </c>
      <c r="T409" s="179">
        <v>0</v>
      </c>
      <c r="U409" s="179">
        <v>0</v>
      </c>
      <c r="V409">
        <v>0</v>
      </c>
      <c r="Y409" s="19"/>
      <c r="CH409" s="18"/>
    </row>
    <row r="410" spans="1:86">
      <c r="A410" s="298"/>
      <c r="B410" s="15"/>
      <c r="C410" s="15"/>
      <c r="D410" s="20"/>
      <c r="E410" s="20"/>
      <c r="F410" s="40"/>
      <c r="G410" s="40"/>
      <c r="H410" s="40"/>
      <c r="I410" s="40"/>
      <c r="J410" s="40"/>
      <c r="K410" s="40"/>
      <c r="L410" s="20"/>
      <c r="M410" s="18"/>
      <c r="O410" s="20"/>
      <c r="P410" s="20"/>
      <c r="Q410" s="20"/>
      <c r="R410" s="20"/>
      <c r="S410" s="20"/>
      <c r="T410" s="20"/>
      <c r="U410" s="20"/>
      <c r="V410" s="20"/>
      <c r="W410" s="20"/>
      <c r="X410" s="20"/>
      <c r="Y410" s="19"/>
      <c r="AB410" s="20"/>
      <c r="AE410" s="20"/>
      <c r="AF410" s="20"/>
      <c r="AG410" s="20"/>
      <c r="AH410" s="20"/>
      <c r="AI410" s="20"/>
      <c r="AJ410" s="20"/>
      <c r="AK410" s="20"/>
      <c r="AL410" s="20"/>
      <c r="AM410" s="20"/>
      <c r="AN410" s="20"/>
      <c r="AO410" s="20"/>
      <c r="AP410" s="20"/>
      <c r="AQ410" s="20"/>
      <c r="AR410" s="20"/>
      <c r="AS410" s="20"/>
      <c r="AT410" s="20"/>
      <c r="AU410" s="20"/>
      <c r="AV410" s="20"/>
      <c r="AW410" s="20"/>
      <c r="AX410" s="20"/>
      <c r="AY410" s="20"/>
      <c r="AZ410" s="20"/>
      <c r="BA410" s="20"/>
      <c r="BB410" s="20"/>
      <c r="BC410" s="20"/>
      <c r="BD410" s="20"/>
      <c r="BE410" s="20"/>
      <c r="BF410" s="20"/>
      <c r="BG410" s="20"/>
      <c r="BH410" s="20"/>
      <c r="BI410" s="20"/>
      <c r="BJ410" s="20"/>
      <c r="BK410" s="20"/>
      <c r="BL410" s="20"/>
      <c r="BM410" s="20"/>
      <c r="BN410" s="20"/>
      <c r="BO410" s="20"/>
      <c r="BP410" s="20"/>
      <c r="BQ410" s="20"/>
      <c r="BR410" s="20"/>
      <c r="BS410" s="20"/>
      <c r="BT410" s="20"/>
      <c r="BU410" s="20"/>
      <c r="BV410" s="20"/>
      <c r="BW410" s="20"/>
      <c r="BX410" s="20"/>
      <c r="BY410" s="20"/>
      <c r="BZ410" s="20"/>
      <c r="CA410" s="20"/>
      <c r="CB410" s="20"/>
      <c r="CC410" s="20"/>
      <c r="CD410" s="20"/>
      <c r="CE410" s="20"/>
      <c r="CF410" s="20"/>
      <c r="CG410" s="20"/>
      <c r="CH410" s="18"/>
    </row>
    <row r="411" spans="1:86">
      <c r="A411" s="298"/>
      <c r="B411" s="262" t="s">
        <v>25</v>
      </c>
      <c r="C411" s="13" t="s">
        <v>23</v>
      </c>
      <c r="D411">
        <f>+入力シート①!S$19</f>
        <v>0</v>
      </c>
      <c r="E411">
        <f>+COUNT($N411:$CH411)</f>
        <v>17</v>
      </c>
      <c r="F411" s="6">
        <f>+AVERAGE($O411:$CH411)</f>
        <v>89.5</v>
      </c>
      <c r="G411" s="6">
        <f>+STDEV($O411:$CH411)</f>
        <v>114.87268314674874</v>
      </c>
      <c r="H411" s="6">
        <f>+MAX($N411:$CH411)</f>
        <v>357</v>
      </c>
      <c r="I411" s="6">
        <f>+MIN($N411:$CI411)</f>
        <v>0</v>
      </c>
      <c r="J411" s="6">
        <f>+D411-F411</f>
        <v>-89.5</v>
      </c>
      <c r="K411" s="6">
        <f>+J411/G411</f>
        <v>-0.7791234395183807</v>
      </c>
      <c r="M411" s="18"/>
      <c r="N411" s="179">
        <v>0</v>
      </c>
      <c r="O411" s="179">
        <v>0</v>
      </c>
      <c r="P411" s="179">
        <v>0</v>
      </c>
      <c r="Q411" s="179">
        <v>0</v>
      </c>
      <c r="R411" s="179">
        <v>0</v>
      </c>
      <c r="S411" s="179">
        <v>0</v>
      </c>
      <c r="T411" s="179">
        <v>53</v>
      </c>
      <c r="U411" s="179">
        <v>119</v>
      </c>
      <c r="V411">
        <v>0</v>
      </c>
      <c r="X411">
        <v>111</v>
      </c>
      <c r="Y411" s="19"/>
      <c r="AC411" s="77">
        <v>330</v>
      </c>
      <c r="AH411">
        <v>91</v>
      </c>
      <c r="AL411">
        <v>357</v>
      </c>
      <c r="BB411">
        <v>11</v>
      </c>
      <c r="BL411">
        <v>195</v>
      </c>
      <c r="BT411">
        <v>68</v>
      </c>
      <c r="BV411">
        <v>97</v>
      </c>
      <c r="CH411" s="18"/>
    </row>
    <row r="412" spans="1:86">
      <c r="A412" s="298"/>
      <c r="B412" s="263"/>
      <c r="C412" s="10" t="s">
        <v>24</v>
      </c>
      <c r="D412">
        <f>+入力シート①!S$20</f>
        <v>0</v>
      </c>
      <c r="E412">
        <f>+COUNT($N412:$CH412)</f>
        <v>17</v>
      </c>
      <c r="F412" s="6">
        <f>+AVERAGE($O412:$CH412)</f>
        <v>0.65749999999999997</v>
      </c>
      <c r="G412" s="6">
        <f>+STDEV($O412:$CH412)</f>
        <v>0.67653529102331389</v>
      </c>
      <c r="H412" s="6">
        <f>+MAX($N412:$CH412)</f>
        <v>1.9</v>
      </c>
      <c r="I412" s="6">
        <f>+MIN($N412:$CI412)</f>
        <v>0</v>
      </c>
      <c r="J412" s="6">
        <f>+D412-F412</f>
        <v>-0.65749999999999997</v>
      </c>
      <c r="K412" s="6">
        <f>+J412/G412</f>
        <v>-0.97186356532188956</v>
      </c>
      <c r="M412" s="18"/>
      <c r="N412" s="179">
        <v>0</v>
      </c>
      <c r="O412" s="179">
        <v>0</v>
      </c>
      <c r="P412" s="179">
        <v>0</v>
      </c>
      <c r="Q412" s="179">
        <v>0</v>
      </c>
      <c r="R412" s="179">
        <v>0</v>
      </c>
      <c r="S412" s="179">
        <v>0</v>
      </c>
      <c r="T412" s="179">
        <v>0.7</v>
      </c>
      <c r="U412" s="179">
        <v>1.1000000000000001</v>
      </c>
      <c r="V412">
        <v>0</v>
      </c>
      <c r="X412">
        <v>1.5</v>
      </c>
      <c r="Y412" s="19"/>
      <c r="AC412" s="77">
        <v>0.2</v>
      </c>
      <c r="AH412">
        <v>0.7</v>
      </c>
      <c r="AL412">
        <v>0.5</v>
      </c>
      <c r="BB412">
        <v>1.32</v>
      </c>
      <c r="BL412">
        <v>0.9</v>
      </c>
      <c r="BT412">
        <v>1.9</v>
      </c>
      <c r="BV412">
        <v>1.7</v>
      </c>
      <c r="CH412" s="18"/>
    </row>
    <row r="413" spans="1:86" ht="0.95" customHeight="1">
      <c r="M413" s="18"/>
      <c r="Y413" s="19"/>
      <c r="CH413" s="18"/>
    </row>
    <row r="414" spans="1:86" ht="0.95" customHeight="1">
      <c r="M414" s="18"/>
      <c r="Y414" s="19"/>
      <c r="CH414" s="18"/>
    </row>
    <row r="415" spans="1:86" ht="0.95" customHeight="1">
      <c r="M415" s="18"/>
      <c r="Y415" s="19"/>
      <c r="CH415" s="18"/>
    </row>
    <row r="416" spans="1:86" ht="0.95" customHeight="1">
      <c r="M416" s="18"/>
      <c r="Y416" s="19"/>
      <c r="CH416" s="18"/>
    </row>
    <row r="417" spans="1:86" ht="0.95" customHeight="1">
      <c r="M417" s="18"/>
      <c r="Y417" s="19"/>
      <c r="CH417" s="18"/>
    </row>
    <row r="418" spans="1:86" ht="0.95" customHeight="1">
      <c r="M418" s="18"/>
      <c r="Y418" s="19"/>
      <c r="CH418" s="18"/>
    </row>
    <row r="419" spans="1:86" ht="0.95" customHeight="1">
      <c r="M419" s="18"/>
      <c r="Y419" s="19"/>
      <c r="CH419" s="18"/>
    </row>
    <row r="420" spans="1:86" ht="0.95" customHeight="1">
      <c r="M420" s="18"/>
      <c r="Y420" s="19"/>
      <c r="CH420" s="18"/>
    </row>
    <row r="421" spans="1:86" ht="16.5" thickBot="1">
      <c r="D421" s="1" t="s">
        <v>26</v>
      </c>
      <c r="E421" s="1" t="s">
        <v>3</v>
      </c>
      <c r="F421" s="5" t="s">
        <v>4</v>
      </c>
      <c r="G421" s="5" t="s">
        <v>8</v>
      </c>
      <c r="H421" s="5" t="s">
        <v>5</v>
      </c>
      <c r="I421" s="5" t="s">
        <v>6</v>
      </c>
      <c r="J421" s="5" t="s">
        <v>7</v>
      </c>
      <c r="K421" s="6" t="s">
        <v>65</v>
      </c>
      <c r="M421" s="18"/>
      <c r="N421" s="179" t="s">
        <v>26</v>
      </c>
      <c r="V421" s="1"/>
      <c r="W421" s="1"/>
      <c r="X421" s="1"/>
      <c r="Y421" s="19"/>
      <c r="AB421" s="1"/>
      <c r="AC421" s="78"/>
      <c r="AD421" s="78"/>
      <c r="AE421" s="1"/>
      <c r="AF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8"/>
    </row>
    <row r="422" spans="1:86">
      <c r="A422" s="298">
        <v>75</v>
      </c>
      <c r="B422" s="264" t="s">
        <v>18</v>
      </c>
      <c r="C422" s="265"/>
      <c r="D422" s="79">
        <f>+入力シート①!T$2</f>
        <v>0</v>
      </c>
      <c r="E422" s="21"/>
      <c r="F422" s="34"/>
      <c r="G422" s="34"/>
      <c r="H422" s="34"/>
      <c r="I422" s="34"/>
      <c r="J422" s="34"/>
      <c r="K422" s="35"/>
      <c r="M422" s="18"/>
      <c r="N422" s="179">
        <v>0</v>
      </c>
      <c r="O422" s="179">
        <v>1900</v>
      </c>
      <c r="P422" s="179">
        <v>1900</v>
      </c>
      <c r="Q422" s="179">
        <v>1900</v>
      </c>
      <c r="R422" s="179">
        <v>1900</v>
      </c>
      <c r="S422" s="179">
        <v>1900</v>
      </c>
      <c r="T422" s="179">
        <v>1900</v>
      </c>
      <c r="U422" s="179">
        <v>2012</v>
      </c>
      <c r="V422" s="79">
        <v>0</v>
      </c>
      <c r="W422" s="19">
        <f t="shared" ref="W422:BG422" si="153">+W$1</f>
        <v>2010</v>
      </c>
      <c r="X422" s="19">
        <f t="shared" si="153"/>
        <v>2009</v>
      </c>
      <c r="Y422" s="19">
        <f t="shared" si="153"/>
        <v>2008</v>
      </c>
      <c r="Z422" s="19">
        <f t="shared" si="153"/>
        <v>2007</v>
      </c>
      <c r="AA422" s="19">
        <f t="shared" si="153"/>
        <v>2007</v>
      </c>
      <c r="AB422">
        <f t="shared" si="153"/>
        <v>2006</v>
      </c>
      <c r="AC422" s="77">
        <f t="shared" si="153"/>
        <v>2006</v>
      </c>
      <c r="AD422" s="77">
        <f t="shared" si="153"/>
        <v>2005</v>
      </c>
      <c r="AE422">
        <f t="shared" si="153"/>
        <v>2005</v>
      </c>
      <c r="AF422">
        <f t="shared" si="153"/>
        <v>2004</v>
      </c>
      <c r="AG422">
        <f t="shared" si="153"/>
        <v>2004</v>
      </c>
      <c r="AH422">
        <f t="shared" si="153"/>
        <v>2004</v>
      </c>
      <c r="AI422">
        <f t="shared" si="153"/>
        <v>2003</v>
      </c>
      <c r="AJ422">
        <f t="shared" si="153"/>
        <v>2002</v>
      </c>
      <c r="AK422">
        <f t="shared" si="153"/>
        <v>2002</v>
      </c>
      <c r="AL422">
        <f t="shared" si="153"/>
        <v>2002</v>
      </c>
      <c r="AM422">
        <f t="shared" si="153"/>
        <v>2002</v>
      </c>
      <c r="AN422">
        <f t="shared" si="153"/>
        <v>2001</v>
      </c>
      <c r="AO422">
        <f t="shared" si="153"/>
        <v>2001</v>
      </c>
      <c r="AP422">
        <f t="shared" si="153"/>
        <v>2001</v>
      </c>
      <c r="AQ422">
        <f t="shared" si="153"/>
        <v>2000</v>
      </c>
      <c r="AR422">
        <f t="shared" si="153"/>
        <v>2000</v>
      </c>
      <c r="AS422">
        <f t="shared" si="153"/>
        <v>2000</v>
      </c>
      <c r="AT422">
        <f t="shared" si="153"/>
        <v>1999</v>
      </c>
      <c r="AU422">
        <f t="shared" si="153"/>
        <v>1999</v>
      </c>
      <c r="AV422">
        <f t="shared" si="153"/>
        <v>1999</v>
      </c>
      <c r="AW422">
        <f t="shared" si="153"/>
        <v>1998</v>
      </c>
      <c r="AX422">
        <f t="shared" si="153"/>
        <v>1997</v>
      </c>
      <c r="AY422">
        <f t="shared" si="153"/>
        <v>1996</v>
      </c>
      <c r="AZ422">
        <f t="shared" si="153"/>
        <v>1995</v>
      </c>
      <c r="BA422">
        <f t="shared" si="153"/>
        <v>1994</v>
      </c>
      <c r="BB422">
        <f t="shared" si="153"/>
        <v>1993</v>
      </c>
      <c r="BC422">
        <f t="shared" si="153"/>
        <v>1992</v>
      </c>
      <c r="BD422">
        <f t="shared" si="153"/>
        <v>1992</v>
      </c>
      <c r="BE422">
        <f t="shared" si="153"/>
        <v>1991</v>
      </c>
      <c r="BF422">
        <f t="shared" si="153"/>
        <v>1990</v>
      </c>
      <c r="BG422">
        <f t="shared" si="153"/>
        <v>1990</v>
      </c>
      <c r="BH422">
        <f t="shared" ref="BH422:CG422" si="154">+BH$1</f>
        <v>1989</v>
      </c>
      <c r="BI422">
        <f t="shared" si="154"/>
        <v>1988</v>
      </c>
      <c r="BJ422">
        <f t="shared" si="154"/>
        <v>1987</v>
      </c>
      <c r="BK422">
        <f t="shared" si="154"/>
        <v>1986</v>
      </c>
      <c r="BL422">
        <f t="shared" si="154"/>
        <v>1986</v>
      </c>
      <c r="BM422">
        <f t="shared" si="154"/>
        <v>1986</v>
      </c>
      <c r="BN422">
        <f t="shared" si="154"/>
        <v>1985</v>
      </c>
      <c r="BO422">
        <f t="shared" si="154"/>
        <v>1985</v>
      </c>
      <c r="BP422">
        <f t="shared" si="154"/>
        <v>1985</v>
      </c>
      <c r="BQ422">
        <f t="shared" si="154"/>
        <v>1985</v>
      </c>
      <c r="BR422">
        <f t="shared" si="154"/>
        <v>1984</v>
      </c>
      <c r="BS422">
        <f t="shared" si="154"/>
        <v>1984</v>
      </c>
      <c r="BT422">
        <f t="shared" si="154"/>
        <v>1984</v>
      </c>
      <c r="BU422">
        <f t="shared" si="154"/>
        <v>1984</v>
      </c>
      <c r="BV422">
        <f t="shared" si="154"/>
        <v>1984</v>
      </c>
      <c r="BW422">
        <f t="shared" si="154"/>
        <v>1984</v>
      </c>
      <c r="BX422">
        <f t="shared" si="154"/>
        <v>1983</v>
      </c>
      <c r="BY422">
        <f t="shared" si="154"/>
        <v>1983</v>
      </c>
      <c r="BZ422">
        <f t="shared" si="154"/>
        <v>1982</v>
      </c>
      <c r="CA422">
        <f t="shared" si="154"/>
        <v>1982</v>
      </c>
      <c r="CB422">
        <f t="shared" si="154"/>
        <v>1982</v>
      </c>
      <c r="CC422">
        <f t="shared" si="154"/>
        <v>1981</v>
      </c>
      <c r="CD422">
        <f t="shared" si="154"/>
        <v>1980</v>
      </c>
      <c r="CE422">
        <f t="shared" si="154"/>
        <v>1980</v>
      </c>
      <c r="CF422">
        <f t="shared" si="154"/>
        <v>1980</v>
      </c>
      <c r="CG422">
        <f t="shared" si="154"/>
        <v>1980</v>
      </c>
      <c r="CH422" s="18"/>
    </row>
    <row r="423" spans="1:86">
      <c r="A423" s="298"/>
      <c r="B423" s="264" t="s">
        <v>19</v>
      </c>
      <c r="C423" s="265"/>
      <c r="D423" s="80">
        <f>+入力シート①!T$2</f>
        <v>0</v>
      </c>
      <c r="E423" s="22"/>
      <c r="F423" s="36"/>
      <c r="G423" s="36"/>
      <c r="H423" s="36"/>
      <c r="I423" s="36"/>
      <c r="J423" s="36"/>
      <c r="K423" s="37"/>
      <c r="M423" s="18"/>
      <c r="N423" s="179">
        <v>0</v>
      </c>
      <c r="O423" s="179">
        <v>1</v>
      </c>
      <c r="P423" s="179">
        <v>1</v>
      </c>
      <c r="Q423" s="179">
        <v>1</v>
      </c>
      <c r="R423" s="179">
        <v>1</v>
      </c>
      <c r="S423" s="179">
        <v>1</v>
      </c>
      <c r="T423" s="179">
        <v>1</v>
      </c>
      <c r="U423" s="179">
        <v>4</v>
      </c>
      <c r="V423" s="80">
        <v>0</v>
      </c>
      <c r="W423" s="19">
        <f>+W$3</f>
        <v>4</v>
      </c>
      <c r="X423" s="19">
        <f>+X$3</f>
        <v>4</v>
      </c>
      <c r="Y423" s="19">
        <f>+Y$3</f>
        <v>4</v>
      </c>
      <c r="Z423" s="19">
        <f>+Z$3</f>
        <v>4</v>
      </c>
      <c r="AA423" s="19">
        <f>+AA$3</f>
        <v>4</v>
      </c>
      <c r="AB423">
        <f t="shared" ref="AB423:CG423" si="155">+AB$3</f>
        <v>4</v>
      </c>
      <c r="AC423" s="77">
        <f t="shared" si="155"/>
        <v>4</v>
      </c>
      <c r="AD423" s="77">
        <f t="shared" si="155"/>
        <v>4</v>
      </c>
      <c r="AE423">
        <f t="shared" si="155"/>
        <v>4</v>
      </c>
      <c r="AF423">
        <f t="shared" si="155"/>
        <v>4</v>
      </c>
      <c r="AG423">
        <f t="shared" si="155"/>
        <v>4</v>
      </c>
      <c r="AH423">
        <f t="shared" si="155"/>
        <v>4</v>
      </c>
      <c r="AI423">
        <f t="shared" si="155"/>
        <v>4</v>
      </c>
      <c r="AJ423">
        <f t="shared" si="155"/>
        <v>4</v>
      </c>
      <c r="AK423">
        <f t="shared" si="155"/>
        <v>4</v>
      </c>
      <c r="AL423">
        <f t="shared" si="155"/>
        <v>4</v>
      </c>
      <c r="AM423">
        <f t="shared" si="155"/>
        <v>4</v>
      </c>
      <c r="AN423">
        <f t="shared" si="155"/>
        <v>4</v>
      </c>
      <c r="AO423">
        <f t="shared" si="155"/>
        <v>4</v>
      </c>
      <c r="AP423">
        <f t="shared" si="155"/>
        <v>4</v>
      </c>
      <c r="AQ423">
        <f t="shared" si="155"/>
        <v>4</v>
      </c>
      <c r="AR423">
        <f t="shared" si="155"/>
        <v>4</v>
      </c>
      <c r="AS423">
        <f t="shared" si="155"/>
        <v>4</v>
      </c>
      <c r="AT423">
        <f t="shared" si="155"/>
        <v>4</v>
      </c>
      <c r="AU423">
        <f t="shared" si="155"/>
        <v>4</v>
      </c>
      <c r="AV423">
        <f t="shared" si="155"/>
        <v>4</v>
      </c>
      <c r="AW423">
        <f t="shared" si="155"/>
        <v>4</v>
      </c>
      <c r="AX423">
        <f t="shared" si="155"/>
        <v>4</v>
      </c>
      <c r="AY423">
        <f t="shared" si="155"/>
        <v>4</v>
      </c>
      <c r="AZ423">
        <f t="shared" si="155"/>
        <v>4</v>
      </c>
      <c r="BA423">
        <f t="shared" si="155"/>
        <v>4</v>
      </c>
      <c r="BB423">
        <f t="shared" si="155"/>
        <v>4</v>
      </c>
      <c r="BC423">
        <f t="shared" si="155"/>
        <v>4</v>
      </c>
      <c r="BD423">
        <f t="shared" si="155"/>
        <v>4</v>
      </c>
      <c r="BE423">
        <f t="shared" si="155"/>
        <v>4</v>
      </c>
      <c r="BF423">
        <f t="shared" si="155"/>
        <v>4</v>
      </c>
      <c r="BG423">
        <f t="shared" si="155"/>
        <v>4</v>
      </c>
      <c r="BH423">
        <f t="shared" si="155"/>
        <v>4</v>
      </c>
      <c r="BI423">
        <f t="shared" si="155"/>
        <v>4</v>
      </c>
      <c r="BJ423">
        <f t="shared" si="155"/>
        <v>4</v>
      </c>
      <c r="BK423">
        <f t="shared" si="155"/>
        <v>4</v>
      </c>
      <c r="BL423">
        <f t="shared" si="155"/>
        <v>4</v>
      </c>
      <c r="BM423">
        <f t="shared" si="155"/>
        <v>4</v>
      </c>
      <c r="BN423">
        <f t="shared" si="155"/>
        <v>4</v>
      </c>
      <c r="BO423">
        <f t="shared" si="155"/>
        <v>4</v>
      </c>
      <c r="BP423">
        <f t="shared" si="155"/>
        <v>4</v>
      </c>
      <c r="BQ423">
        <f t="shared" si="155"/>
        <v>4</v>
      </c>
      <c r="BR423">
        <f t="shared" si="155"/>
        <v>4</v>
      </c>
      <c r="BS423">
        <f t="shared" si="155"/>
        <v>4</v>
      </c>
      <c r="BT423">
        <f t="shared" si="155"/>
        <v>4</v>
      </c>
      <c r="BU423">
        <f t="shared" si="155"/>
        <v>4</v>
      </c>
      <c r="BV423">
        <f t="shared" si="155"/>
        <v>4</v>
      </c>
      <c r="BW423">
        <f t="shared" si="155"/>
        <v>4</v>
      </c>
      <c r="BX423">
        <f t="shared" si="155"/>
        <v>4</v>
      </c>
      <c r="BY423">
        <f t="shared" si="155"/>
        <v>4</v>
      </c>
      <c r="BZ423">
        <f t="shared" si="155"/>
        <v>4</v>
      </c>
      <c r="CA423">
        <f t="shared" si="155"/>
        <v>4</v>
      </c>
      <c r="CB423">
        <f t="shared" si="155"/>
        <v>4</v>
      </c>
      <c r="CC423">
        <f t="shared" si="155"/>
        <v>4</v>
      </c>
      <c r="CD423">
        <f t="shared" si="155"/>
        <v>4</v>
      </c>
      <c r="CE423">
        <f t="shared" si="155"/>
        <v>4</v>
      </c>
      <c r="CF423">
        <f t="shared" si="155"/>
        <v>4</v>
      </c>
      <c r="CG423">
        <f t="shared" si="155"/>
        <v>4</v>
      </c>
      <c r="CH423" s="18"/>
    </row>
    <row r="424" spans="1:86">
      <c r="A424" s="298"/>
      <c r="B424" s="264" t="s">
        <v>20</v>
      </c>
      <c r="C424" s="265"/>
      <c r="D424" s="81">
        <f>+入力シート①!T$2</f>
        <v>0</v>
      </c>
      <c r="E424" s="22"/>
      <c r="F424" s="36"/>
      <c r="G424" s="36"/>
      <c r="H424" s="36"/>
      <c r="I424" s="36"/>
      <c r="J424" s="36"/>
      <c r="K424" s="37"/>
      <c r="M424" s="18"/>
      <c r="N424" s="179">
        <v>0</v>
      </c>
      <c r="O424" s="179">
        <v>0</v>
      </c>
      <c r="P424" s="179">
        <v>0</v>
      </c>
      <c r="Q424" s="179">
        <v>0</v>
      </c>
      <c r="R424" s="179">
        <v>0</v>
      </c>
      <c r="S424" s="179">
        <v>0</v>
      </c>
      <c r="T424" s="179">
        <v>0</v>
      </c>
      <c r="U424" s="179">
        <v>19</v>
      </c>
      <c r="V424" s="81">
        <v>0</v>
      </c>
      <c r="W424" s="19"/>
      <c r="X424" s="19"/>
      <c r="Y424" s="19"/>
      <c r="BL424">
        <v>24</v>
      </c>
      <c r="BV424">
        <v>17</v>
      </c>
      <c r="CH424" s="18"/>
    </row>
    <row r="425" spans="1:86">
      <c r="A425" s="298"/>
      <c r="B425" s="264" t="s">
        <v>66</v>
      </c>
      <c r="C425" s="265"/>
      <c r="D425">
        <f>+入力シート①!T$3</f>
        <v>75</v>
      </c>
      <c r="E425" s="22"/>
      <c r="F425" s="36"/>
      <c r="G425" s="36"/>
      <c r="H425" s="36"/>
      <c r="I425" s="36"/>
      <c r="J425" s="36"/>
      <c r="K425" s="37"/>
      <c r="M425" s="18"/>
      <c r="N425" s="179">
        <v>75</v>
      </c>
      <c r="O425" s="179">
        <v>75</v>
      </c>
      <c r="P425" s="179">
        <v>75</v>
      </c>
      <c r="Q425" s="179">
        <v>75</v>
      </c>
      <c r="R425" s="179">
        <v>75</v>
      </c>
      <c r="S425" s="179">
        <v>75</v>
      </c>
      <c r="T425" s="179">
        <v>75</v>
      </c>
      <c r="U425" s="179">
        <v>75</v>
      </c>
      <c r="V425">
        <v>75</v>
      </c>
      <c r="W425" s="19">
        <f>+$A$422</f>
        <v>75</v>
      </c>
      <c r="X425" s="19">
        <f>+$A$422</f>
        <v>75</v>
      </c>
      <c r="Y425" s="19">
        <f>+$A$422</f>
        <v>75</v>
      </c>
      <c r="Z425" s="19">
        <f>+$A$422</f>
        <v>75</v>
      </c>
      <c r="AA425" s="19">
        <f>+$A$422</f>
        <v>75</v>
      </c>
      <c r="AB425">
        <f t="shared" ref="AB425:CG425" si="156">+$A$422</f>
        <v>75</v>
      </c>
      <c r="AC425" s="77">
        <f t="shared" si="156"/>
        <v>75</v>
      </c>
      <c r="AD425" s="77">
        <f t="shared" si="156"/>
        <v>75</v>
      </c>
      <c r="AE425">
        <f t="shared" si="156"/>
        <v>75</v>
      </c>
      <c r="AF425">
        <f t="shared" si="156"/>
        <v>75</v>
      </c>
      <c r="AG425">
        <f t="shared" si="156"/>
        <v>75</v>
      </c>
      <c r="AH425">
        <f t="shared" si="156"/>
        <v>75</v>
      </c>
      <c r="AI425">
        <f t="shared" si="156"/>
        <v>75</v>
      </c>
      <c r="AJ425">
        <f t="shared" si="156"/>
        <v>75</v>
      </c>
      <c r="AK425">
        <f t="shared" si="156"/>
        <v>75</v>
      </c>
      <c r="AL425">
        <f t="shared" si="156"/>
        <v>75</v>
      </c>
      <c r="AM425">
        <f t="shared" si="156"/>
        <v>75</v>
      </c>
      <c r="AN425">
        <f t="shared" si="156"/>
        <v>75</v>
      </c>
      <c r="AO425">
        <f t="shared" si="156"/>
        <v>75</v>
      </c>
      <c r="AP425">
        <f t="shared" si="156"/>
        <v>75</v>
      </c>
      <c r="AQ425">
        <f t="shared" si="156"/>
        <v>75</v>
      </c>
      <c r="AR425">
        <f t="shared" si="156"/>
        <v>75</v>
      </c>
      <c r="AS425">
        <f t="shared" si="156"/>
        <v>75</v>
      </c>
      <c r="AT425">
        <f t="shared" si="156"/>
        <v>75</v>
      </c>
      <c r="AU425">
        <f t="shared" si="156"/>
        <v>75</v>
      </c>
      <c r="AV425">
        <f t="shared" si="156"/>
        <v>75</v>
      </c>
      <c r="AW425">
        <f t="shared" si="156"/>
        <v>75</v>
      </c>
      <c r="AX425">
        <f t="shared" si="156"/>
        <v>75</v>
      </c>
      <c r="AY425">
        <f t="shared" si="156"/>
        <v>75</v>
      </c>
      <c r="AZ425">
        <f t="shared" si="156"/>
        <v>75</v>
      </c>
      <c r="BA425">
        <f t="shared" si="156"/>
        <v>75</v>
      </c>
      <c r="BB425">
        <f t="shared" si="156"/>
        <v>75</v>
      </c>
      <c r="BC425">
        <f t="shared" si="156"/>
        <v>75</v>
      </c>
      <c r="BD425">
        <f t="shared" si="156"/>
        <v>75</v>
      </c>
      <c r="BE425">
        <f t="shared" si="156"/>
        <v>75</v>
      </c>
      <c r="BF425">
        <f t="shared" si="156"/>
        <v>75</v>
      </c>
      <c r="BG425">
        <f t="shared" si="156"/>
        <v>75</v>
      </c>
      <c r="BH425">
        <f t="shared" si="156"/>
        <v>75</v>
      </c>
      <c r="BI425">
        <f t="shared" si="156"/>
        <v>75</v>
      </c>
      <c r="BJ425">
        <f t="shared" si="156"/>
        <v>75</v>
      </c>
      <c r="BK425">
        <f t="shared" si="156"/>
        <v>75</v>
      </c>
      <c r="BL425">
        <f t="shared" si="156"/>
        <v>75</v>
      </c>
      <c r="BM425">
        <f t="shared" si="156"/>
        <v>75</v>
      </c>
      <c r="BN425">
        <f t="shared" si="156"/>
        <v>75</v>
      </c>
      <c r="BO425">
        <f t="shared" si="156"/>
        <v>75</v>
      </c>
      <c r="BP425">
        <f t="shared" si="156"/>
        <v>75</v>
      </c>
      <c r="BQ425">
        <f t="shared" si="156"/>
        <v>75</v>
      </c>
      <c r="BR425">
        <f t="shared" si="156"/>
        <v>75</v>
      </c>
      <c r="BS425">
        <f t="shared" si="156"/>
        <v>75</v>
      </c>
      <c r="BT425">
        <f t="shared" si="156"/>
        <v>75</v>
      </c>
      <c r="BU425">
        <f t="shared" si="156"/>
        <v>75</v>
      </c>
      <c r="BV425">
        <f t="shared" si="156"/>
        <v>75</v>
      </c>
      <c r="BW425">
        <f t="shared" si="156"/>
        <v>75</v>
      </c>
      <c r="BX425">
        <f t="shared" si="156"/>
        <v>75</v>
      </c>
      <c r="BY425">
        <f t="shared" si="156"/>
        <v>75</v>
      </c>
      <c r="BZ425">
        <f t="shared" si="156"/>
        <v>75</v>
      </c>
      <c r="CA425">
        <f t="shared" si="156"/>
        <v>75</v>
      </c>
      <c r="CB425">
        <f t="shared" si="156"/>
        <v>75</v>
      </c>
      <c r="CC425">
        <f t="shared" si="156"/>
        <v>75</v>
      </c>
      <c r="CD425">
        <f t="shared" si="156"/>
        <v>75</v>
      </c>
      <c r="CE425">
        <f t="shared" si="156"/>
        <v>75</v>
      </c>
      <c r="CF425">
        <f t="shared" si="156"/>
        <v>75</v>
      </c>
      <c r="CG425">
        <f t="shared" si="156"/>
        <v>75</v>
      </c>
      <c r="CH425" s="18"/>
    </row>
    <row r="426" spans="1:86" ht="16.5" thickBot="1">
      <c r="A426" s="298"/>
      <c r="B426" s="264" t="s">
        <v>21</v>
      </c>
      <c r="C426" s="265"/>
      <c r="D426" s="86">
        <f>+入力シート①!T$4</f>
        <v>0</v>
      </c>
      <c r="E426" s="23"/>
      <c r="F426" s="38"/>
      <c r="G426" s="38"/>
      <c r="H426" s="38"/>
      <c r="I426" s="38"/>
      <c r="J426" s="38"/>
      <c r="K426" s="39"/>
      <c r="M426" s="18"/>
      <c r="N426" s="179">
        <v>0</v>
      </c>
      <c r="O426" s="180">
        <v>0</v>
      </c>
      <c r="P426" s="180">
        <v>0</v>
      </c>
      <c r="Q426" s="180">
        <v>0</v>
      </c>
      <c r="R426" s="180">
        <v>0</v>
      </c>
      <c r="S426" s="180">
        <v>0</v>
      </c>
      <c r="T426" s="180">
        <v>0</v>
      </c>
      <c r="U426" s="180">
        <v>0.44444444444444442</v>
      </c>
      <c r="V426" s="86">
        <v>0</v>
      </c>
      <c r="W426" s="86"/>
      <c r="X426" s="86"/>
      <c r="Y426" s="19"/>
      <c r="CH426" s="18"/>
    </row>
    <row r="427" spans="1:86">
      <c r="A427" s="298"/>
      <c r="B427" s="261" t="s">
        <v>22</v>
      </c>
      <c r="C427" s="9">
        <v>0</v>
      </c>
      <c r="D427">
        <f>+入力シート①!T$5</f>
        <v>0</v>
      </c>
      <c r="E427">
        <f>+COUNT($N427:$CH427)</f>
        <v>11</v>
      </c>
      <c r="F427" s="6">
        <f>+AVERAGE($O427:$CH427)</f>
        <v>5.4919600000000006</v>
      </c>
      <c r="G427" s="6">
        <f>+STDEV($O427:$CH427)</f>
        <v>8.9325192274818725</v>
      </c>
      <c r="H427" s="6">
        <f>+MAX($N427:$CH427)</f>
        <v>21.319600000000001</v>
      </c>
      <c r="I427" s="6">
        <f>+MIN($N427:$CH427)</f>
        <v>0</v>
      </c>
      <c r="J427" s="6">
        <f>+D427-F427</f>
        <v>-5.4919600000000006</v>
      </c>
      <c r="K427" s="6">
        <f>+J427/G427</f>
        <v>-0.61482767180655873</v>
      </c>
      <c r="M427" s="18"/>
      <c r="N427" s="179">
        <v>0</v>
      </c>
      <c r="O427" s="179">
        <v>0</v>
      </c>
      <c r="P427" s="179">
        <v>0</v>
      </c>
      <c r="Q427" s="179">
        <v>0</v>
      </c>
      <c r="R427" s="179">
        <v>0</v>
      </c>
      <c r="S427" s="179">
        <v>0</v>
      </c>
      <c r="T427" s="179">
        <v>0</v>
      </c>
      <c r="U427" s="179">
        <v>21.319600000000001</v>
      </c>
      <c r="V427">
        <v>0</v>
      </c>
      <c r="Y427" s="19"/>
      <c r="BL427">
        <v>17.399999999999999</v>
      </c>
      <c r="BV427">
        <v>16.2</v>
      </c>
      <c r="CH427" s="18"/>
    </row>
    <row r="428" spans="1:86">
      <c r="A428" s="298"/>
      <c r="B428" s="261"/>
      <c r="C428" s="9">
        <v>10</v>
      </c>
      <c r="D428">
        <f>+入力シート①!T$6</f>
        <v>0</v>
      </c>
      <c r="E428">
        <f t="shared" ref="E428:E439" si="157">+COUNT($N428:$CH428)</f>
        <v>11</v>
      </c>
      <c r="F428" s="6">
        <f t="shared" ref="F428:F439" si="158">+AVERAGE($O428:$CH428)</f>
        <v>5.3433999999999999</v>
      </c>
      <c r="G428" s="6">
        <f t="shared" ref="G428:G439" si="159">+STDEV($O428:$CH428)</f>
        <v>8.7246908916909813</v>
      </c>
      <c r="H428" s="6">
        <f t="shared" ref="H428:H439" si="160">+MAX($N428:$CH428)</f>
        <v>21.303999999999998</v>
      </c>
      <c r="I428" s="6">
        <f t="shared" ref="I428:I439" si="161">+MIN($N428:$CH428)</f>
        <v>0</v>
      </c>
      <c r="J428" s="6">
        <f t="shared" ref="J428:J439" si="162">+D428-F428</f>
        <v>-5.3433999999999999</v>
      </c>
      <c r="K428" s="6">
        <f t="shared" ref="K428:K439" si="163">+J428/G428</f>
        <v>-0.61244576642696003</v>
      </c>
      <c r="M428" s="18"/>
      <c r="N428" s="179">
        <v>0</v>
      </c>
      <c r="O428" s="179">
        <v>0</v>
      </c>
      <c r="P428" s="179">
        <v>0</v>
      </c>
      <c r="Q428" s="179">
        <v>0</v>
      </c>
      <c r="R428" s="179">
        <v>0</v>
      </c>
      <c r="S428" s="179">
        <v>0</v>
      </c>
      <c r="T428" s="179">
        <v>0</v>
      </c>
      <c r="U428" s="179">
        <v>21.303999999999998</v>
      </c>
      <c r="V428">
        <v>0</v>
      </c>
      <c r="Y428" s="19"/>
      <c r="BL428">
        <v>16.600000000000001</v>
      </c>
      <c r="BV428">
        <v>15.53</v>
      </c>
      <c r="CH428" s="18"/>
    </row>
    <row r="429" spans="1:86">
      <c r="A429" s="298"/>
      <c r="B429" s="261"/>
      <c r="C429" s="9">
        <v>20</v>
      </c>
      <c r="D429">
        <f>+入力シート①!T$7</f>
        <v>0</v>
      </c>
      <c r="E429">
        <f t="shared" si="157"/>
        <v>11</v>
      </c>
      <c r="F429" s="6">
        <f t="shared" si="158"/>
        <v>5.310830000000001</v>
      </c>
      <c r="G429" s="6">
        <f t="shared" si="159"/>
        <v>8.6786058660299172</v>
      </c>
      <c r="H429" s="6">
        <f t="shared" si="160"/>
        <v>21.278300000000002</v>
      </c>
      <c r="I429" s="6">
        <f t="shared" si="161"/>
        <v>0</v>
      </c>
      <c r="J429" s="6">
        <f t="shared" si="162"/>
        <v>-5.310830000000001</v>
      </c>
      <c r="K429" s="6">
        <f t="shared" si="163"/>
        <v>-0.61194506145138194</v>
      </c>
      <c r="M429" s="18"/>
      <c r="N429" s="179">
        <v>0</v>
      </c>
      <c r="O429" s="179">
        <v>0</v>
      </c>
      <c r="P429" s="179">
        <v>0</v>
      </c>
      <c r="Q429" s="179">
        <v>0</v>
      </c>
      <c r="R429" s="179">
        <v>0</v>
      </c>
      <c r="S429" s="179">
        <v>0</v>
      </c>
      <c r="T429" s="179">
        <v>0</v>
      </c>
      <c r="U429" s="179">
        <v>21.278300000000002</v>
      </c>
      <c r="V429">
        <v>0</v>
      </c>
      <c r="Y429" s="19"/>
      <c r="BL429">
        <v>16.45</v>
      </c>
      <c r="BV429">
        <v>15.38</v>
      </c>
      <c r="CH429" s="18"/>
    </row>
    <row r="430" spans="1:86">
      <c r="A430" s="298"/>
      <c r="B430" s="261"/>
      <c r="C430" s="9">
        <v>30</v>
      </c>
      <c r="D430">
        <f>+入力シート①!T$8</f>
        <v>0</v>
      </c>
      <c r="E430">
        <f t="shared" si="157"/>
        <v>11</v>
      </c>
      <c r="F430" s="6">
        <f t="shared" si="158"/>
        <v>5.2642100000000003</v>
      </c>
      <c r="G430" s="6">
        <f t="shared" si="159"/>
        <v>8.6182807590029231</v>
      </c>
      <c r="H430" s="6">
        <f t="shared" si="160"/>
        <v>21.272099999999998</v>
      </c>
      <c r="I430" s="6">
        <f t="shared" si="161"/>
        <v>0</v>
      </c>
      <c r="J430" s="6">
        <f t="shared" si="162"/>
        <v>-5.2642100000000003</v>
      </c>
      <c r="K430" s="6">
        <f t="shared" si="163"/>
        <v>-0.61081904235956153</v>
      </c>
      <c r="M430" s="18"/>
      <c r="N430" s="179">
        <v>0</v>
      </c>
      <c r="O430" s="179">
        <v>0</v>
      </c>
      <c r="P430" s="179">
        <v>0</v>
      </c>
      <c r="Q430" s="179">
        <v>0</v>
      </c>
      <c r="R430" s="179">
        <v>0</v>
      </c>
      <c r="S430" s="179">
        <v>0</v>
      </c>
      <c r="T430" s="179">
        <v>0</v>
      </c>
      <c r="U430" s="179">
        <v>21.272099999999998</v>
      </c>
      <c r="V430">
        <v>0</v>
      </c>
      <c r="Y430" s="19"/>
      <c r="BL430">
        <v>16.41</v>
      </c>
      <c r="BV430">
        <v>14.96</v>
      </c>
      <c r="CH430" s="18"/>
    </row>
    <row r="431" spans="1:86">
      <c r="A431" s="298"/>
      <c r="B431" s="261"/>
      <c r="C431" s="9">
        <v>50</v>
      </c>
      <c r="D431">
        <f>+入力シート①!T$9</f>
        <v>0</v>
      </c>
      <c r="E431">
        <f t="shared" si="157"/>
        <v>11</v>
      </c>
      <c r="F431" s="6">
        <f t="shared" si="158"/>
        <v>5.1179199999999998</v>
      </c>
      <c r="G431" s="6">
        <f t="shared" si="159"/>
        <v>8.4219155209357073</v>
      </c>
      <c r="H431" s="6">
        <f t="shared" si="160"/>
        <v>21.249199999999998</v>
      </c>
      <c r="I431" s="6">
        <f t="shared" si="161"/>
        <v>0</v>
      </c>
      <c r="J431" s="6">
        <f t="shared" si="162"/>
        <v>-5.1179199999999998</v>
      </c>
      <c r="K431" s="6">
        <f t="shared" si="163"/>
        <v>-0.60769073107864413</v>
      </c>
      <c r="M431" s="18"/>
      <c r="N431" s="179">
        <v>0</v>
      </c>
      <c r="O431" s="179">
        <v>0</v>
      </c>
      <c r="P431" s="179">
        <v>0</v>
      </c>
      <c r="Q431" s="179">
        <v>0</v>
      </c>
      <c r="R431" s="179">
        <v>0</v>
      </c>
      <c r="S431" s="179">
        <v>0</v>
      </c>
      <c r="T431" s="179">
        <v>0</v>
      </c>
      <c r="U431" s="179">
        <v>21.249199999999998</v>
      </c>
      <c r="V431">
        <v>0</v>
      </c>
      <c r="Y431" s="19"/>
      <c r="BL431">
        <v>15.62</v>
      </c>
      <c r="BV431">
        <v>14.31</v>
      </c>
      <c r="CH431" s="18"/>
    </row>
    <row r="432" spans="1:86">
      <c r="A432" s="298"/>
      <c r="B432" s="261"/>
      <c r="C432" s="9">
        <v>75</v>
      </c>
      <c r="D432">
        <f>+入力シート①!T$10</f>
        <v>0</v>
      </c>
      <c r="E432">
        <f t="shared" si="157"/>
        <v>11</v>
      </c>
      <c r="F432" s="6">
        <f t="shared" si="158"/>
        <v>5.0083099999999998</v>
      </c>
      <c r="G432" s="6">
        <f t="shared" si="159"/>
        <v>8.2729261184299236</v>
      </c>
      <c r="H432" s="6">
        <f t="shared" si="160"/>
        <v>21.203099999999999</v>
      </c>
      <c r="I432" s="6">
        <f t="shared" si="161"/>
        <v>0</v>
      </c>
      <c r="J432" s="6">
        <f t="shared" si="162"/>
        <v>-5.0083099999999998</v>
      </c>
      <c r="K432" s="6">
        <f t="shared" si="163"/>
        <v>-0.60538555866500365</v>
      </c>
      <c r="M432" s="18"/>
      <c r="N432" s="179">
        <v>0</v>
      </c>
      <c r="O432" s="179">
        <v>0</v>
      </c>
      <c r="P432" s="179">
        <v>0</v>
      </c>
      <c r="Q432" s="179">
        <v>0</v>
      </c>
      <c r="R432" s="179">
        <v>0</v>
      </c>
      <c r="S432" s="179">
        <v>0</v>
      </c>
      <c r="T432" s="179">
        <v>0</v>
      </c>
      <c r="U432" s="179">
        <v>21.203099999999999</v>
      </c>
      <c r="V432">
        <v>0</v>
      </c>
      <c r="Y432" s="19"/>
      <c r="BL432">
        <v>14.76</v>
      </c>
      <c r="BV432">
        <v>14.12</v>
      </c>
      <c r="CH432" s="18"/>
    </row>
    <row r="433" spans="1:86">
      <c r="A433" s="298"/>
      <c r="B433" s="261"/>
      <c r="C433" s="9">
        <v>100</v>
      </c>
      <c r="D433">
        <f>+入力シート①!T$11</f>
        <v>0</v>
      </c>
      <c r="E433">
        <f t="shared" si="157"/>
        <v>11</v>
      </c>
      <c r="F433" s="6">
        <f t="shared" si="158"/>
        <v>4.8271699999999997</v>
      </c>
      <c r="G433" s="6">
        <f t="shared" si="159"/>
        <v>8.0232749257048681</v>
      </c>
      <c r="H433" s="6">
        <f t="shared" si="160"/>
        <v>20.9617</v>
      </c>
      <c r="I433" s="6">
        <f t="shared" si="161"/>
        <v>0</v>
      </c>
      <c r="J433" s="6">
        <f t="shared" si="162"/>
        <v>-4.8271699999999997</v>
      </c>
      <c r="K433" s="6">
        <f t="shared" si="163"/>
        <v>-0.60164584221522466</v>
      </c>
      <c r="M433" s="18"/>
      <c r="N433" s="179">
        <v>0</v>
      </c>
      <c r="O433" s="179">
        <v>0</v>
      </c>
      <c r="P433" s="179">
        <v>0</v>
      </c>
      <c r="Q433" s="179">
        <v>0</v>
      </c>
      <c r="R433" s="179">
        <v>0</v>
      </c>
      <c r="S433" s="179">
        <v>0</v>
      </c>
      <c r="T433" s="179">
        <v>0</v>
      </c>
      <c r="U433" s="179">
        <v>20.9617</v>
      </c>
      <c r="V433">
        <v>0</v>
      </c>
      <c r="Y433" s="19"/>
      <c r="BL433">
        <v>13.48</v>
      </c>
      <c r="BV433">
        <v>13.83</v>
      </c>
      <c r="CH433" s="18"/>
    </row>
    <row r="434" spans="1:86">
      <c r="A434" s="298"/>
      <c r="B434" s="261"/>
      <c r="C434" s="9">
        <v>150</v>
      </c>
      <c r="D434">
        <f>+入力シート①!T$12</f>
        <v>0</v>
      </c>
      <c r="E434">
        <f t="shared" si="157"/>
        <v>11</v>
      </c>
      <c r="F434" s="6">
        <f t="shared" si="158"/>
        <v>4.4451599999999996</v>
      </c>
      <c r="G434" s="6">
        <f t="shared" si="159"/>
        <v>7.4159230211754483</v>
      </c>
      <c r="H434" s="6">
        <f t="shared" si="160"/>
        <v>19.5016</v>
      </c>
      <c r="I434" s="6">
        <f t="shared" si="161"/>
        <v>0</v>
      </c>
      <c r="J434" s="6">
        <f t="shared" si="162"/>
        <v>-4.4451599999999996</v>
      </c>
      <c r="K434" s="6">
        <f t="shared" si="163"/>
        <v>-0.59940751640858148</v>
      </c>
      <c r="M434" s="18"/>
      <c r="N434" s="179">
        <v>0</v>
      </c>
      <c r="O434" s="179">
        <v>0</v>
      </c>
      <c r="P434" s="179">
        <v>0</v>
      </c>
      <c r="Q434" s="179">
        <v>0</v>
      </c>
      <c r="R434" s="179">
        <v>0</v>
      </c>
      <c r="S434" s="179">
        <v>0</v>
      </c>
      <c r="T434" s="179">
        <v>0</v>
      </c>
      <c r="U434" s="179">
        <v>19.5016</v>
      </c>
      <c r="V434">
        <v>0</v>
      </c>
      <c r="Y434" s="19"/>
      <c r="BL434">
        <v>11.77</v>
      </c>
      <c r="BV434">
        <v>13.18</v>
      </c>
      <c r="CH434" s="18"/>
    </row>
    <row r="435" spans="1:86">
      <c r="A435" s="298"/>
      <c r="B435" s="261"/>
      <c r="C435" s="9">
        <v>200</v>
      </c>
      <c r="D435">
        <f>+入力シート①!T$13</f>
        <v>0</v>
      </c>
      <c r="E435">
        <f t="shared" si="157"/>
        <v>11</v>
      </c>
      <c r="F435" s="6">
        <f t="shared" si="158"/>
        <v>4.0325899999999999</v>
      </c>
      <c r="G435" s="6">
        <f t="shared" si="159"/>
        <v>6.9023749514126571</v>
      </c>
      <c r="H435" s="6">
        <f t="shared" si="160"/>
        <v>19.175899999999999</v>
      </c>
      <c r="I435" s="6">
        <f t="shared" si="161"/>
        <v>0</v>
      </c>
      <c r="J435" s="6">
        <f t="shared" si="162"/>
        <v>-4.0325899999999999</v>
      </c>
      <c r="K435" s="6">
        <f t="shared" si="163"/>
        <v>-0.58423224301581589</v>
      </c>
      <c r="M435" s="18"/>
      <c r="N435" s="179">
        <v>0</v>
      </c>
      <c r="O435" s="179">
        <v>0</v>
      </c>
      <c r="P435" s="179">
        <v>0</v>
      </c>
      <c r="Q435" s="179">
        <v>0</v>
      </c>
      <c r="R435" s="179">
        <v>0</v>
      </c>
      <c r="S435" s="179">
        <v>0</v>
      </c>
      <c r="T435" s="179">
        <v>0</v>
      </c>
      <c r="U435" s="179">
        <v>19.175899999999999</v>
      </c>
      <c r="V435">
        <v>0</v>
      </c>
      <c r="Y435" s="19"/>
      <c r="BL435">
        <v>10.46</v>
      </c>
      <c r="BV435">
        <v>10.69</v>
      </c>
      <c r="CH435" s="18"/>
    </row>
    <row r="436" spans="1:86">
      <c r="A436" s="298"/>
      <c r="B436" s="261"/>
      <c r="C436" s="9">
        <v>300</v>
      </c>
      <c r="D436">
        <f>+入力シート①!T$14</f>
        <v>0</v>
      </c>
      <c r="E436">
        <f t="shared" si="157"/>
        <v>9</v>
      </c>
      <c r="F436" s="6">
        <f t="shared" si="158"/>
        <v>2.1170624999999998</v>
      </c>
      <c r="G436" s="6">
        <f t="shared" si="159"/>
        <v>5.9879569997829805</v>
      </c>
      <c r="H436" s="6">
        <f t="shared" si="160"/>
        <v>16.936499999999999</v>
      </c>
      <c r="I436" s="6">
        <f t="shared" si="161"/>
        <v>0</v>
      </c>
      <c r="J436" s="6">
        <f t="shared" si="162"/>
        <v>-2.1170624999999998</v>
      </c>
      <c r="K436" s="6">
        <f t="shared" si="163"/>
        <v>-0.35355339059327379</v>
      </c>
      <c r="M436" s="18"/>
      <c r="N436" s="179">
        <v>0</v>
      </c>
      <c r="O436" s="179">
        <v>0</v>
      </c>
      <c r="P436" s="179">
        <v>0</v>
      </c>
      <c r="Q436" s="179">
        <v>0</v>
      </c>
      <c r="R436" s="179">
        <v>0</v>
      </c>
      <c r="S436" s="179">
        <v>0</v>
      </c>
      <c r="T436" s="179">
        <v>0</v>
      </c>
      <c r="U436" s="179">
        <v>16.936499999999999</v>
      </c>
      <c r="V436">
        <v>0</v>
      </c>
      <c r="Y436" s="19"/>
      <c r="CH436" s="18"/>
    </row>
    <row r="437" spans="1:86">
      <c r="A437" s="298"/>
      <c r="B437" s="261"/>
      <c r="C437" s="9">
        <v>400</v>
      </c>
      <c r="D437">
        <f>+入力シート①!T$15</f>
        <v>0</v>
      </c>
      <c r="E437">
        <f t="shared" si="157"/>
        <v>9</v>
      </c>
      <c r="F437" s="6">
        <f t="shared" si="158"/>
        <v>1.88225</v>
      </c>
      <c r="G437" s="6">
        <f t="shared" si="159"/>
        <v>5.3238069555535166</v>
      </c>
      <c r="H437" s="6">
        <f t="shared" si="160"/>
        <v>15.058</v>
      </c>
      <c r="I437" s="6">
        <f t="shared" si="161"/>
        <v>0</v>
      </c>
      <c r="J437" s="6">
        <f t="shared" si="162"/>
        <v>-1.88225</v>
      </c>
      <c r="K437" s="6">
        <f t="shared" si="163"/>
        <v>-0.35355339059327373</v>
      </c>
      <c r="M437" s="18"/>
      <c r="N437" s="179">
        <v>0</v>
      </c>
      <c r="O437" s="179">
        <v>0</v>
      </c>
      <c r="P437" s="179">
        <v>0</v>
      </c>
      <c r="Q437" s="179">
        <v>0</v>
      </c>
      <c r="R437" s="179">
        <v>0</v>
      </c>
      <c r="S437" s="179">
        <v>0</v>
      </c>
      <c r="T437" s="179">
        <v>0</v>
      </c>
      <c r="U437" s="179">
        <v>15.058</v>
      </c>
      <c r="V437">
        <v>0</v>
      </c>
      <c r="Y437" s="19"/>
      <c r="CH437" s="18"/>
    </row>
    <row r="438" spans="1:86">
      <c r="A438" s="298"/>
      <c r="B438" s="261"/>
      <c r="C438" s="9">
        <v>500</v>
      </c>
      <c r="D438">
        <f>+入力シート①!T$16</f>
        <v>0</v>
      </c>
      <c r="E438">
        <f t="shared" si="157"/>
        <v>9</v>
      </c>
      <c r="F438" s="6">
        <f t="shared" si="158"/>
        <v>1.5447</v>
      </c>
      <c r="G438" s="6">
        <f t="shared" si="159"/>
        <v>4.3690713795954395</v>
      </c>
      <c r="H438" s="6">
        <f t="shared" si="160"/>
        <v>12.3576</v>
      </c>
      <c r="I438" s="6">
        <f t="shared" si="161"/>
        <v>0</v>
      </c>
      <c r="J438" s="6">
        <f t="shared" si="162"/>
        <v>-1.5447</v>
      </c>
      <c r="K438" s="6">
        <f t="shared" si="163"/>
        <v>-0.35355339059327379</v>
      </c>
      <c r="M438" s="18"/>
      <c r="N438" s="179">
        <v>0</v>
      </c>
      <c r="O438" s="179">
        <v>0</v>
      </c>
      <c r="P438" s="179">
        <v>0</v>
      </c>
      <c r="Q438" s="179">
        <v>0</v>
      </c>
      <c r="R438" s="179">
        <v>0</v>
      </c>
      <c r="S438" s="179">
        <v>0</v>
      </c>
      <c r="T438" s="179">
        <v>0</v>
      </c>
      <c r="U438" s="179">
        <v>12.3576</v>
      </c>
      <c r="V438">
        <v>0</v>
      </c>
      <c r="Y438" s="19"/>
      <c r="CH438" s="18"/>
    </row>
    <row r="439" spans="1:86">
      <c r="A439" s="298"/>
      <c r="B439" s="261"/>
      <c r="C439" s="9">
        <v>600</v>
      </c>
      <c r="D439">
        <f>+入力シート①!T$17</f>
        <v>0</v>
      </c>
      <c r="E439">
        <f t="shared" si="157"/>
        <v>9</v>
      </c>
      <c r="F439" s="6">
        <f t="shared" si="158"/>
        <v>0</v>
      </c>
      <c r="G439" s="6">
        <f t="shared" si="159"/>
        <v>0</v>
      </c>
      <c r="H439" s="6">
        <f t="shared" si="160"/>
        <v>0</v>
      </c>
      <c r="I439" s="6">
        <f t="shared" si="161"/>
        <v>0</v>
      </c>
      <c r="J439" s="6">
        <f t="shared" si="162"/>
        <v>0</v>
      </c>
      <c r="K439" s="6" t="e">
        <f t="shared" si="163"/>
        <v>#DIV/0!</v>
      </c>
      <c r="M439" s="18"/>
      <c r="N439" s="179">
        <v>0</v>
      </c>
      <c r="O439" s="179">
        <v>0</v>
      </c>
      <c r="P439" s="179">
        <v>0</v>
      </c>
      <c r="Q439" s="179">
        <v>0</v>
      </c>
      <c r="R439" s="179">
        <v>0</v>
      </c>
      <c r="S439" s="179">
        <v>0</v>
      </c>
      <c r="T439" s="179">
        <v>0</v>
      </c>
      <c r="U439" s="179">
        <v>0</v>
      </c>
      <c r="V439">
        <v>0</v>
      </c>
      <c r="Y439" s="19"/>
      <c r="CH439" s="18"/>
    </row>
    <row r="440" spans="1:86">
      <c r="A440" s="298"/>
      <c r="B440" s="15"/>
      <c r="C440" s="15"/>
      <c r="D440" s="20"/>
      <c r="E440" s="20"/>
      <c r="F440" s="40"/>
      <c r="G440" s="40"/>
      <c r="H440" s="40"/>
      <c r="I440" s="40"/>
      <c r="J440" s="40"/>
      <c r="K440" s="40"/>
      <c r="L440" s="20"/>
      <c r="M440" s="18"/>
      <c r="O440" s="20"/>
      <c r="P440" s="20"/>
      <c r="Q440" s="20"/>
      <c r="R440" s="20"/>
      <c r="S440" s="20"/>
      <c r="T440" s="20"/>
      <c r="U440" s="20"/>
      <c r="V440" s="20"/>
      <c r="W440" s="20"/>
      <c r="X440" s="20"/>
      <c r="Y440" s="19"/>
      <c r="AB440" s="20"/>
      <c r="AE440" s="20"/>
      <c r="AF440" s="20"/>
      <c r="AG440" s="20"/>
      <c r="AH440" s="20"/>
      <c r="AI440" s="20"/>
      <c r="AJ440" s="20"/>
      <c r="AK440" s="20"/>
      <c r="AL440" s="20"/>
      <c r="AM440" s="20"/>
      <c r="AN440" s="20"/>
      <c r="AO440" s="20"/>
      <c r="AP440" s="20"/>
      <c r="AQ440" s="20"/>
      <c r="AR440" s="20"/>
      <c r="AS440" s="20"/>
      <c r="AT440" s="20"/>
      <c r="AU440" s="20"/>
      <c r="AV440" s="20"/>
      <c r="AW440" s="20"/>
      <c r="AX440" s="20"/>
      <c r="AY440" s="20"/>
      <c r="AZ440" s="20"/>
      <c r="BA440" s="20"/>
      <c r="BB440" s="20"/>
      <c r="BC440" s="20"/>
      <c r="BD440" s="20"/>
      <c r="BE440" s="20"/>
      <c r="BF440" s="20"/>
      <c r="BG440" s="20"/>
      <c r="BH440" s="20"/>
      <c r="BI440" s="20"/>
      <c r="BJ440" s="20"/>
      <c r="BK440" s="20"/>
      <c r="BL440" s="20"/>
      <c r="BM440" s="20"/>
      <c r="BN440" s="20"/>
      <c r="BO440" s="20"/>
      <c r="BP440" s="20"/>
      <c r="BQ440" s="20"/>
      <c r="BR440" s="20"/>
      <c r="BS440" s="20"/>
      <c r="BT440" s="20"/>
      <c r="BU440" s="20"/>
      <c r="BV440" s="20"/>
      <c r="BW440" s="20"/>
      <c r="BX440" s="20"/>
      <c r="BY440" s="20"/>
      <c r="BZ440" s="20"/>
      <c r="CA440" s="20"/>
      <c r="CB440" s="20"/>
      <c r="CC440" s="20"/>
      <c r="CD440" s="20"/>
      <c r="CE440" s="20"/>
      <c r="CF440" s="20"/>
      <c r="CG440" s="20"/>
      <c r="CH440" s="18"/>
    </row>
    <row r="441" spans="1:86">
      <c r="A441" s="298"/>
      <c r="B441" s="262" t="s">
        <v>25</v>
      </c>
      <c r="C441" s="13" t="s">
        <v>23</v>
      </c>
      <c r="D441">
        <f>+入力シート①!T$19</f>
        <v>0</v>
      </c>
      <c r="E441">
        <f>+COUNT($N441:$CH441)</f>
        <v>11</v>
      </c>
      <c r="F441" s="6">
        <f>+AVERAGE($O441:$CH441)</f>
        <v>30.4</v>
      </c>
      <c r="G441" s="6">
        <f>+STDEV($O441:$CH441)</f>
        <v>49.466486971820963</v>
      </c>
      <c r="H441" s="6">
        <f>+MAX($N441:$CH441)</f>
        <v>112</v>
      </c>
      <c r="I441" s="6">
        <f>+MIN($N441:$CI441)</f>
        <v>0</v>
      </c>
      <c r="J441" s="6">
        <f>+D441-F441</f>
        <v>-30.4</v>
      </c>
      <c r="K441" s="6">
        <f>+J441/G441</f>
        <v>-0.61455748853395709</v>
      </c>
      <c r="M441" s="18"/>
      <c r="N441" s="179">
        <v>0</v>
      </c>
      <c r="O441" s="179">
        <v>0</v>
      </c>
      <c r="P441" s="179">
        <v>0</v>
      </c>
      <c r="Q441" s="179">
        <v>0</v>
      </c>
      <c r="R441" s="179">
        <v>0</v>
      </c>
      <c r="S441" s="179">
        <v>0</v>
      </c>
      <c r="T441" s="179">
        <v>0</v>
      </c>
      <c r="U441" s="179">
        <v>108</v>
      </c>
      <c r="V441">
        <v>0</v>
      </c>
      <c r="Y441" s="19"/>
      <c r="BL441">
        <v>112</v>
      </c>
      <c r="BV441">
        <v>84</v>
      </c>
      <c r="CH441" s="18"/>
    </row>
    <row r="442" spans="1:86">
      <c r="A442" s="298"/>
      <c r="B442" s="263"/>
      <c r="C442" s="10" t="s">
        <v>24</v>
      </c>
      <c r="D442">
        <f>+入力シート①!T$20</f>
        <v>0</v>
      </c>
      <c r="E442">
        <f>+COUNT($N442:$CH442)</f>
        <v>11</v>
      </c>
      <c r="F442" s="6">
        <f>+AVERAGE($O442:$CH442)</f>
        <v>0.35</v>
      </c>
      <c r="G442" s="6">
        <f>+STDEV($O442:$CH442)</f>
        <v>0.60964470527239611</v>
      </c>
      <c r="H442" s="6">
        <f>+MAX($N442:$CH442)</f>
        <v>1.5</v>
      </c>
      <c r="I442" s="6">
        <f>+MIN($N442:$CI442)</f>
        <v>0</v>
      </c>
      <c r="J442" s="6">
        <f>+D442-F442</f>
        <v>-0.35</v>
      </c>
      <c r="K442" s="6">
        <f>+J442/G442</f>
        <v>-0.5741048794044985</v>
      </c>
      <c r="M442" s="18"/>
      <c r="N442" s="179">
        <v>0</v>
      </c>
      <c r="O442" s="179">
        <v>0</v>
      </c>
      <c r="P442" s="179">
        <v>0</v>
      </c>
      <c r="Q442" s="179">
        <v>0</v>
      </c>
      <c r="R442" s="179">
        <v>0</v>
      </c>
      <c r="S442" s="179">
        <v>0</v>
      </c>
      <c r="T442" s="179">
        <v>0</v>
      </c>
      <c r="U442" s="179">
        <v>1.4</v>
      </c>
      <c r="V442">
        <v>0</v>
      </c>
      <c r="Y442" s="19"/>
      <c r="BL442">
        <v>0.6</v>
      </c>
      <c r="BV442">
        <v>1.5</v>
      </c>
      <c r="CH442" s="18"/>
    </row>
    <row r="443" spans="1:86" ht="0.95" customHeight="1">
      <c r="M443" s="18"/>
      <c r="Y443" s="19"/>
      <c r="CH443" s="18"/>
    </row>
    <row r="444" spans="1:86" ht="0.95" customHeight="1">
      <c r="A444" s="18"/>
      <c r="B444" s="18"/>
      <c r="C444" s="18"/>
      <c r="D444" s="18"/>
      <c r="E444" s="18"/>
      <c r="F444" s="41"/>
      <c r="G444" s="41"/>
      <c r="H444" s="41"/>
      <c r="I444" s="41"/>
      <c r="J444" s="41"/>
      <c r="K444" s="41"/>
      <c r="L444" s="18"/>
      <c r="M444" s="18"/>
      <c r="V444" s="18"/>
      <c r="W444" s="18"/>
      <c r="X444" s="18"/>
      <c r="Y444" s="19"/>
      <c r="AB444" s="18"/>
      <c r="AE444" s="18"/>
      <c r="AF444" s="18"/>
      <c r="AG444" s="18"/>
      <c r="AH444" s="18"/>
      <c r="AI444" s="18"/>
      <c r="AJ444" s="18"/>
      <c r="AK444" s="18"/>
      <c r="AL444" s="18"/>
      <c r="AM444" s="18"/>
      <c r="AN444" s="18"/>
      <c r="AO444" s="18"/>
      <c r="AP444" s="18"/>
      <c r="AQ444" s="18"/>
      <c r="AR444" s="18"/>
      <c r="AS444" s="18"/>
      <c r="AT444" s="18"/>
      <c r="AU444" s="18"/>
      <c r="AV444" s="18"/>
      <c r="AW444" s="18"/>
      <c r="AX444" s="18"/>
      <c r="AY444" s="18"/>
      <c r="AZ444" s="18"/>
      <c r="BA444" s="18"/>
      <c r="BB444" s="18"/>
      <c r="BC444" s="18"/>
      <c r="BD444" s="18"/>
      <c r="BE444" s="18"/>
      <c r="BF444" s="18"/>
      <c r="BG444" s="18"/>
      <c r="BH444" s="18"/>
      <c r="BI444" s="18"/>
      <c r="BJ444" s="18"/>
      <c r="BK444" s="18"/>
      <c r="BL444" s="18"/>
      <c r="BM444" s="18"/>
      <c r="BN444" s="18"/>
      <c r="BO444" s="18"/>
      <c r="BP444" s="18"/>
      <c r="BQ444" s="18"/>
      <c r="BR444" s="18"/>
      <c r="BS444" s="18"/>
      <c r="BT444" s="18"/>
      <c r="BU444" s="18"/>
      <c r="BV444" s="18"/>
      <c r="BW444" s="18"/>
      <c r="BX444" s="18"/>
      <c r="BY444" s="18"/>
      <c r="BZ444" s="18"/>
      <c r="CA444" s="18"/>
      <c r="CB444" s="18"/>
      <c r="CC444" s="18"/>
      <c r="CD444" s="18"/>
      <c r="CE444" s="18"/>
      <c r="CF444" s="18"/>
      <c r="CG444" s="18"/>
      <c r="CH444" s="18"/>
    </row>
    <row r="445" spans="1:86" ht="0.95" customHeight="1">
      <c r="A445" s="18"/>
      <c r="B445" s="18"/>
      <c r="C445" s="18"/>
      <c r="D445" s="18"/>
      <c r="E445" s="18"/>
      <c r="F445" s="41"/>
      <c r="G445" s="41"/>
      <c r="H445" s="41"/>
      <c r="I445" s="41"/>
      <c r="J445" s="41"/>
      <c r="K445" s="41"/>
      <c r="L445" s="18"/>
      <c r="M445" s="18"/>
      <c r="V445" s="18"/>
      <c r="W445" s="18"/>
      <c r="X445" s="18"/>
      <c r="Y445" s="19"/>
      <c r="AB445" s="18"/>
      <c r="AE445" s="18"/>
      <c r="AF445" s="18"/>
      <c r="AG445" s="18"/>
      <c r="AH445" s="18"/>
      <c r="AI445" s="18"/>
      <c r="AJ445" s="18"/>
      <c r="AK445" s="18"/>
      <c r="AL445" s="18"/>
      <c r="AM445" s="18"/>
      <c r="AN445" s="18"/>
      <c r="AO445" s="18"/>
      <c r="AP445" s="18"/>
      <c r="AQ445" s="18"/>
      <c r="AR445" s="18"/>
      <c r="AS445" s="18"/>
      <c r="AT445" s="18"/>
      <c r="AU445" s="18"/>
      <c r="AV445" s="18"/>
      <c r="AW445" s="18"/>
      <c r="AX445" s="18"/>
      <c r="AY445" s="18"/>
      <c r="AZ445" s="18"/>
      <c r="BA445" s="18"/>
      <c r="BB445" s="18"/>
      <c r="BC445" s="18"/>
      <c r="BD445" s="18"/>
      <c r="BE445" s="18"/>
      <c r="BF445" s="18"/>
      <c r="BG445" s="18"/>
      <c r="BH445" s="18"/>
      <c r="BI445" s="18"/>
      <c r="BJ445" s="18"/>
      <c r="BK445" s="18"/>
      <c r="BL445" s="18"/>
      <c r="BM445" s="18"/>
      <c r="BN445" s="18"/>
      <c r="BO445" s="18"/>
      <c r="BP445" s="18"/>
      <c r="BQ445" s="18"/>
      <c r="BR445" s="18"/>
      <c r="BS445" s="18"/>
      <c r="BT445" s="18"/>
      <c r="BU445" s="18"/>
      <c r="BV445" s="18"/>
      <c r="BW445" s="18"/>
      <c r="BX445" s="18"/>
      <c r="BY445" s="18"/>
      <c r="BZ445" s="18"/>
      <c r="CA445" s="18"/>
      <c r="CB445" s="18"/>
      <c r="CC445" s="18"/>
      <c r="CD445" s="18"/>
      <c r="CE445" s="18"/>
      <c r="CF445" s="18"/>
      <c r="CG445" s="18"/>
      <c r="CH445" s="18"/>
    </row>
    <row r="446" spans="1:86" ht="0.95" customHeight="1">
      <c r="A446" s="18"/>
      <c r="B446" s="18"/>
      <c r="C446" s="18"/>
      <c r="D446" s="18"/>
      <c r="E446" s="18"/>
      <c r="F446" s="41"/>
      <c r="G446" s="41"/>
      <c r="H446" s="41"/>
      <c r="I446" s="41"/>
      <c r="J446" s="41"/>
      <c r="K446" s="41"/>
      <c r="L446" s="18"/>
      <c r="M446" s="18"/>
      <c r="V446" s="18"/>
      <c r="W446" s="18"/>
      <c r="X446" s="18"/>
      <c r="Y446" s="19"/>
      <c r="AB446" s="18"/>
      <c r="AE446" s="18"/>
      <c r="AF446" s="18"/>
      <c r="AG446" s="18"/>
      <c r="AH446" s="18"/>
      <c r="AI446" s="18"/>
      <c r="AJ446" s="18"/>
      <c r="AK446" s="18"/>
      <c r="AL446" s="18"/>
      <c r="AM446" s="18"/>
      <c r="AN446" s="18"/>
      <c r="AO446" s="18"/>
      <c r="AP446" s="18"/>
      <c r="AQ446" s="18"/>
      <c r="AR446" s="18"/>
      <c r="AS446" s="18"/>
      <c r="AT446" s="18"/>
      <c r="AU446" s="18"/>
      <c r="AV446" s="18"/>
      <c r="AW446" s="18"/>
      <c r="AX446" s="18"/>
      <c r="AY446" s="18"/>
      <c r="AZ446" s="18"/>
      <c r="BA446" s="18"/>
      <c r="BB446" s="18"/>
      <c r="BC446" s="18"/>
      <c r="BD446" s="18"/>
      <c r="BE446" s="18"/>
      <c r="BF446" s="18"/>
      <c r="BG446" s="18"/>
      <c r="BH446" s="18"/>
      <c r="BI446" s="18"/>
      <c r="BJ446" s="18"/>
      <c r="BK446" s="18"/>
      <c r="BL446" s="18"/>
      <c r="BM446" s="18"/>
      <c r="BN446" s="18"/>
      <c r="BO446" s="18"/>
      <c r="BP446" s="18"/>
      <c r="BQ446" s="18"/>
      <c r="BR446" s="18"/>
      <c r="BS446" s="18"/>
      <c r="BT446" s="18"/>
      <c r="BU446" s="18"/>
      <c r="BV446" s="18"/>
      <c r="BW446" s="18"/>
      <c r="BX446" s="18"/>
      <c r="BY446" s="18"/>
      <c r="BZ446" s="18"/>
      <c r="CA446" s="18"/>
      <c r="CB446" s="18"/>
      <c r="CC446" s="18"/>
      <c r="CD446" s="18"/>
      <c r="CE446" s="18"/>
      <c r="CF446" s="18"/>
      <c r="CG446" s="18"/>
      <c r="CH446" s="18"/>
    </row>
    <row r="447" spans="1:86" ht="0.95" customHeight="1">
      <c r="A447" s="18"/>
      <c r="B447" s="18"/>
      <c r="C447" s="18"/>
      <c r="D447" s="18"/>
      <c r="E447" s="18"/>
      <c r="F447" s="41"/>
      <c r="G447" s="41"/>
      <c r="H447" s="41"/>
      <c r="I447" s="41"/>
      <c r="J447" s="41"/>
      <c r="K447" s="41"/>
      <c r="L447" s="18"/>
      <c r="M447" s="18"/>
      <c r="V447" s="18"/>
      <c r="W447" s="18"/>
      <c r="X447" s="18"/>
      <c r="Y447" s="19"/>
      <c r="AB447" s="18"/>
      <c r="AE447" s="18"/>
      <c r="AF447" s="18"/>
      <c r="AG447" s="18"/>
      <c r="AH447" s="18"/>
      <c r="AI447" s="18"/>
      <c r="AJ447" s="18"/>
      <c r="AK447" s="18"/>
      <c r="AL447" s="18"/>
      <c r="AM447" s="18"/>
      <c r="AN447" s="18"/>
      <c r="AO447" s="18"/>
      <c r="AP447" s="18"/>
      <c r="AQ447" s="18"/>
      <c r="AR447" s="18"/>
      <c r="AS447" s="18"/>
      <c r="AT447" s="18"/>
      <c r="AU447" s="18"/>
      <c r="AV447" s="18"/>
      <c r="AW447" s="18"/>
      <c r="AX447" s="18"/>
      <c r="AY447" s="18"/>
      <c r="AZ447" s="18"/>
      <c r="BA447" s="18"/>
      <c r="BB447" s="18"/>
      <c r="BC447" s="18"/>
      <c r="BD447" s="18"/>
      <c r="BE447" s="18"/>
      <c r="BF447" s="18"/>
      <c r="BG447" s="18"/>
      <c r="BH447" s="18"/>
      <c r="BI447" s="18"/>
      <c r="BJ447" s="18"/>
      <c r="BK447" s="18"/>
      <c r="BL447" s="18"/>
      <c r="BM447" s="18"/>
      <c r="BN447" s="18"/>
      <c r="BO447" s="18"/>
      <c r="BP447" s="18"/>
      <c r="BQ447" s="18"/>
      <c r="BR447" s="18"/>
      <c r="BS447" s="18"/>
      <c r="BT447" s="18"/>
      <c r="BU447" s="18"/>
      <c r="BV447" s="18"/>
      <c r="BW447" s="18"/>
      <c r="BX447" s="18"/>
      <c r="BY447" s="18"/>
      <c r="BZ447" s="18"/>
      <c r="CA447" s="18"/>
      <c r="CB447" s="18"/>
      <c r="CC447" s="18"/>
      <c r="CD447" s="18"/>
      <c r="CE447" s="18"/>
      <c r="CF447" s="18"/>
      <c r="CG447" s="18"/>
      <c r="CH447" s="18"/>
    </row>
    <row r="448" spans="1:86" ht="0.95" customHeight="1">
      <c r="A448" s="18"/>
      <c r="B448" s="18"/>
      <c r="C448" s="18"/>
      <c r="D448" s="18"/>
      <c r="E448" s="18"/>
      <c r="F448" s="41"/>
      <c r="G448" s="41"/>
      <c r="H448" s="41"/>
      <c r="I448" s="41"/>
      <c r="J448" s="41"/>
      <c r="K448" s="41"/>
      <c r="L448" s="18"/>
      <c r="M448" s="18"/>
      <c r="V448" s="18"/>
      <c r="W448" s="18"/>
      <c r="X448" s="18"/>
      <c r="Y448" s="19"/>
      <c r="AB448" s="18"/>
      <c r="AE448" s="18"/>
      <c r="AF448" s="18"/>
      <c r="AG448" s="18"/>
      <c r="AH448" s="18"/>
      <c r="AI448" s="18"/>
      <c r="AJ448" s="18"/>
      <c r="AK448" s="18"/>
      <c r="AL448" s="18"/>
      <c r="AM448" s="18"/>
      <c r="AN448" s="18"/>
      <c r="AO448" s="18"/>
      <c r="AP448" s="18"/>
      <c r="AQ448" s="18"/>
      <c r="AR448" s="18"/>
      <c r="AS448" s="18"/>
      <c r="AT448" s="18"/>
      <c r="AU448" s="18"/>
      <c r="AV448" s="18"/>
      <c r="AW448" s="18"/>
      <c r="AX448" s="18"/>
      <c r="AY448" s="18"/>
      <c r="AZ448" s="18"/>
      <c r="BA448" s="18"/>
      <c r="BB448" s="18"/>
      <c r="BC448" s="18"/>
      <c r="BD448" s="18"/>
      <c r="BE448" s="18"/>
      <c r="BF448" s="18"/>
      <c r="BG448" s="18"/>
      <c r="BH448" s="18"/>
      <c r="BI448" s="18"/>
      <c r="BJ448" s="18"/>
      <c r="BK448" s="18"/>
      <c r="BL448" s="18"/>
      <c r="BM448" s="18"/>
      <c r="BN448" s="18"/>
      <c r="BO448" s="18"/>
      <c r="BP448" s="18"/>
      <c r="BQ448" s="18"/>
      <c r="BR448" s="18"/>
      <c r="BS448" s="18"/>
      <c r="BT448" s="18"/>
      <c r="BU448" s="18"/>
      <c r="BV448" s="18"/>
      <c r="BW448" s="18"/>
      <c r="BX448" s="18"/>
      <c r="BY448" s="18"/>
      <c r="BZ448" s="18"/>
      <c r="CA448" s="18"/>
      <c r="CB448" s="18"/>
      <c r="CC448" s="18"/>
      <c r="CD448" s="18"/>
      <c r="CE448" s="18"/>
      <c r="CF448" s="18"/>
      <c r="CG448" s="18"/>
      <c r="CH448" s="18"/>
    </row>
    <row r="449" spans="1:86" ht="0.95" customHeight="1">
      <c r="A449" s="18"/>
      <c r="B449" s="18"/>
      <c r="C449" s="18"/>
      <c r="D449" s="18"/>
      <c r="E449" s="18"/>
      <c r="F449" s="41"/>
      <c r="G449" s="41"/>
      <c r="H449" s="41"/>
      <c r="I449" s="41"/>
      <c r="J449" s="41"/>
      <c r="K449" s="41"/>
      <c r="L449" s="18"/>
      <c r="M449" s="18"/>
      <c r="V449" s="18"/>
      <c r="W449" s="18"/>
      <c r="X449" s="18"/>
      <c r="Y449" s="19"/>
      <c r="AB449" s="18"/>
      <c r="AE449" s="18"/>
      <c r="AF449" s="18"/>
      <c r="AG449" s="18"/>
      <c r="AH449" s="18"/>
      <c r="AI449" s="18"/>
      <c r="AJ449" s="18"/>
      <c r="AK449" s="18"/>
      <c r="AL449" s="18"/>
      <c r="AM449" s="18"/>
      <c r="AN449" s="18"/>
      <c r="AO449" s="18"/>
      <c r="AP449" s="18"/>
      <c r="AQ449" s="18"/>
      <c r="AR449" s="18"/>
      <c r="AS449" s="18"/>
      <c r="AT449" s="18"/>
      <c r="AU449" s="18"/>
      <c r="AV449" s="18"/>
      <c r="AW449" s="18"/>
      <c r="AX449" s="18"/>
      <c r="AY449" s="18"/>
      <c r="AZ449" s="18"/>
      <c r="BA449" s="18"/>
      <c r="BB449" s="18"/>
      <c r="BC449" s="18"/>
      <c r="BD449" s="18"/>
      <c r="BE449" s="18"/>
      <c r="BF449" s="18"/>
      <c r="BG449" s="18"/>
      <c r="BH449" s="18"/>
      <c r="BI449" s="18"/>
      <c r="BJ449" s="18"/>
      <c r="BK449" s="18"/>
      <c r="BL449" s="18"/>
      <c r="BM449" s="18"/>
      <c r="BN449" s="18"/>
      <c r="BO449" s="18"/>
      <c r="BP449" s="18"/>
      <c r="BQ449" s="18"/>
      <c r="BR449" s="18"/>
      <c r="BS449" s="18"/>
      <c r="BT449" s="18"/>
      <c r="BU449" s="18"/>
      <c r="BV449" s="18"/>
      <c r="BW449" s="18"/>
      <c r="BX449" s="18"/>
      <c r="BY449" s="18"/>
      <c r="BZ449" s="18"/>
      <c r="CA449" s="18"/>
      <c r="CB449" s="18"/>
      <c r="CC449" s="18"/>
      <c r="CD449" s="18"/>
      <c r="CE449" s="18"/>
      <c r="CF449" s="18"/>
      <c r="CG449" s="18"/>
      <c r="CH449" s="18"/>
    </row>
    <row r="450" spans="1:86" ht="0.95" customHeight="1">
      <c r="A450" s="18"/>
      <c r="B450" s="18"/>
      <c r="C450" s="18"/>
      <c r="D450" s="18"/>
      <c r="E450" s="18"/>
      <c r="F450" s="41"/>
      <c r="G450" s="41"/>
      <c r="H450" s="41"/>
      <c r="I450" s="41"/>
      <c r="J450" s="41"/>
      <c r="K450" s="41"/>
      <c r="L450" s="18"/>
      <c r="M450" s="18"/>
      <c r="V450" s="18"/>
      <c r="W450" s="18"/>
      <c r="X450" s="18"/>
      <c r="Y450" s="19"/>
      <c r="AB450" s="18"/>
      <c r="AE450" s="18"/>
      <c r="AF450" s="18"/>
      <c r="AG450" s="18"/>
      <c r="AH450" s="18"/>
      <c r="AI450" s="18"/>
      <c r="AJ450" s="18"/>
      <c r="AK450" s="18"/>
      <c r="AL450" s="18"/>
      <c r="AM450" s="18"/>
      <c r="AN450" s="18"/>
      <c r="AO450" s="18"/>
      <c r="AP450" s="18"/>
      <c r="AQ450" s="18"/>
      <c r="AR450" s="18"/>
      <c r="AS450" s="18"/>
      <c r="AT450" s="18"/>
      <c r="AU450" s="18"/>
      <c r="AV450" s="18"/>
      <c r="AW450" s="18"/>
      <c r="AX450" s="18"/>
      <c r="AY450" s="18"/>
      <c r="AZ450" s="18"/>
      <c r="BA450" s="18"/>
      <c r="BB450" s="18"/>
      <c r="BC450" s="18"/>
      <c r="BD450" s="18"/>
      <c r="BE450" s="18"/>
      <c r="BF450" s="18"/>
      <c r="BG450" s="18"/>
      <c r="BH450" s="18"/>
      <c r="BI450" s="18"/>
      <c r="BJ450" s="18"/>
      <c r="BK450" s="18"/>
      <c r="BL450" s="18"/>
      <c r="BM450" s="18"/>
      <c r="BN450" s="18"/>
      <c r="BO450" s="18"/>
      <c r="BP450" s="18"/>
      <c r="BQ450" s="18"/>
      <c r="BR450" s="18"/>
      <c r="BS450" s="18"/>
      <c r="BT450" s="18"/>
      <c r="BU450" s="18"/>
      <c r="BV450" s="18"/>
      <c r="BW450" s="18"/>
      <c r="BX450" s="18"/>
      <c r="BY450" s="18"/>
      <c r="BZ450" s="18"/>
      <c r="CA450" s="18"/>
      <c r="CB450" s="18"/>
      <c r="CC450" s="18"/>
      <c r="CD450" s="18"/>
      <c r="CE450" s="18"/>
      <c r="CF450" s="18"/>
      <c r="CG450" s="18"/>
      <c r="CH450" s="18"/>
    </row>
    <row r="451" spans="1:86" ht="16.5" thickBot="1">
      <c r="D451" s="1" t="s">
        <v>26</v>
      </c>
      <c r="E451" s="1" t="s">
        <v>3</v>
      </c>
      <c r="F451" s="5" t="s">
        <v>4</v>
      </c>
      <c r="G451" s="5" t="s">
        <v>8</v>
      </c>
      <c r="H451" s="5" t="s">
        <v>5</v>
      </c>
      <c r="I451" s="5" t="s">
        <v>6</v>
      </c>
      <c r="J451" s="5" t="s">
        <v>7</v>
      </c>
      <c r="K451" s="6" t="s">
        <v>65</v>
      </c>
      <c r="M451" s="18"/>
      <c r="N451" s="179" t="s">
        <v>26</v>
      </c>
      <c r="V451" s="1"/>
      <c r="W451" s="1"/>
      <c r="X451" s="1"/>
      <c r="Y451" s="19"/>
      <c r="AB451" s="1"/>
      <c r="AC451" s="78"/>
      <c r="AD451" s="78"/>
      <c r="AE451" s="1"/>
      <c r="AF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8"/>
    </row>
    <row r="452" spans="1:86">
      <c r="A452" s="298">
        <v>42</v>
      </c>
      <c r="B452" s="264" t="s">
        <v>18</v>
      </c>
      <c r="C452" s="265"/>
      <c r="D452" s="79">
        <f>+入力シート①!V$2</f>
        <v>0</v>
      </c>
      <c r="E452" s="21"/>
      <c r="F452" s="34"/>
      <c r="G452" s="34"/>
      <c r="H452" s="34"/>
      <c r="I452" s="34"/>
      <c r="J452" s="34"/>
      <c r="K452" s="35"/>
      <c r="M452" s="18"/>
      <c r="N452" s="179">
        <v>0</v>
      </c>
      <c r="O452" s="179">
        <v>1900</v>
      </c>
      <c r="P452" s="179">
        <v>1900</v>
      </c>
      <c r="Q452" s="179">
        <v>1900</v>
      </c>
      <c r="R452" s="179">
        <v>1900</v>
      </c>
      <c r="S452" s="179">
        <v>1900</v>
      </c>
      <c r="T452" s="179">
        <v>1900</v>
      </c>
      <c r="U452" s="179">
        <v>1900</v>
      </c>
      <c r="V452" s="79">
        <v>0</v>
      </c>
      <c r="W452" s="19">
        <f t="shared" ref="W452:BG452" si="164">+W$1</f>
        <v>2010</v>
      </c>
      <c r="X452" s="19">
        <f t="shared" si="164"/>
        <v>2009</v>
      </c>
      <c r="Y452" s="19">
        <f t="shared" si="164"/>
        <v>2008</v>
      </c>
      <c r="Z452" s="19">
        <f t="shared" si="164"/>
        <v>2007</v>
      </c>
      <c r="AA452" s="19">
        <f t="shared" si="164"/>
        <v>2007</v>
      </c>
      <c r="AB452">
        <f t="shared" si="164"/>
        <v>2006</v>
      </c>
      <c r="AC452" s="77">
        <f t="shared" si="164"/>
        <v>2006</v>
      </c>
      <c r="AD452" s="77">
        <f t="shared" si="164"/>
        <v>2005</v>
      </c>
      <c r="AE452">
        <f t="shared" si="164"/>
        <v>2005</v>
      </c>
      <c r="AF452">
        <f t="shared" si="164"/>
        <v>2004</v>
      </c>
      <c r="AG452">
        <f t="shared" si="164"/>
        <v>2004</v>
      </c>
      <c r="AH452">
        <f t="shared" si="164"/>
        <v>2004</v>
      </c>
      <c r="AI452">
        <f t="shared" si="164"/>
        <v>2003</v>
      </c>
      <c r="AJ452">
        <f t="shared" si="164"/>
        <v>2002</v>
      </c>
      <c r="AK452">
        <f t="shared" si="164"/>
        <v>2002</v>
      </c>
      <c r="AL452">
        <f t="shared" si="164"/>
        <v>2002</v>
      </c>
      <c r="AM452">
        <f t="shared" si="164"/>
        <v>2002</v>
      </c>
      <c r="AN452">
        <f t="shared" si="164"/>
        <v>2001</v>
      </c>
      <c r="AO452">
        <f t="shared" si="164"/>
        <v>2001</v>
      </c>
      <c r="AP452">
        <f t="shared" si="164"/>
        <v>2001</v>
      </c>
      <c r="AQ452">
        <f t="shared" si="164"/>
        <v>2000</v>
      </c>
      <c r="AR452">
        <f t="shared" si="164"/>
        <v>2000</v>
      </c>
      <c r="AS452">
        <f t="shared" si="164"/>
        <v>2000</v>
      </c>
      <c r="AT452">
        <f t="shared" si="164"/>
        <v>1999</v>
      </c>
      <c r="AU452">
        <f t="shared" si="164"/>
        <v>1999</v>
      </c>
      <c r="AV452">
        <f t="shared" si="164"/>
        <v>1999</v>
      </c>
      <c r="AW452">
        <f t="shared" si="164"/>
        <v>1998</v>
      </c>
      <c r="AX452">
        <f t="shared" si="164"/>
        <v>1997</v>
      </c>
      <c r="AY452">
        <f t="shared" si="164"/>
        <v>1996</v>
      </c>
      <c r="AZ452">
        <f t="shared" si="164"/>
        <v>1995</v>
      </c>
      <c r="BA452">
        <f t="shared" si="164"/>
        <v>1994</v>
      </c>
      <c r="BB452">
        <f t="shared" si="164"/>
        <v>1993</v>
      </c>
      <c r="BC452">
        <f t="shared" si="164"/>
        <v>1992</v>
      </c>
      <c r="BD452">
        <f t="shared" si="164"/>
        <v>1992</v>
      </c>
      <c r="BE452">
        <f t="shared" si="164"/>
        <v>1991</v>
      </c>
      <c r="BF452">
        <f t="shared" si="164"/>
        <v>1990</v>
      </c>
      <c r="BG452">
        <f t="shared" si="164"/>
        <v>1990</v>
      </c>
      <c r="BH452">
        <f t="shared" ref="BH452:CG452" si="165">+BH$1</f>
        <v>1989</v>
      </c>
      <c r="BI452">
        <f t="shared" si="165"/>
        <v>1988</v>
      </c>
      <c r="BJ452">
        <f t="shared" si="165"/>
        <v>1987</v>
      </c>
      <c r="BK452">
        <f t="shared" si="165"/>
        <v>1986</v>
      </c>
      <c r="BL452">
        <f t="shared" si="165"/>
        <v>1986</v>
      </c>
      <c r="BM452">
        <f t="shared" si="165"/>
        <v>1986</v>
      </c>
      <c r="BN452">
        <f t="shared" si="165"/>
        <v>1985</v>
      </c>
      <c r="BO452">
        <f t="shared" si="165"/>
        <v>1985</v>
      </c>
      <c r="BP452">
        <f t="shared" si="165"/>
        <v>1985</v>
      </c>
      <c r="BQ452">
        <f t="shared" si="165"/>
        <v>1985</v>
      </c>
      <c r="BR452">
        <f t="shared" si="165"/>
        <v>1984</v>
      </c>
      <c r="BS452">
        <f t="shared" si="165"/>
        <v>1984</v>
      </c>
      <c r="BT452">
        <f t="shared" si="165"/>
        <v>1984</v>
      </c>
      <c r="BU452">
        <f t="shared" si="165"/>
        <v>1984</v>
      </c>
      <c r="BV452">
        <f t="shared" si="165"/>
        <v>1984</v>
      </c>
      <c r="BW452">
        <f t="shared" si="165"/>
        <v>1984</v>
      </c>
      <c r="BX452">
        <f t="shared" si="165"/>
        <v>1983</v>
      </c>
      <c r="BY452">
        <f t="shared" si="165"/>
        <v>1983</v>
      </c>
      <c r="BZ452">
        <f t="shared" si="165"/>
        <v>1982</v>
      </c>
      <c r="CA452">
        <f t="shared" si="165"/>
        <v>1982</v>
      </c>
      <c r="CB452">
        <f t="shared" si="165"/>
        <v>1982</v>
      </c>
      <c r="CC452">
        <f t="shared" si="165"/>
        <v>1981</v>
      </c>
      <c r="CD452">
        <f t="shared" si="165"/>
        <v>1980</v>
      </c>
      <c r="CE452">
        <f t="shared" si="165"/>
        <v>1980</v>
      </c>
      <c r="CF452">
        <f t="shared" si="165"/>
        <v>1980</v>
      </c>
      <c r="CG452">
        <f t="shared" si="165"/>
        <v>1980</v>
      </c>
      <c r="CH452" s="18"/>
    </row>
    <row r="453" spans="1:86">
      <c r="A453" s="298"/>
      <c r="B453" s="264" t="s">
        <v>19</v>
      </c>
      <c r="C453" s="265"/>
      <c r="D453" s="80">
        <f>+入力シート①!V$2</f>
        <v>0</v>
      </c>
      <c r="E453" s="22"/>
      <c r="F453" s="36"/>
      <c r="G453" s="36"/>
      <c r="H453" s="36"/>
      <c r="I453" s="36"/>
      <c r="J453" s="36"/>
      <c r="K453" s="37"/>
      <c r="M453" s="18"/>
      <c r="N453" s="179">
        <v>0</v>
      </c>
      <c r="O453" s="179">
        <v>1</v>
      </c>
      <c r="P453" s="179">
        <v>1</v>
      </c>
      <c r="Q453" s="179">
        <v>1</v>
      </c>
      <c r="R453" s="179">
        <v>1</v>
      </c>
      <c r="S453" s="179">
        <v>1</v>
      </c>
      <c r="T453" s="179">
        <v>1</v>
      </c>
      <c r="U453" s="179">
        <v>1</v>
      </c>
      <c r="V453" s="80">
        <v>0</v>
      </c>
      <c r="W453" s="19">
        <f>+W$3</f>
        <v>4</v>
      </c>
      <c r="X453" s="19">
        <f>+X$3</f>
        <v>4</v>
      </c>
      <c r="Y453" s="19">
        <f>+Y$3</f>
        <v>4</v>
      </c>
      <c r="Z453" s="19">
        <f>+Z$3</f>
        <v>4</v>
      </c>
      <c r="AA453" s="19">
        <f>+AA$3</f>
        <v>4</v>
      </c>
      <c r="AB453">
        <f t="shared" ref="AB453:CG453" si="166">+AB$3</f>
        <v>4</v>
      </c>
      <c r="AC453" s="77">
        <f t="shared" si="166"/>
        <v>4</v>
      </c>
      <c r="AD453" s="77">
        <f t="shared" si="166"/>
        <v>4</v>
      </c>
      <c r="AE453">
        <f t="shared" si="166"/>
        <v>4</v>
      </c>
      <c r="AF453">
        <f t="shared" si="166"/>
        <v>4</v>
      </c>
      <c r="AG453">
        <f t="shared" si="166"/>
        <v>4</v>
      </c>
      <c r="AH453">
        <f t="shared" si="166"/>
        <v>4</v>
      </c>
      <c r="AI453">
        <f t="shared" si="166"/>
        <v>4</v>
      </c>
      <c r="AJ453">
        <f t="shared" si="166"/>
        <v>4</v>
      </c>
      <c r="AK453">
        <f t="shared" si="166"/>
        <v>4</v>
      </c>
      <c r="AL453">
        <f t="shared" si="166"/>
        <v>4</v>
      </c>
      <c r="AM453">
        <f t="shared" si="166"/>
        <v>4</v>
      </c>
      <c r="AN453">
        <f t="shared" si="166"/>
        <v>4</v>
      </c>
      <c r="AO453">
        <f t="shared" si="166"/>
        <v>4</v>
      </c>
      <c r="AP453">
        <f t="shared" si="166"/>
        <v>4</v>
      </c>
      <c r="AQ453">
        <f t="shared" si="166"/>
        <v>4</v>
      </c>
      <c r="AR453">
        <f t="shared" si="166"/>
        <v>4</v>
      </c>
      <c r="AS453">
        <f t="shared" si="166"/>
        <v>4</v>
      </c>
      <c r="AT453">
        <f t="shared" si="166"/>
        <v>4</v>
      </c>
      <c r="AU453">
        <f t="shared" si="166"/>
        <v>4</v>
      </c>
      <c r="AV453">
        <f t="shared" si="166"/>
        <v>4</v>
      </c>
      <c r="AW453">
        <f t="shared" si="166"/>
        <v>4</v>
      </c>
      <c r="AX453">
        <f t="shared" si="166"/>
        <v>4</v>
      </c>
      <c r="AY453">
        <f t="shared" si="166"/>
        <v>4</v>
      </c>
      <c r="AZ453">
        <f t="shared" si="166"/>
        <v>4</v>
      </c>
      <c r="BA453">
        <f t="shared" si="166"/>
        <v>4</v>
      </c>
      <c r="BB453">
        <f t="shared" si="166"/>
        <v>4</v>
      </c>
      <c r="BC453">
        <f t="shared" si="166"/>
        <v>4</v>
      </c>
      <c r="BD453">
        <f t="shared" si="166"/>
        <v>4</v>
      </c>
      <c r="BE453">
        <f t="shared" si="166"/>
        <v>4</v>
      </c>
      <c r="BF453">
        <f t="shared" si="166"/>
        <v>4</v>
      </c>
      <c r="BG453">
        <f t="shared" si="166"/>
        <v>4</v>
      </c>
      <c r="BH453">
        <f t="shared" si="166"/>
        <v>4</v>
      </c>
      <c r="BI453">
        <f t="shared" si="166"/>
        <v>4</v>
      </c>
      <c r="BJ453">
        <f t="shared" si="166"/>
        <v>4</v>
      </c>
      <c r="BK453">
        <f t="shared" si="166"/>
        <v>4</v>
      </c>
      <c r="BL453">
        <f t="shared" si="166"/>
        <v>4</v>
      </c>
      <c r="BM453">
        <f t="shared" si="166"/>
        <v>4</v>
      </c>
      <c r="BN453">
        <f t="shared" si="166"/>
        <v>4</v>
      </c>
      <c r="BO453">
        <f t="shared" si="166"/>
        <v>4</v>
      </c>
      <c r="BP453">
        <f t="shared" si="166"/>
        <v>4</v>
      </c>
      <c r="BQ453">
        <f t="shared" si="166"/>
        <v>4</v>
      </c>
      <c r="BR453">
        <f t="shared" si="166"/>
        <v>4</v>
      </c>
      <c r="BS453">
        <f t="shared" si="166"/>
        <v>4</v>
      </c>
      <c r="BT453">
        <f t="shared" si="166"/>
        <v>4</v>
      </c>
      <c r="BU453">
        <f t="shared" si="166"/>
        <v>4</v>
      </c>
      <c r="BV453">
        <f t="shared" si="166"/>
        <v>4</v>
      </c>
      <c r="BW453">
        <f t="shared" si="166"/>
        <v>4</v>
      </c>
      <c r="BX453">
        <f t="shared" si="166"/>
        <v>4</v>
      </c>
      <c r="BY453">
        <f t="shared" si="166"/>
        <v>4</v>
      </c>
      <c r="BZ453">
        <f t="shared" si="166"/>
        <v>4</v>
      </c>
      <c r="CA453">
        <f t="shared" si="166"/>
        <v>4</v>
      </c>
      <c r="CB453">
        <f t="shared" si="166"/>
        <v>4</v>
      </c>
      <c r="CC453">
        <f t="shared" si="166"/>
        <v>4</v>
      </c>
      <c r="CD453">
        <f t="shared" si="166"/>
        <v>4</v>
      </c>
      <c r="CE453">
        <f t="shared" si="166"/>
        <v>4</v>
      </c>
      <c r="CF453">
        <f t="shared" si="166"/>
        <v>4</v>
      </c>
      <c r="CG453">
        <f t="shared" si="166"/>
        <v>4</v>
      </c>
      <c r="CH453" s="18"/>
    </row>
    <row r="454" spans="1:86">
      <c r="A454" s="298"/>
      <c r="B454" s="264" t="s">
        <v>20</v>
      </c>
      <c r="C454" s="265"/>
      <c r="D454" s="81">
        <f>+入力シート①!V$2</f>
        <v>0</v>
      </c>
      <c r="E454" s="22"/>
      <c r="F454" s="36"/>
      <c r="G454" s="36"/>
      <c r="H454" s="36"/>
      <c r="I454" s="36"/>
      <c r="J454" s="36"/>
      <c r="K454" s="37"/>
      <c r="M454" s="18"/>
      <c r="N454" s="179">
        <v>0</v>
      </c>
      <c r="O454" s="179">
        <v>0</v>
      </c>
      <c r="P454" s="179">
        <v>0</v>
      </c>
      <c r="Q454" s="179">
        <v>0</v>
      </c>
      <c r="R454" s="179">
        <v>0</v>
      </c>
      <c r="S454" s="179">
        <v>0</v>
      </c>
      <c r="T454" s="179">
        <v>0</v>
      </c>
      <c r="U454" s="179">
        <v>0</v>
      </c>
      <c r="V454" s="81">
        <v>0</v>
      </c>
      <c r="W454" s="19"/>
      <c r="X454" s="19"/>
      <c r="Y454" s="19"/>
      <c r="AZ454">
        <v>4</v>
      </c>
      <c r="BA454">
        <v>5</v>
      </c>
      <c r="BB454">
        <v>15</v>
      </c>
      <c r="BC454">
        <v>24</v>
      </c>
      <c r="BQ454">
        <v>2</v>
      </c>
      <c r="BU454">
        <v>18</v>
      </c>
      <c r="CH454" s="18"/>
    </row>
    <row r="455" spans="1:86">
      <c r="A455" s="298"/>
      <c r="B455" s="264" t="s">
        <v>66</v>
      </c>
      <c r="C455" s="265"/>
      <c r="D455">
        <f>+入力シート①!V$3</f>
        <v>42</v>
      </c>
      <c r="E455" s="22"/>
      <c r="F455" s="36"/>
      <c r="G455" s="36"/>
      <c r="H455" s="36"/>
      <c r="I455" s="36"/>
      <c r="J455" s="36"/>
      <c r="K455" s="37"/>
      <c r="M455" s="18"/>
      <c r="N455" s="179">
        <v>42</v>
      </c>
      <c r="O455" s="179">
        <v>42</v>
      </c>
      <c r="P455" s="179">
        <v>42</v>
      </c>
      <c r="Q455" s="179">
        <v>42</v>
      </c>
      <c r="R455" s="179">
        <v>42</v>
      </c>
      <c r="S455" s="179">
        <v>42</v>
      </c>
      <c r="T455" s="179">
        <v>42</v>
      </c>
      <c r="U455" s="179">
        <v>42</v>
      </c>
      <c r="V455">
        <v>42</v>
      </c>
      <c r="W455" s="19">
        <f>+$A$452</f>
        <v>42</v>
      </c>
      <c r="X455" s="19">
        <f>+$A$452</f>
        <v>42</v>
      </c>
      <c r="Y455" s="19">
        <f>+$A$452</f>
        <v>42</v>
      </c>
      <c r="Z455" s="19">
        <f>+$A$452</f>
        <v>42</v>
      </c>
      <c r="AA455" s="19">
        <f>+$A$452</f>
        <v>42</v>
      </c>
      <c r="AB455">
        <f t="shared" ref="AB455:CG455" si="167">+$A$452</f>
        <v>42</v>
      </c>
      <c r="AC455" s="77">
        <f t="shared" si="167"/>
        <v>42</v>
      </c>
      <c r="AD455" s="77">
        <f t="shared" si="167"/>
        <v>42</v>
      </c>
      <c r="AE455">
        <f t="shared" si="167"/>
        <v>42</v>
      </c>
      <c r="AF455">
        <f t="shared" si="167"/>
        <v>42</v>
      </c>
      <c r="AG455">
        <f t="shared" si="167"/>
        <v>42</v>
      </c>
      <c r="AH455">
        <f t="shared" si="167"/>
        <v>42</v>
      </c>
      <c r="AI455">
        <f t="shared" si="167"/>
        <v>42</v>
      </c>
      <c r="AJ455">
        <f t="shared" si="167"/>
        <v>42</v>
      </c>
      <c r="AK455">
        <f t="shared" si="167"/>
        <v>42</v>
      </c>
      <c r="AL455">
        <f t="shared" si="167"/>
        <v>42</v>
      </c>
      <c r="AM455">
        <f t="shared" si="167"/>
        <v>42</v>
      </c>
      <c r="AN455">
        <f t="shared" si="167"/>
        <v>42</v>
      </c>
      <c r="AO455">
        <f t="shared" si="167"/>
        <v>42</v>
      </c>
      <c r="AP455">
        <f t="shared" si="167"/>
        <v>42</v>
      </c>
      <c r="AQ455">
        <f t="shared" si="167"/>
        <v>42</v>
      </c>
      <c r="AR455">
        <f t="shared" si="167"/>
        <v>42</v>
      </c>
      <c r="AS455">
        <f t="shared" si="167"/>
        <v>42</v>
      </c>
      <c r="AT455">
        <f t="shared" si="167"/>
        <v>42</v>
      </c>
      <c r="AU455">
        <f t="shared" si="167"/>
        <v>42</v>
      </c>
      <c r="AV455">
        <f t="shared" si="167"/>
        <v>42</v>
      </c>
      <c r="AW455">
        <f t="shared" si="167"/>
        <v>42</v>
      </c>
      <c r="AX455">
        <f t="shared" si="167"/>
        <v>42</v>
      </c>
      <c r="AY455">
        <f t="shared" si="167"/>
        <v>42</v>
      </c>
      <c r="AZ455">
        <f t="shared" si="167"/>
        <v>42</v>
      </c>
      <c r="BA455">
        <f t="shared" si="167"/>
        <v>42</v>
      </c>
      <c r="BB455">
        <f t="shared" si="167"/>
        <v>42</v>
      </c>
      <c r="BC455">
        <f t="shared" si="167"/>
        <v>42</v>
      </c>
      <c r="BD455">
        <f t="shared" si="167"/>
        <v>42</v>
      </c>
      <c r="BE455">
        <f t="shared" si="167"/>
        <v>42</v>
      </c>
      <c r="BF455">
        <f t="shared" si="167"/>
        <v>42</v>
      </c>
      <c r="BG455">
        <f t="shared" si="167"/>
        <v>42</v>
      </c>
      <c r="BH455">
        <f t="shared" si="167"/>
        <v>42</v>
      </c>
      <c r="BI455">
        <f t="shared" si="167"/>
        <v>42</v>
      </c>
      <c r="BJ455">
        <f t="shared" si="167"/>
        <v>42</v>
      </c>
      <c r="BK455">
        <f t="shared" si="167"/>
        <v>42</v>
      </c>
      <c r="BL455">
        <f t="shared" si="167"/>
        <v>42</v>
      </c>
      <c r="BM455">
        <f t="shared" si="167"/>
        <v>42</v>
      </c>
      <c r="BN455">
        <f t="shared" si="167"/>
        <v>42</v>
      </c>
      <c r="BO455">
        <f t="shared" si="167"/>
        <v>42</v>
      </c>
      <c r="BP455">
        <f t="shared" si="167"/>
        <v>42</v>
      </c>
      <c r="BQ455">
        <f t="shared" si="167"/>
        <v>42</v>
      </c>
      <c r="BR455">
        <f t="shared" si="167"/>
        <v>42</v>
      </c>
      <c r="BS455">
        <f t="shared" si="167"/>
        <v>42</v>
      </c>
      <c r="BT455">
        <f t="shared" si="167"/>
        <v>42</v>
      </c>
      <c r="BU455">
        <f t="shared" si="167"/>
        <v>42</v>
      </c>
      <c r="BV455">
        <f t="shared" si="167"/>
        <v>42</v>
      </c>
      <c r="BW455">
        <f t="shared" si="167"/>
        <v>42</v>
      </c>
      <c r="BX455">
        <f t="shared" si="167"/>
        <v>42</v>
      </c>
      <c r="BY455">
        <f t="shared" si="167"/>
        <v>42</v>
      </c>
      <c r="BZ455">
        <f t="shared" si="167"/>
        <v>42</v>
      </c>
      <c r="CA455">
        <f t="shared" si="167"/>
        <v>42</v>
      </c>
      <c r="CB455">
        <f t="shared" si="167"/>
        <v>42</v>
      </c>
      <c r="CC455">
        <f t="shared" si="167"/>
        <v>42</v>
      </c>
      <c r="CD455">
        <f t="shared" si="167"/>
        <v>42</v>
      </c>
      <c r="CE455">
        <f t="shared" si="167"/>
        <v>42</v>
      </c>
      <c r="CF455">
        <f t="shared" si="167"/>
        <v>42</v>
      </c>
      <c r="CG455">
        <f t="shared" si="167"/>
        <v>42</v>
      </c>
      <c r="CH455" s="18"/>
    </row>
    <row r="456" spans="1:86" ht="16.5" thickBot="1">
      <c r="A456" s="298"/>
      <c r="B456" s="264" t="s">
        <v>21</v>
      </c>
      <c r="C456" s="265"/>
      <c r="D456" s="86">
        <f>+入力シート①!V$4</f>
        <v>0</v>
      </c>
      <c r="E456" s="23"/>
      <c r="F456" s="38"/>
      <c r="G456" s="38"/>
      <c r="H456" s="38"/>
      <c r="I456" s="38"/>
      <c r="J456" s="38"/>
      <c r="K456" s="39"/>
      <c r="M456" s="18"/>
      <c r="N456" s="179">
        <v>0</v>
      </c>
      <c r="O456" s="180">
        <v>0</v>
      </c>
      <c r="P456" s="180">
        <v>0</v>
      </c>
      <c r="Q456" s="180">
        <v>0</v>
      </c>
      <c r="R456" s="180">
        <v>0</v>
      </c>
      <c r="S456" s="180">
        <v>0</v>
      </c>
      <c r="T456" s="180">
        <v>0</v>
      </c>
      <c r="U456" s="180">
        <v>0</v>
      </c>
      <c r="V456" s="86">
        <v>0</v>
      </c>
      <c r="W456" s="19"/>
      <c r="X456" s="19"/>
      <c r="Y456" s="19"/>
      <c r="CH456" s="18"/>
    </row>
    <row r="457" spans="1:86">
      <c r="A457" s="298"/>
      <c r="B457" s="261" t="s">
        <v>22</v>
      </c>
      <c r="C457" s="9">
        <v>0</v>
      </c>
      <c r="D457">
        <f>+入力シート①!V$5</f>
        <v>0</v>
      </c>
      <c r="E457">
        <f>+COUNT($N457:$CH457)</f>
        <v>15</v>
      </c>
      <c r="F457" s="6">
        <f>+AVERAGE($O457:$CH457)</f>
        <v>7.9785714285714278</v>
      </c>
      <c r="G457" s="6">
        <f>+STDEV($O457:$CH457)</f>
        <v>9.6386384748236953</v>
      </c>
      <c r="H457" s="6">
        <f>+MAX($N457:$CH457)</f>
        <v>20.9</v>
      </c>
      <c r="I457" s="6">
        <f>+MIN($N457:$CH457)</f>
        <v>0</v>
      </c>
      <c r="J457" s="6">
        <f>+D457-F457</f>
        <v>-7.9785714285714278</v>
      </c>
      <c r="K457" s="6">
        <f>+J457/G457</f>
        <v>-0.82776954954909931</v>
      </c>
      <c r="M457" s="18"/>
      <c r="N457" s="179">
        <v>0</v>
      </c>
      <c r="O457" s="179">
        <v>0</v>
      </c>
      <c r="P457" s="179">
        <v>0</v>
      </c>
      <c r="Q457" s="179">
        <v>0</v>
      </c>
      <c r="R457" s="179">
        <v>0</v>
      </c>
      <c r="S457" s="179">
        <v>0</v>
      </c>
      <c r="T457" s="179">
        <v>0</v>
      </c>
      <c r="U457" s="179">
        <v>0</v>
      </c>
      <c r="V457">
        <v>0</v>
      </c>
      <c r="Y457" s="19"/>
      <c r="AZ457">
        <v>19</v>
      </c>
      <c r="BA457">
        <v>20.9</v>
      </c>
      <c r="BB457">
        <v>19</v>
      </c>
      <c r="BC457">
        <v>20.2</v>
      </c>
      <c r="BQ457">
        <v>15.7</v>
      </c>
      <c r="BU457">
        <v>16.899999999999999</v>
      </c>
      <c r="CH457" s="18"/>
    </row>
    <row r="458" spans="1:86">
      <c r="A458" s="298"/>
      <c r="B458" s="261"/>
      <c r="C458" s="9">
        <v>10</v>
      </c>
      <c r="D458">
        <f>+入力シート①!V$6</f>
        <v>0</v>
      </c>
      <c r="E458">
        <f t="shared" ref="E458:E469" si="168">+COUNT($N458:$CH458)</f>
        <v>12</v>
      </c>
      <c r="F458" s="6">
        <f t="shared" ref="F458:F469" si="169">+AVERAGE($O458:$CH458)</f>
        <v>4.583636363636364</v>
      </c>
      <c r="G458" s="6">
        <f t="shared" ref="G458:G469" si="170">+STDEV($O458:$CH458)</f>
        <v>7.8852346480333386</v>
      </c>
      <c r="H458" s="6">
        <f t="shared" ref="H458:H469" si="171">+MAX($N458:$CH458)</f>
        <v>18.43</v>
      </c>
      <c r="I458" s="6">
        <f t="shared" ref="I458:I469" si="172">+MIN($N458:$CH458)</f>
        <v>0</v>
      </c>
      <c r="J458" s="6">
        <f t="shared" ref="J458:J469" si="173">+D458-F458</f>
        <v>-4.583636363636364</v>
      </c>
      <c r="K458" s="6">
        <f t="shared" ref="K458:K469" si="174">+J458/G458</f>
        <v>-0.58129359089898125</v>
      </c>
      <c r="M458" s="18"/>
      <c r="N458" s="179">
        <v>0</v>
      </c>
      <c r="O458" s="179">
        <v>0</v>
      </c>
      <c r="P458" s="179">
        <v>0</v>
      </c>
      <c r="Q458" s="179">
        <v>0</v>
      </c>
      <c r="R458" s="179">
        <v>0</v>
      </c>
      <c r="S458" s="179">
        <v>0</v>
      </c>
      <c r="T458" s="179">
        <v>0</v>
      </c>
      <c r="U458" s="179">
        <v>0</v>
      </c>
      <c r="V458">
        <v>0</v>
      </c>
      <c r="Y458" s="19"/>
      <c r="AZ458">
        <v>18.43</v>
      </c>
      <c r="BQ458">
        <v>15.12</v>
      </c>
      <c r="BU458">
        <v>16.87</v>
      </c>
      <c r="CH458" s="18"/>
    </row>
    <row r="459" spans="1:86">
      <c r="A459" s="298"/>
      <c r="B459" s="261"/>
      <c r="C459" s="9">
        <v>20</v>
      </c>
      <c r="D459">
        <f>+入力シート①!V$7</f>
        <v>0</v>
      </c>
      <c r="E459">
        <f t="shared" si="168"/>
        <v>12</v>
      </c>
      <c r="F459" s="6">
        <f t="shared" si="169"/>
        <v>4.5281818181818183</v>
      </c>
      <c r="G459" s="6">
        <f t="shared" si="170"/>
        <v>7.7863506447909447</v>
      </c>
      <c r="H459" s="6">
        <f t="shared" si="171"/>
        <v>18.18</v>
      </c>
      <c r="I459" s="6">
        <f t="shared" si="172"/>
        <v>0</v>
      </c>
      <c r="J459" s="6">
        <f t="shared" si="173"/>
        <v>-4.5281818181818183</v>
      </c>
      <c r="K459" s="6">
        <f t="shared" si="174"/>
        <v>-0.58155380161451686</v>
      </c>
      <c r="M459" s="18"/>
      <c r="N459" s="179">
        <v>0</v>
      </c>
      <c r="O459" s="179">
        <v>0</v>
      </c>
      <c r="P459" s="179">
        <v>0</v>
      </c>
      <c r="Q459" s="179">
        <v>0</v>
      </c>
      <c r="R459" s="179">
        <v>0</v>
      </c>
      <c r="S459" s="179">
        <v>0</v>
      </c>
      <c r="T459" s="179">
        <v>0</v>
      </c>
      <c r="U459" s="179">
        <v>0</v>
      </c>
      <c r="V459">
        <v>0</v>
      </c>
      <c r="Y459" s="19"/>
      <c r="AZ459">
        <v>18.18</v>
      </c>
      <c r="BQ459">
        <v>15.08</v>
      </c>
      <c r="BU459">
        <v>16.55</v>
      </c>
      <c r="CH459" s="18"/>
    </row>
    <row r="460" spans="1:86">
      <c r="A460" s="298"/>
      <c r="B460" s="261"/>
      <c r="C460" s="9">
        <v>30</v>
      </c>
      <c r="D460">
        <f>+入力シート①!V$8</f>
        <v>0</v>
      </c>
      <c r="E460">
        <f t="shared" si="168"/>
        <v>12</v>
      </c>
      <c r="F460" s="6">
        <f t="shared" si="169"/>
        <v>4.4963636363636361</v>
      </c>
      <c r="G460" s="6">
        <f t="shared" si="170"/>
        <v>7.7322212497150806</v>
      </c>
      <c r="H460" s="6">
        <f t="shared" si="171"/>
        <v>18.13</v>
      </c>
      <c r="I460" s="6">
        <f t="shared" si="172"/>
        <v>0</v>
      </c>
      <c r="J460" s="6">
        <f t="shared" si="173"/>
        <v>-4.4963636363636361</v>
      </c>
      <c r="K460" s="6">
        <f t="shared" si="174"/>
        <v>-0.58150995569731267</v>
      </c>
      <c r="M460" s="18"/>
      <c r="N460" s="179">
        <v>0</v>
      </c>
      <c r="O460" s="179">
        <v>0</v>
      </c>
      <c r="P460" s="179">
        <v>0</v>
      </c>
      <c r="Q460" s="179">
        <v>0</v>
      </c>
      <c r="R460" s="179">
        <v>0</v>
      </c>
      <c r="S460" s="179">
        <v>0</v>
      </c>
      <c r="T460" s="179">
        <v>0</v>
      </c>
      <c r="U460" s="179">
        <v>0</v>
      </c>
      <c r="V460">
        <v>0</v>
      </c>
      <c r="Y460" s="19"/>
      <c r="AZ460">
        <v>18.13</v>
      </c>
      <c r="BQ460">
        <v>15.04</v>
      </c>
      <c r="BU460">
        <v>16.29</v>
      </c>
      <c r="CH460" s="18"/>
    </row>
    <row r="461" spans="1:86">
      <c r="A461" s="298"/>
      <c r="B461" s="261"/>
      <c r="C461" s="9">
        <v>50</v>
      </c>
      <c r="D461">
        <f>+入力シート①!V$9</f>
        <v>0</v>
      </c>
      <c r="E461">
        <f t="shared" si="168"/>
        <v>12</v>
      </c>
      <c r="F461" s="6">
        <f t="shared" si="169"/>
        <v>4.4445454545454544</v>
      </c>
      <c r="G461" s="6">
        <f t="shared" si="170"/>
        <v>7.6458137089996692</v>
      </c>
      <c r="H461" s="6">
        <f t="shared" si="171"/>
        <v>18.059999999999999</v>
      </c>
      <c r="I461" s="6">
        <f t="shared" si="172"/>
        <v>0</v>
      </c>
      <c r="J461" s="6">
        <f t="shared" si="173"/>
        <v>-4.4445454545454544</v>
      </c>
      <c r="K461" s="6">
        <f t="shared" si="174"/>
        <v>-0.58130443975033119</v>
      </c>
      <c r="M461" s="18"/>
      <c r="N461" s="179">
        <v>0</v>
      </c>
      <c r="O461" s="179">
        <v>0</v>
      </c>
      <c r="P461" s="179">
        <v>0</v>
      </c>
      <c r="Q461" s="179">
        <v>0</v>
      </c>
      <c r="R461" s="179">
        <v>0</v>
      </c>
      <c r="S461" s="179">
        <v>0</v>
      </c>
      <c r="T461" s="179">
        <v>0</v>
      </c>
      <c r="U461" s="179">
        <v>0</v>
      </c>
      <c r="V461">
        <v>0</v>
      </c>
      <c r="Y461" s="19"/>
      <c r="AZ461">
        <v>18.059999999999999</v>
      </c>
      <c r="BQ461">
        <v>14.93</v>
      </c>
      <c r="BU461">
        <v>15.9</v>
      </c>
      <c r="CH461" s="18"/>
    </row>
    <row r="462" spans="1:86">
      <c r="A462" s="298"/>
      <c r="B462" s="261"/>
      <c r="C462" s="9">
        <v>75</v>
      </c>
      <c r="D462">
        <f>+入力シート①!V$10</f>
        <v>0</v>
      </c>
      <c r="E462">
        <f t="shared" si="168"/>
        <v>12</v>
      </c>
      <c r="F462" s="6">
        <f t="shared" si="169"/>
        <v>4.3027272727272727</v>
      </c>
      <c r="G462" s="6">
        <f t="shared" si="170"/>
        <v>7.4221467122512363</v>
      </c>
      <c r="H462" s="6">
        <f t="shared" si="171"/>
        <v>18.03</v>
      </c>
      <c r="I462" s="6">
        <f t="shared" si="172"/>
        <v>0</v>
      </c>
      <c r="J462" s="6">
        <f t="shared" si="173"/>
        <v>-4.3027272727272727</v>
      </c>
      <c r="K462" s="6">
        <f t="shared" si="174"/>
        <v>-0.57971466201618616</v>
      </c>
      <c r="M462" s="18"/>
      <c r="N462" s="179">
        <v>0</v>
      </c>
      <c r="O462" s="179">
        <v>0</v>
      </c>
      <c r="P462" s="179">
        <v>0</v>
      </c>
      <c r="Q462" s="179">
        <v>0</v>
      </c>
      <c r="R462" s="179">
        <v>0</v>
      </c>
      <c r="S462" s="179">
        <v>0</v>
      </c>
      <c r="T462" s="179">
        <v>0</v>
      </c>
      <c r="U462" s="179">
        <v>0</v>
      </c>
      <c r="V462">
        <v>0</v>
      </c>
      <c r="Y462" s="19"/>
      <c r="AZ462">
        <v>18.03</v>
      </c>
      <c r="BQ462">
        <v>14.33</v>
      </c>
      <c r="BU462">
        <v>14.97</v>
      </c>
      <c r="CH462" s="18"/>
    </row>
    <row r="463" spans="1:86">
      <c r="A463" s="298"/>
      <c r="B463" s="261"/>
      <c r="C463" s="9">
        <v>100</v>
      </c>
      <c r="D463">
        <f>+入力シート①!V$11</f>
        <v>0</v>
      </c>
      <c r="E463">
        <f t="shared" si="168"/>
        <v>12</v>
      </c>
      <c r="F463" s="6">
        <f t="shared" si="169"/>
        <v>4.1818181818181817</v>
      </c>
      <c r="G463" s="6">
        <f t="shared" si="170"/>
        <v>7.2407994284910533</v>
      </c>
      <c r="H463" s="6">
        <f t="shared" si="171"/>
        <v>18.03</v>
      </c>
      <c r="I463" s="6">
        <f t="shared" si="172"/>
        <v>0</v>
      </c>
      <c r="J463" s="6">
        <f t="shared" si="173"/>
        <v>-4.1818181818181817</v>
      </c>
      <c r="K463" s="6">
        <f t="shared" si="174"/>
        <v>-0.57753542590388418</v>
      </c>
      <c r="M463" s="18"/>
      <c r="N463" s="179">
        <v>0</v>
      </c>
      <c r="O463" s="179">
        <v>0</v>
      </c>
      <c r="P463" s="179">
        <v>0</v>
      </c>
      <c r="Q463" s="179">
        <v>0</v>
      </c>
      <c r="R463" s="179">
        <v>0</v>
      </c>
      <c r="S463" s="179">
        <v>0</v>
      </c>
      <c r="T463" s="179">
        <v>0</v>
      </c>
      <c r="U463" s="179">
        <v>0</v>
      </c>
      <c r="V463">
        <v>0</v>
      </c>
      <c r="Y463" s="19"/>
      <c r="AZ463">
        <v>18.03</v>
      </c>
      <c r="BQ463">
        <v>13.53</v>
      </c>
      <c r="BU463">
        <v>14.44</v>
      </c>
      <c r="CH463" s="18"/>
    </row>
    <row r="464" spans="1:86">
      <c r="A464" s="298"/>
      <c r="B464" s="261"/>
      <c r="C464" s="9">
        <v>150</v>
      </c>
      <c r="D464">
        <f>+入力シート①!V$12</f>
        <v>0</v>
      </c>
      <c r="E464">
        <f t="shared" si="168"/>
        <v>12</v>
      </c>
      <c r="F464" s="6">
        <f t="shared" si="169"/>
        <v>3.8590909090909093</v>
      </c>
      <c r="G464" s="6">
        <f t="shared" si="170"/>
        <v>6.7942511795568095</v>
      </c>
      <c r="H464" s="6">
        <f t="shared" si="171"/>
        <v>18.010000000000002</v>
      </c>
      <c r="I464" s="6">
        <f t="shared" si="172"/>
        <v>0</v>
      </c>
      <c r="J464" s="6">
        <f t="shared" si="173"/>
        <v>-3.8590909090909093</v>
      </c>
      <c r="K464" s="6">
        <f t="shared" si="174"/>
        <v>-0.56799355912871019</v>
      </c>
      <c r="M464" s="18"/>
      <c r="N464" s="179">
        <v>0</v>
      </c>
      <c r="O464" s="179">
        <v>0</v>
      </c>
      <c r="P464" s="179">
        <v>0</v>
      </c>
      <c r="Q464" s="179">
        <v>0</v>
      </c>
      <c r="R464" s="179">
        <v>0</v>
      </c>
      <c r="S464" s="179">
        <v>0</v>
      </c>
      <c r="T464" s="179">
        <v>0</v>
      </c>
      <c r="U464" s="179">
        <v>0</v>
      </c>
      <c r="V464">
        <v>0</v>
      </c>
      <c r="Y464" s="19"/>
      <c r="AZ464">
        <v>18.010000000000002</v>
      </c>
      <c r="BQ464">
        <v>11.12</v>
      </c>
      <c r="BU464">
        <v>13.32</v>
      </c>
      <c r="CH464" s="18"/>
    </row>
    <row r="465" spans="1:86">
      <c r="A465" s="298"/>
      <c r="B465" s="261"/>
      <c r="C465" s="9">
        <v>200</v>
      </c>
      <c r="D465">
        <f>+入力シート①!V$13</f>
        <v>0</v>
      </c>
      <c r="E465">
        <f t="shared" si="168"/>
        <v>12</v>
      </c>
      <c r="F465" s="6">
        <f t="shared" si="169"/>
        <v>3.5599999999999996</v>
      </c>
      <c r="G465" s="6">
        <f t="shared" si="170"/>
        <v>6.4050589380582599</v>
      </c>
      <c r="H465" s="6">
        <f t="shared" si="171"/>
        <v>17.98</v>
      </c>
      <c r="I465" s="6">
        <f t="shared" si="172"/>
        <v>0</v>
      </c>
      <c r="J465" s="6">
        <f t="shared" si="173"/>
        <v>-3.5599999999999996</v>
      </c>
      <c r="K465" s="6">
        <f t="shared" si="174"/>
        <v>-0.5558106544261151</v>
      </c>
      <c r="M465" s="18"/>
      <c r="N465" s="179">
        <v>0</v>
      </c>
      <c r="O465" s="179">
        <v>0</v>
      </c>
      <c r="P465" s="179">
        <v>0</v>
      </c>
      <c r="Q465" s="179">
        <v>0</v>
      </c>
      <c r="R465" s="179">
        <v>0</v>
      </c>
      <c r="S465" s="179">
        <v>0</v>
      </c>
      <c r="T465" s="179">
        <v>0</v>
      </c>
      <c r="U465" s="179">
        <v>0</v>
      </c>
      <c r="V465">
        <v>0</v>
      </c>
      <c r="Y465" s="19"/>
      <c r="AZ465">
        <v>17.98</v>
      </c>
      <c r="BQ465">
        <v>9.57</v>
      </c>
      <c r="BU465">
        <v>11.61</v>
      </c>
      <c r="CH465" s="18"/>
    </row>
    <row r="466" spans="1:86">
      <c r="A466" s="298"/>
      <c r="B466" s="261"/>
      <c r="C466" s="9">
        <v>300</v>
      </c>
      <c r="D466">
        <f>+入力シート①!V$14</f>
        <v>0</v>
      </c>
      <c r="E466">
        <f t="shared" si="168"/>
        <v>10</v>
      </c>
      <c r="F466" s="6">
        <f t="shared" si="169"/>
        <v>1.9744444444444444</v>
      </c>
      <c r="G466" s="6">
        <f t="shared" si="170"/>
        <v>5.9233333333333329</v>
      </c>
      <c r="H466" s="6">
        <f t="shared" si="171"/>
        <v>17.77</v>
      </c>
      <c r="I466" s="6">
        <f t="shared" si="172"/>
        <v>0</v>
      </c>
      <c r="J466" s="6">
        <f t="shared" si="173"/>
        <v>-1.9744444444444444</v>
      </c>
      <c r="K466" s="6">
        <f t="shared" si="174"/>
        <v>-0.33333333333333337</v>
      </c>
      <c r="M466" s="18"/>
      <c r="N466" s="179">
        <v>0</v>
      </c>
      <c r="O466" s="179">
        <v>0</v>
      </c>
      <c r="P466" s="179">
        <v>0</v>
      </c>
      <c r="Q466" s="179">
        <v>0</v>
      </c>
      <c r="R466" s="179">
        <v>0</v>
      </c>
      <c r="S466" s="179">
        <v>0</v>
      </c>
      <c r="T466" s="179">
        <v>0</v>
      </c>
      <c r="U466" s="179">
        <v>0</v>
      </c>
      <c r="V466">
        <v>0</v>
      </c>
      <c r="Y466" s="19"/>
      <c r="AZ466">
        <v>17.77</v>
      </c>
      <c r="CH466" s="18"/>
    </row>
    <row r="467" spans="1:86">
      <c r="A467" s="298"/>
      <c r="B467" s="261"/>
      <c r="C467" s="9">
        <v>400</v>
      </c>
      <c r="D467">
        <f>+入力シート①!V$15</f>
        <v>0</v>
      </c>
      <c r="E467">
        <f t="shared" si="168"/>
        <v>10</v>
      </c>
      <c r="F467" s="6">
        <f t="shared" si="169"/>
        <v>1.7555555555555555</v>
      </c>
      <c r="G467" s="6">
        <f t="shared" si="170"/>
        <v>5.2666666666666666</v>
      </c>
      <c r="H467" s="6">
        <f t="shared" si="171"/>
        <v>15.8</v>
      </c>
      <c r="I467" s="6">
        <f t="shared" si="172"/>
        <v>0</v>
      </c>
      <c r="J467" s="6">
        <f t="shared" si="173"/>
        <v>-1.7555555555555555</v>
      </c>
      <c r="K467" s="6">
        <f t="shared" si="174"/>
        <v>-0.33333333333333331</v>
      </c>
      <c r="M467" s="18"/>
      <c r="N467" s="179">
        <v>0</v>
      </c>
      <c r="O467" s="179">
        <v>0</v>
      </c>
      <c r="P467" s="179">
        <v>0</v>
      </c>
      <c r="Q467" s="179">
        <v>0</v>
      </c>
      <c r="R467" s="179">
        <v>0</v>
      </c>
      <c r="S467" s="179">
        <v>0</v>
      </c>
      <c r="T467" s="179">
        <v>0</v>
      </c>
      <c r="U467" s="179">
        <v>0</v>
      </c>
      <c r="V467">
        <v>0</v>
      </c>
      <c r="Y467" s="19"/>
      <c r="AZ467">
        <v>15.8</v>
      </c>
      <c r="CH467" s="18"/>
    </row>
    <row r="468" spans="1:86">
      <c r="A468" s="298"/>
      <c r="B468" s="261"/>
      <c r="C468" s="9">
        <v>500</v>
      </c>
      <c r="D468">
        <f>+入力シート①!V$16</f>
        <v>0</v>
      </c>
      <c r="E468">
        <f t="shared" si="168"/>
        <v>9</v>
      </c>
      <c r="F468" s="6">
        <f t="shared" si="169"/>
        <v>0</v>
      </c>
      <c r="G468" s="6">
        <f t="shared" si="170"/>
        <v>0</v>
      </c>
      <c r="H468" s="6">
        <f t="shared" si="171"/>
        <v>0</v>
      </c>
      <c r="I468" s="6">
        <f t="shared" si="172"/>
        <v>0</v>
      </c>
      <c r="J468" s="6">
        <f t="shared" si="173"/>
        <v>0</v>
      </c>
      <c r="K468" s="6" t="e">
        <f t="shared" si="174"/>
        <v>#DIV/0!</v>
      </c>
      <c r="M468" s="18"/>
      <c r="N468" s="179">
        <v>0</v>
      </c>
      <c r="O468" s="179">
        <v>0</v>
      </c>
      <c r="P468" s="179">
        <v>0</v>
      </c>
      <c r="Q468" s="179">
        <v>0</v>
      </c>
      <c r="R468" s="179">
        <v>0</v>
      </c>
      <c r="S468" s="179">
        <v>0</v>
      </c>
      <c r="T468" s="179">
        <v>0</v>
      </c>
      <c r="U468" s="179">
        <v>0</v>
      </c>
      <c r="V468">
        <v>0</v>
      </c>
      <c r="Y468" s="19"/>
      <c r="CH468" s="18"/>
    </row>
    <row r="469" spans="1:86">
      <c r="A469" s="298"/>
      <c r="B469" s="261"/>
      <c r="C469" s="9">
        <v>600</v>
      </c>
      <c r="D469">
        <f>+入力シート①!V$17</f>
        <v>0</v>
      </c>
      <c r="E469">
        <f t="shared" si="168"/>
        <v>9</v>
      </c>
      <c r="F469" s="6">
        <f t="shared" si="169"/>
        <v>0</v>
      </c>
      <c r="G469" s="6">
        <f t="shared" si="170"/>
        <v>0</v>
      </c>
      <c r="H469" s="6">
        <f t="shared" si="171"/>
        <v>0</v>
      </c>
      <c r="I469" s="6">
        <f t="shared" si="172"/>
        <v>0</v>
      </c>
      <c r="J469" s="6">
        <f t="shared" si="173"/>
        <v>0</v>
      </c>
      <c r="K469" s="6" t="e">
        <f t="shared" si="174"/>
        <v>#DIV/0!</v>
      </c>
      <c r="M469" s="18"/>
      <c r="N469" s="179">
        <v>0</v>
      </c>
      <c r="O469" s="179">
        <v>0</v>
      </c>
      <c r="P469" s="179">
        <v>0</v>
      </c>
      <c r="Q469" s="179">
        <v>0</v>
      </c>
      <c r="R469" s="179">
        <v>0</v>
      </c>
      <c r="S469" s="179">
        <v>0</v>
      </c>
      <c r="T469" s="179">
        <v>0</v>
      </c>
      <c r="U469" s="179">
        <v>0</v>
      </c>
      <c r="V469">
        <v>0</v>
      </c>
      <c r="Y469" s="19"/>
      <c r="CH469" s="18"/>
    </row>
    <row r="470" spans="1:86">
      <c r="A470" s="298"/>
      <c r="B470" s="15"/>
      <c r="C470" s="15"/>
      <c r="D470" s="20"/>
      <c r="E470" s="20"/>
      <c r="F470" s="40"/>
      <c r="G470" s="40"/>
      <c r="H470" s="40"/>
      <c r="I470" s="40"/>
      <c r="J470" s="40"/>
      <c r="K470" s="40"/>
      <c r="L470" s="20"/>
      <c r="M470" s="18"/>
      <c r="O470" s="20"/>
      <c r="P470" s="20"/>
      <c r="Q470" s="20"/>
      <c r="R470" s="20"/>
      <c r="S470" s="20"/>
      <c r="T470" s="20"/>
      <c r="U470" s="20"/>
      <c r="V470" s="20"/>
      <c r="W470" s="20"/>
      <c r="X470" s="20"/>
      <c r="Y470" s="19"/>
      <c r="AB470" s="20"/>
      <c r="AE470" s="20"/>
      <c r="AF470" s="20"/>
      <c r="AG470" s="20"/>
      <c r="AH470" s="20"/>
      <c r="AI470" s="20"/>
      <c r="AJ470" s="20"/>
      <c r="AK470" s="20"/>
      <c r="AL470" s="20"/>
      <c r="AM470" s="20"/>
      <c r="AN470" s="20"/>
      <c r="AO470" s="20"/>
      <c r="AP470" s="20"/>
      <c r="AQ470" s="20"/>
      <c r="AR470" s="20"/>
      <c r="AS470" s="20"/>
      <c r="AT470" s="20"/>
      <c r="AU470" s="20"/>
      <c r="AV470" s="20"/>
      <c r="AW470" s="20"/>
      <c r="AX470" s="20"/>
      <c r="AY470" s="20"/>
      <c r="AZ470" s="20"/>
      <c r="BA470" s="20"/>
      <c r="BB470" s="20"/>
      <c r="BC470" s="20"/>
      <c r="BD470" s="20"/>
      <c r="BE470" s="20"/>
      <c r="BF470" s="20"/>
      <c r="BG470" s="20"/>
      <c r="BH470" s="20"/>
      <c r="BI470" s="20"/>
      <c r="BJ470" s="20"/>
      <c r="BK470" s="20"/>
      <c r="BL470" s="20"/>
      <c r="BM470" s="20"/>
      <c r="BN470" s="20"/>
      <c r="BO470" s="20"/>
      <c r="BP470" s="20"/>
      <c r="BQ470" s="20"/>
      <c r="BR470" s="20"/>
      <c r="BS470" s="20"/>
      <c r="BT470" s="20"/>
      <c r="BU470" s="20"/>
      <c r="BV470" s="20"/>
      <c r="BW470" s="20"/>
      <c r="BX470" s="20"/>
      <c r="BY470" s="20"/>
      <c r="BZ470" s="20"/>
      <c r="CA470" s="20"/>
      <c r="CB470" s="20"/>
      <c r="CC470" s="20"/>
      <c r="CD470" s="20"/>
      <c r="CE470" s="20"/>
      <c r="CF470" s="20"/>
      <c r="CG470" s="20"/>
      <c r="CH470" s="18"/>
    </row>
    <row r="471" spans="1:86">
      <c r="A471" s="298"/>
      <c r="B471" s="262" t="s">
        <v>25</v>
      </c>
      <c r="C471" s="13" t="s">
        <v>23</v>
      </c>
      <c r="D471">
        <f>+入力シート①!V$19</f>
        <v>0</v>
      </c>
      <c r="E471">
        <f>+COUNT($N471:$CH471)</f>
        <v>12</v>
      </c>
      <c r="F471" s="6">
        <f>+AVERAGE($O471:$CH471)</f>
        <v>23</v>
      </c>
      <c r="G471" s="6">
        <f>+STDEV($O471:$CH471)</f>
        <v>42.102256471595439</v>
      </c>
      <c r="H471" s="6">
        <f>+MAX($N471:$CH471)</f>
        <v>105</v>
      </c>
      <c r="I471" s="6">
        <f>+MIN($N471:$CI471)</f>
        <v>0</v>
      </c>
      <c r="J471" s="6">
        <f>+D471-F471</f>
        <v>-23</v>
      </c>
      <c r="K471" s="6">
        <f>+J471/G471</f>
        <v>-0.54628900984243212</v>
      </c>
      <c r="M471" s="18"/>
      <c r="N471" s="179">
        <v>0</v>
      </c>
      <c r="O471" s="179">
        <v>0</v>
      </c>
      <c r="P471" s="179">
        <v>0</v>
      </c>
      <c r="Q471" s="179">
        <v>0</v>
      </c>
      <c r="R471" s="179">
        <v>0</v>
      </c>
      <c r="S471" s="179">
        <v>0</v>
      </c>
      <c r="T471" s="179">
        <v>0</v>
      </c>
      <c r="U471" s="179">
        <v>0</v>
      </c>
      <c r="V471">
        <v>0</v>
      </c>
      <c r="Y471" s="19"/>
      <c r="AZ471">
        <v>102</v>
      </c>
      <c r="BQ471">
        <v>46</v>
      </c>
      <c r="BU471">
        <v>105</v>
      </c>
      <c r="CH471" s="18"/>
    </row>
    <row r="472" spans="1:86">
      <c r="A472" s="298"/>
      <c r="B472" s="263"/>
      <c r="C472" s="10" t="s">
        <v>24</v>
      </c>
      <c r="D472">
        <f>+入力シート①!V$20</f>
        <v>0</v>
      </c>
      <c r="E472">
        <f>+COUNT($N472:$CH472)</f>
        <v>12</v>
      </c>
      <c r="F472" s="6">
        <f>+AVERAGE($O472:$CH472)</f>
        <v>0.13636363636363635</v>
      </c>
      <c r="G472" s="6">
        <f>+STDEV($O472:$CH472)</f>
        <v>0.24605985967941729</v>
      </c>
      <c r="H472" s="6">
        <f>+MAX($N472:$CH472)</f>
        <v>0.7</v>
      </c>
      <c r="I472" s="6">
        <f>+MIN($N472:$CI472)</f>
        <v>0</v>
      </c>
      <c r="J472" s="6">
        <f>+D472-F472</f>
        <v>-0.13636363636363635</v>
      </c>
      <c r="K472" s="6">
        <f>+J472/G472</f>
        <v>-0.55418887315184084</v>
      </c>
      <c r="M472" s="18"/>
      <c r="N472" s="179">
        <v>0</v>
      </c>
      <c r="O472" s="179">
        <v>0</v>
      </c>
      <c r="P472" s="179">
        <v>0</v>
      </c>
      <c r="Q472" s="179">
        <v>0</v>
      </c>
      <c r="R472" s="179">
        <v>0</v>
      </c>
      <c r="S472" s="179">
        <v>0</v>
      </c>
      <c r="T472" s="179">
        <v>0</v>
      </c>
      <c r="U472" s="179">
        <v>0</v>
      </c>
      <c r="V472">
        <v>0</v>
      </c>
      <c r="Y472" s="19"/>
      <c r="AZ472">
        <v>0.7</v>
      </c>
      <c r="BQ472">
        <v>0.4</v>
      </c>
      <c r="BU472">
        <v>0.4</v>
      </c>
      <c r="CH472" s="18"/>
    </row>
    <row r="473" spans="1:86" ht="0.95" customHeight="1">
      <c r="M473" s="18"/>
      <c r="Y473" s="19"/>
      <c r="CH473" s="18"/>
    </row>
    <row r="474" spans="1:86" ht="0.95" customHeight="1">
      <c r="M474" s="18"/>
      <c r="Y474" s="19"/>
      <c r="CH474" s="18"/>
    </row>
    <row r="475" spans="1:86" ht="0.95" customHeight="1">
      <c r="M475" s="18"/>
      <c r="Y475" s="19"/>
      <c r="CH475" s="18"/>
    </row>
    <row r="476" spans="1:86" ht="0.95" customHeight="1">
      <c r="M476" s="18"/>
      <c r="Y476" s="19"/>
      <c r="CH476" s="18"/>
    </row>
    <row r="477" spans="1:86" ht="0.95" customHeight="1">
      <c r="M477" s="18"/>
      <c r="Y477" s="19"/>
      <c r="CH477" s="18"/>
    </row>
    <row r="478" spans="1:86" ht="0.95" customHeight="1">
      <c r="M478" s="18"/>
      <c r="Y478" s="19"/>
      <c r="CH478" s="18"/>
    </row>
    <row r="479" spans="1:86" ht="0.95" customHeight="1">
      <c r="M479" s="18"/>
      <c r="Y479" s="19"/>
      <c r="CH479" s="18"/>
    </row>
    <row r="480" spans="1:86" ht="0.95" customHeight="1">
      <c r="M480" s="18"/>
      <c r="Y480" s="19"/>
      <c r="CH480" s="18"/>
    </row>
    <row r="481" spans="1:86" ht="16.5" thickBot="1">
      <c r="D481" s="1" t="s">
        <v>26</v>
      </c>
      <c r="E481" s="1" t="s">
        <v>3</v>
      </c>
      <c r="F481" s="5" t="s">
        <v>4</v>
      </c>
      <c r="G481" s="5" t="s">
        <v>8</v>
      </c>
      <c r="H481" s="5" t="s">
        <v>5</v>
      </c>
      <c r="I481" s="5" t="s">
        <v>6</v>
      </c>
      <c r="J481" s="5" t="s">
        <v>7</v>
      </c>
      <c r="K481" s="6" t="s">
        <v>65</v>
      </c>
      <c r="M481" s="18"/>
      <c r="N481" s="179" t="s">
        <v>26</v>
      </c>
      <c r="V481" s="1"/>
      <c r="W481" s="1"/>
      <c r="X481" s="1"/>
      <c r="Y481" s="19"/>
      <c r="AB481" s="1"/>
      <c r="AC481" s="78"/>
      <c r="AD481" s="78"/>
      <c r="AE481" s="1"/>
      <c r="AF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8"/>
    </row>
    <row r="482" spans="1:86">
      <c r="A482" s="298">
        <v>44</v>
      </c>
      <c r="B482" s="264" t="s">
        <v>18</v>
      </c>
      <c r="C482" s="265"/>
      <c r="D482" s="79">
        <f>+入力シート①!W$2</f>
        <v>0</v>
      </c>
      <c r="E482" s="21"/>
      <c r="F482" s="34"/>
      <c r="G482" s="34"/>
      <c r="H482" s="34"/>
      <c r="I482" s="34"/>
      <c r="J482" s="34"/>
      <c r="K482" s="35"/>
      <c r="M482" s="18"/>
      <c r="N482" s="179">
        <v>0</v>
      </c>
      <c r="O482" s="179">
        <v>1900</v>
      </c>
      <c r="P482" s="179">
        <v>1900</v>
      </c>
      <c r="Q482" s="179">
        <v>1900</v>
      </c>
      <c r="R482" s="179">
        <v>1900</v>
      </c>
      <c r="S482" s="179">
        <v>1900</v>
      </c>
      <c r="T482" s="179">
        <v>1900</v>
      </c>
      <c r="U482" s="179">
        <v>1900</v>
      </c>
      <c r="V482" s="79">
        <v>0</v>
      </c>
      <c r="W482" s="19">
        <f t="shared" ref="W482:BG482" si="175">+W$1</f>
        <v>2010</v>
      </c>
      <c r="X482" s="19">
        <f t="shared" si="175"/>
        <v>2009</v>
      </c>
      <c r="Y482" s="19">
        <f t="shared" si="175"/>
        <v>2008</v>
      </c>
      <c r="Z482" s="19">
        <f t="shared" si="175"/>
        <v>2007</v>
      </c>
      <c r="AA482" s="19">
        <f t="shared" si="175"/>
        <v>2007</v>
      </c>
      <c r="AB482">
        <f t="shared" si="175"/>
        <v>2006</v>
      </c>
      <c r="AC482" s="77">
        <f t="shared" si="175"/>
        <v>2006</v>
      </c>
      <c r="AD482" s="77">
        <f t="shared" si="175"/>
        <v>2005</v>
      </c>
      <c r="AE482">
        <f t="shared" si="175"/>
        <v>2005</v>
      </c>
      <c r="AF482">
        <f t="shared" si="175"/>
        <v>2004</v>
      </c>
      <c r="AG482">
        <f t="shared" si="175"/>
        <v>2004</v>
      </c>
      <c r="AH482">
        <f t="shared" si="175"/>
        <v>2004</v>
      </c>
      <c r="AI482">
        <f t="shared" si="175"/>
        <v>2003</v>
      </c>
      <c r="AJ482">
        <f t="shared" si="175"/>
        <v>2002</v>
      </c>
      <c r="AK482">
        <f t="shared" si="175"/>
        <v>2002</v>
      </c>
      <c r="AL482">
        <f t="shared" si="175"/>
        <v>2002</v>
      </c>
      <c r="AM482">
        <f t="shared" si="175"/>
        <v>2002</v>
      </c>
      <c r="AN482">
        <f t="shared" si="175"/>
        <v>2001</v>
      </c>
      <c r="AO482">
        <f t="shared" si="175"/>
        <v>2001</v>
      </c>
      <c r="AP482">
        <f t="shared" si="175"/>
        <v>2001</v>
      </c>
      <c r="AQ482">
        <f t="shared" si="175"/>
        <v>2000</v>
      </c>
      <c r="AR482">
        <f t="shared" si="175"/>
        <v>2000</v>
      </c>
      <c r="AS482">
        <f t="shared" si="175"/>
        <v>2000</v>
      </c>
      <c r="AT482">
        <f t="shared" si="175"/>
        <v>1999</v>
      </c>
      <c r="AU482">
        <f t="shared" si="175"/>
        <v>1999</v>
      </c>
      <c r="AV482">
        <f t="shared" si="175"/>
        <v>1999</v>
      </c>
      <c r="AW482">
        <f t="shared" si="175"/>
        <v>1998</v>
      </c>
      <c r="AX482">
        <f t="shared" si="175"/>
        <v>1997</v>
      </c>
      <c r="AY482">
        <f t="shared" si="175"/>
        <v>1996</v>
      </c>
      <c r="AZ482">
        <f t="shared" si="175"/>
        <v>1995</v>
      </c>
      <c r="BA482">
        <f t="shared" si="175"/>
        <v>1994</v>
      </c>
      <c r="BB482">
        <f t="shared" si="175"/>
        <v>1993</v>
      </c>
      <c r="BC482">
        <f t="shared" si="175"/>
        <v>1992</v>
      </c>
      <c r="BD482">
        <f t="shared" si="175"/>
        <v>1992</v>
      </c>
      <c r="BE482">
        <f t="shared" si="175"/>
        <v>1991</v>
      </c>
      <c r="BF482">
        <f t="shared" si="175"/>
        <v>1990</v>
      </c>
      <c r="BG482">
        <f t="shared" si="175"/>
        <v>1990</v>
      </c>
      <c r="BH482">
        <f t="shared" ref="BH482:CG482" si="176">+BH$1</f>
        <v>1989</v>
      </c>
      <c r="BI482">
        <f t="shared" si="176"/>
        <v>1988</v>
      </c>
      <c r="BJ482">
        <f t="shared" si="176"/>
        <v>1987</v>
      </c>
      <c r="BK482">
        <f t="shared" si="176"/>
        <v>1986</v>
      </c>
      <c r="BL482">
        <f t="shared" si="176"/>
        <v>1986</v>
      </c>
      <c r="BM482">
        <f t="shared" si="176"/>
        <v>1986</v>
      </c>
      <c r="BN482">
        <f t="shared" si="176"/>
        <v>1985</v>
      </c>
      <c r="BO482">
        <f t="shared" si="176"/>
        <v>1985</v>
      </c>
      <c r="BP482">
        <f t="shared" si="176"/>
        <v>1985</v>
      </c>
      <c r="BQ482">
        <f t="shared" si="176"/>
        <v>1985</v>
      </c>
      <c r="BR482">
        <f t="shared" si="176"/>
        <v>1984</v>
      </c>
      <c r="BS482">
        <f t="shared" si="176"/>
        <v>1984</v>
      </c>
      <c r="BT482">
        <f t="shared" si="176"/>
        <v>1984</v>
      </c>
      <c r="BU482">
        <f t="shared" si="176"/>
        <v>1984</v>
      </c>
      <c r="BV482">
        <f t="shared" si="176"/>
        <v>1984</v>
      </c>
      <c r="BW482">
        <f t="shared" si="176"/>
        <v>1984</v>
      </c>
      <c r="BX482">
        <f t="shared" si="176"/>
        <v>1983</v>
      </c>
      <c r="BY482">
        <f t="shared" si="176"/>
        <v>1983</v>
      </c>
      <c r="BZ482">
        <f t="shared" si="176"/>
        <v>1982</v>
      </c>
      <c r="CA482">
        <f t="shared" si="176"/>
        <v>1982</v>
      </c>
      <c r="CB482">
        <f t="shared" si="176"/>
        <v>1982</v>
      </c>
      <c r="CC482">
        <f t="shared" si="176"/>
        <v>1981</v>
      </c>
      <c r="CD482">
        <f t="shared" si="176"/>
        <v>1980</v>
      </c>
      <c r="CE482">
        <f t="shared" si="176"/>
        <v>1980</v>
      </c>
      <c r="CF482">
        <f t="shared" si="176"/>
        <v>1980</v>
      </c>
      <c r="CG482">
        <f t="shared" si="176"/>
        <v>1980</v>
      </c>
      <c r="CH482" s="18"/>
    </row>
    <row r="483" spans="1:86">
      <c r="A483" s="298"/>
      <c r="B483" s="264" t="s">
        <v>19</v>
      </c>
      <c r="C483" s="265"/>
      <c r="D483" s="80">
        <f>+入力シート①!W$2</f>
        <v>0</v>
      </c>
      <c r="E483" s="22"/>
      <c r="F483" s="36"/>
      <c r="G483" s="36"/>
      <c r="H483" s="36"/>
      <c r="I483" s="36"/>
      <c r="J483" s="36"/>
      <c r="K483" s="37"/>
      <c r="M483" s="18"/>
      <c r="N483" s="179">
        <v>0</v>
      </c>
      <c r="O483" s="179">
        <v>1</v>
      </c>
      <c r="P483" s="179">
        <v>1</v>
      </c>
      <c r="Q483" s="179">
        <v>1</v>
      </c>
      <c r="R483" s="179">
        <v>1</v>
      </c>
      <c r="S483" s="179">
        <v>1</v>
      </c>
      <c r="T483" s="179">
        <v>1</v>
      </c>
      <c r="U483" s="179">
        <v>1</v>
      </c>
      <c r="V483" s="80">
        <v>0</v>
      </c>
      <c r="W483" s="19">
        <f>+W$3</f>
        <v>4</v>
      </c>
      <c r="X483" s="19">
        <f>+X$3</f>
        <v>4</v>
      </c>
      <c r="Y483" s="19">
        <f>+Y$3</f>
        <v>4</v>
      </c>
      <c r="Z483" s="19">
        <f>+Z$3</f>
        <v>4</v>
      </c>
      <c r="AA483" s="19">
        <f>+AA$3</f>
        <v>4</v>
      </c>
      <c r="AB483">
        <f t="shared" ref="AB483:CG483" si="177">+AB$3</f>
        <v>4</v>
      </c>
      <c r="AC483" s="77">
        <f t="shared" si="177"/>
        <v>4</v>
      </c>
      <c r="AD483" s="77">
        <f t="shared" si="177"/>
        <v>4</v>
      </c>
      <c r="AE483">
        <f t="shared" si="177"/>
        <v>4</v>
      </c>
      <c r="AF483">
        <f t="shared" si="177"/>
        <v>4</v>
      </c>
      <c r="AG483">
        <f t="shared" si="177"/>
        <v>4</v>
      </c>
      <c r="AH483">
        <f t="shared" si="177"/>
        <v>4</v>
      </c>
      <c r="AI483">
        <f t="shared" si="177"/>
        <v>4</v>
      </c>
      <c r="AJ483">
        <f t="shared" si="177"/>
        <v>4</v>
      </c>
      <c r="AK483">
        <f t="shared" si="177"/>
        <v>4</v>
      </c>
      <c r="AL483">
        <f t="shared" si="177"/>
        <v>4</v>
      </c>
      <c r="AM483">
        <f t="shared" si="177"/>
        <v>4</v>
      </c>
      <c r="AN483">
        <f t="shared" si="177"/>
        <v>4</v>
      </c>
      <c r="AO483">
        <f t="shared" si="177"/>
        <v>4</v>
      </c>
      <c r="AP483">
        <f t="shared" si="177"/>
        <v>4</v>
      </c>
      <c r="AQ483">
        <f t="shared" si="177"/>
        <v>4</v>
      </c>
      <c r="AR483">
        <f t="shared" si="177"/>
        <v>4</v>
      </c>
      <c r="AS483">
        <f t="shared" si="177"/>
        <v>4</v>
      </c>
      <c r="AT483">
        <f t="shared" si="177"/>
        <v>4</v>
      </c>
      <c r="AU483">
        <f t="shared" si="177"/>
        <v>4</v>
      </c>
      <c r="AV483">
        <f t="shared" si="177"/>
        <v>4</v>
      </c>
      <c r="AW483">
        <f t="shared" si="177"/>
        <v>4</v>
      </c>
      <c r="AX483">
        <f t="shared" si="177"/>
        <v>4</v>
      </c>
      <c r="AY483">
        <f t="shared" si="177"/>
        <v>4</v>
      </c>
      <c r="AZ483">
        <f t="shared" si="177"/>
        <v>4</v>
      </c>
      <c r="BA483">
        <f t="shared" si="177"/>
        <v>4</v>
      </c>
      <c r="BB483">
        <f t="shared" si="177"/>
        <v>4</v>
      </c>
      <c r="BC483">
        <f t="shared" si="177"/>
        <v>4</v>
      </c>
      <c r="BD483">
        <f t="shared" si="177"/>
        <v>4</v>
      </c>
      <c r="BE483">
        <f t="shared" si="177"/>
        <v>4</v>
      </c>
      <c r="BF483">
        <f t="shared" si="177"/>
        <v>4</v>
      </c>
      <c r="BG483">
        <f t="shared" si="177"/>
        <v>4</v>
      </c>
      <c r="BH483">
        <f t="shared" si="177"/>
        <v>4</v>
      </c>
      <c r="BI483">
        <f t="shared" si="177"/>
        <v>4</v>
      </c>
      <c r="BJ483">
        <f t="shared" si="177"/>
        <v>4</v>
      </c>
      <c r="BK483">
        <f t="shared" si="177"/>
        <v>4</v>
      </c>
      <c r="BL483">
        <f t="shared" si="177"/>
        <v>4</v>
      </c>
      <c r="BM483">
        <f t="shared" si="177"/>
        <v>4</v>
      </c>
      <c r="BN483">
        <f t="shared" si="177"/>
        <v>4</v>
      </c>
      <c r="BO483">
        <f t="shared" si="177"/>
        <v>4</v>
      </c>
      <c r="BP483">
        <f t="shared" si="177"/>
        <v>4</v>
      </c>
      <c r="BQ483">
        <f t="shared" si="177"/>
        <v>4</v>
      </c>
      <c r="BR483">
        <f t="shared" si="177"/>
        <v>4</v>
      </c>
      <c r="BS483">
        <f t="shared" si="177"/>
        <v>4</v>
      </c>
      <c r="BT483">
        <f t="shared" si="177"/>
        <v>4</v>
      </c>
      <c r="BU483">
        <f t="shared" si="177"/>
        <v>4</v>
      </c>
      <c r="BV483">
        <f t="shared" si="177"/>
        <v>4</v>
      </c>
      <c r="BW483">
        <f t="shared" si="177"/>
        <v>4</v>
      </c>
      <c r="BX483">
        <f t="shared" si="177"/>
        <v>4</v>
      </c>
      <c r="BY483">
        <f t="shared" si="177"/>
        <v>4</v>
      </c>
      <c r="BZ483">
        <f t="shared" si="177"/>
        <v>4</v>
      </c>
      <c r="CA483">
        <f t="shared" si="177"/>
        <v>4</v>
      </c>
      <c r="CB483">
        <f t="shared" si="177"/>
        <v>4</v>
      </c>
      <c r="CC483">
        <f t="shared" si="177"/>
        <v>4</v>
      </c>
      <c r="CD483">
        <f t="shared" si="177"/>
        <v>4</v>
      </c>
      <c r="CE483">
        <f t="shared" si="177"/>
        <v>4</v>
      </c>
      <c r="CF483">
        <f t="shared" si="177"/>
        <v>4</v>
      </c>
      <c r="CG483">
        <f t="shared" si="177"/>
        <v>4</v>
      </c>
      <c r="CH483" s="18"/>
    </row>
    <row r="484" spans="1:86">
      <c r="A484" s="298"/>
      <c r="B484" s="264" t="s">
        <v>20</v>
      </c>
      <c r="C484" s="265"/>
      <c r="D484" s="81">
        <f>+入力シート①!W$2</f>
        <v>0</v>
      </c>
      <c r="E484" s="22"/>
      <c r="F484" s="36"/>
      <c r="G484" s="36"/>
      <c r="H484" s="36"/>
      <c r="I484" s="36"/>
      <c r="J484" s="36"/>
      <c r="K484" s="37"/>
      <c r="M484" s="18"/>
      <c r="N484" s="179">
        <v>0</v>
      </c>
      <c r="O484" s="179">
        <v>0</v>
      </c>
      <c r="P484" s="179">
        <v>0</v>
      </c>
      <c r="Q484" s="179">
        <v>0</v>
      </c>
      <c r="R484" s="179">
        <v>0</v>
      </c>
      <c r="S484" s="179">
        <v>0</v>
      </c>
      <c r="T484" s="179">
        <v>0</v>
      </c>
      <c r="U484" s="179">
        <v>0</v>
      </c>
      <c r="V484" s="81">
        <v>0</v>
      </c>
      <c r="W484" s="19"/>
      <c r="X484" s="19"/>
      <c r="Y484" s="19"/>
      <c r="AV484">
        <v>5</v>
      </c>
      <c r="BC484">
        <v>24</v>
      </c>
      <c r="BQ484">
        <v>2</v>
      </c>
      <c r="BU484">
        <v>18</v>
      </c>
      <c r="BV484">
        <v>17</v>
      </c>
      <c r="BX484">
        <v>14</v>
      </c>
      <c r="CD484">
        <v>29</v>
      </c>
      <c r="CG484">
        <v>19</v>
      </c>
      <c r="CH484" s="18"/>
    </row>
    <row r="485" spans="1:86">
      <c r="A485" s="298"/>
      <c r="B485" s="264" t="s">
        <v>66</v>
      </c>
      <c r="C485" s="265"/>
      <c r="D485">
        <f>+入力シート①!W$3</f>
        <v>44</v>
      </c>
      <c r="E485" s="22"/>
      <c r="F485" s="36"/>
      <c r="G485" s="36"/>
      <c r="H485" s="36"/>
      <c r="I485" s="36"/>
      <c r="J485" s="36"/>
      <c r="K485" s="37"/>
      <c r="M485" s="18"/>
      <c r="N485" s="179">
        <v>44</v>
      </c>
      <c r="O485" s="179">
        <v>44</v>
      </c>
      <c r="P485" s="179">
        <v>44</v>
      </c>
      <c r="Q485" s="179">
        <v>44</v>
      </c>
      <c r="R485" s="179">
        <v>44</v>
      </c>
      <c r="S485" s="179">
        <v>44</v>
      </c>
      <c r="T485" s="179">
        <v>44</v>
      </c>
      <c r="U485" s="179">
        <v>44</v>
      </c>
      <c r="V485">
        <v>44</v>
      </c>
      <c r="W485" s="19">
        <f>+$A$482</f>
        <v>44</v>
      </c>
      <c r="X485" s="19">
        <f>+$A$482</f>
        <v>44</v>
      </c>
      <c r="Y485" s="19">
        <f>+$A$482</f>
        <v>44</v>
      </c>
      <c r="Z485" s="19">
        <f>+$A$482</f>
        <v>44</v>
      </c>
      <c r="AA485" s="19">
        <f>+$A$482</f>
        <v>44</v>
      </c>
      <c r="AB485">
        <f t="shared" ref="AB485:CG485" si="178">+$A$482</f>
        <v>44</v>
      </c>
      <c r="AC485" s="77">
        <f t="shared" si="178"/>
        <v>44</v>
      </c>
      <c r="AD485" s="77">
        <f t="shared" si="178"/>
        <v>44</v>
      </c>
      <c r="AE485">
        <f t="shared" si="178"/>
        <v>44</v>
      </c>
      <c r="AF485">
        <f t="shared" si="178"/>
        <v>44</v>
      </c>
      <c r="AG485">
        <f t="shared" si="178"/>
        <v>44</v>
      </c>
      <c r="AH485">
        <f t="shared" si="178"/>
        <v>44</v>
      </c>
      <c r="AI485">
        <f t="shared" si="178"/>
        <v>44</v>
      </c>
      <c r="AJ485">
        <f t="shared" si="178"/>
        <v>44</v>
      </c>
      <c r="AK485">
        <f t="shared" si="178"/>
        <v>44</v>
      </c>
      <c r="AL485">
        <f t="shared" si="178"/>
        <v>44</v>
      </c>
      <c r="AM485">
        <f t="shared" si="178"/>
        <v>44</v>
      </c>
      <c r="AN485">
        <f t="shared" si="178"/>
        <v>44</v>
      </c>
      <c r="AO485">
        <f t="shared" si="178"/>
        <v>44</v>
      </c>
      <c r="AP485">
        <f t="shared" si="178"/>
        <v>44</v>
      </c>
      <c r="AQ485">
        <f t="shared" si="178"/>
        <v>44</v>
      </c>
      <c r="AR485">
        <f t="shared" si="178"/>
        <v>44</v>
      </c>
      <c r="AS485">
        <f t="shared" si="178"/>
        <v>44</v>
      </c>
      <c r="AT485">
        <f t="shared" si="178"/>
        <v>44</v>
      </c>
      <c r="AU485">
        <f t="shared" si="178"/>
        <v>44</v>
      </c>
      <c r="AV485">
        <f t="shared" si="178"/>
        <v>44</v>
      </c>
      <c r="AW485">
        <f t="shared" si="178"/>
        <v>44</v>
      </c>
      <c r="AX485">
        <f t="shared" si="178"/>
        <v>44</v>
      </c>
      <c r="AY485">
        <f t="shared" si="178"/>
        <v>44</v>
      </c>
      <c r="AZ485">
        <f t="shared" si="178"/>
        <v>44</v>
      </c>
      <c r="BA485">
        <f t="shared" si="178"/>
        <v>44</v>
      </c>
      <c r="BB485">
        <f t="shared" si="178"/>
        <v>44</v>
      </c>
      <c r="BC485">
        <f t="shared" si="178"/>
        <v>44</v>
      </c>
      <c r="BD485">
        <f t="shared" si="178"/>
        <v>44</v>
      </c>
      <c r="BE485">
        <f t="shared" si="178"/>
        <v>44</v>
      </c>
      <c r="BF485">
        <f t="shared" si="178"/>
        <v>44</v>
      </c>
      <c r="BG485">
        <f t="shared" si="178"/>
        <v>44</v>
      </c>
      <c r="BH485">
        <f t="shared" si="178"/>
        <v>44</v>
      </c>
      <c r="BI485">
        <f t="shared" si="178"/>
        <v>44</v>
      </c>
      <c r="BJ485">
        <f t="shared" si="178"/>
        <v>44</v>
      </c>
      <c r="BK485">
        <f t="shared" si="178"/>
        <v>44</v>
      </c>
      <c r="BL485">
        <f t="shared" si="178"/>
        <v>44</v>
      </c>
      <c r="BM485">
        <f t="shared" si="178"/>
        <v>44</v>
      </c>
      <c r="BN485">
        <f t="shared" si="178"/>
        <v>44</v>
      </c>
      <c r="BO485">
        <f t="shared" si="178"/>
        <v>44</v>
      </c>
      <c r="BP485">
        <f t="shared" si="178"/>
        <v>44</v>
      </c>
      <c r="BQ485">
        <f t="shared" si="178"/>
        <v>44</v>
      </c>
      <c r="BR485">
        <f t="shared" si="178"/>
        <v>44</v>
      </c>
      <c r="BS485">
        <f t="shared" si="178"/>
        <v>44</v>
      </c>
      <c r="BT485">
        <f t="shared" si="178"/>
        <v>44</v>
      </c>
      <c r="BU485">
        <f t="shared" si="178"/>
        <v>44</v>
      </c>
      <c r="BV485">
        <f t="shared" si="178"/>
        <v>44</v>
      </c>
      <c r="BW485">
        <f t="shared" si="178"/>
        <v>44</v>
      </c>
      <c r="BX485">
        <f t="shared" si="178"/>
        <v>44</v>
      </c>
      <c r="BY485">
        <f t="shared" si="178"/>
        <v>44</v>
      </c>
      <c r="BZ485">
        <f t="shared" si="178"/>
        <v>44</v>
      </c>
      <c r="CA485">
        <f t="shared" si="178"/>
        <v>44</v>
      </c>
      <c r="CB485">
        <f t="shared" si="178"/>
        <v>44</v>
      </c>
      <c r="CC485">
        <f t="shared" si="178"/>
        <v>44</v>
      </c>
      <c r="CD485">
        <f t="shared" si="178"/>
        <v>44</v>
      </c>
      <c r="CE485">
        <f t="shared" si="178"/>
        <v>44</v>
      </c>
      <c r="CF485">
        <f t="shared" si="178"/>
        <v>44</v>
      </c>
      <c r="CG485">
        <f t="shared" si="178"/>
        <v>44</v>
      </c>
      <c r="CH485" s="18"/>
    </row>
    <row r="486" spans="1:86" ht="16.5" thickBot="1">
      <c r="A486" s="298"/>
      <c r="B486" s="264" t="s">
        <v>21</v>
      </c>
      <c r="C486" s="265"/>
      <c r="D486" s="86">
        <f>+入力シート①!W$4</f>
        <v>0</v>
      </c>
      <c r="E486" s="23"/>
      <c r="F486" s="38"/>
      <c r="G486" s="38"/>
      <c r="H486" s="38"/>
      <c r="I486" s="38"/>
      <c r="J486" s="38"/>
      <c r="K486" s="39"/>
      <c r="M486" s="18"/>
      <c r="N486" s="179">
        <v>0</v>
      </c>
      <c r="O486" s="180">
        <v>0</v>
      </c>
      <c r="P486" s="180">
        <v>0</v>
      </c>
      <c r="Q486" s="180">
        <v>0</v>
      </c>
      <c r="R486" s="180">
        <v>0</v>
      </c>
      <c r="S486" s="180">
        <v>0</v>
      </c>
      <c r="T486" s="180">
        <v>0</v>
      </c>
      <c r="U486" s="180">
        <v>0</v>
      </c>
      <c r="V486" s="86">
        <v>0</v>
      </c>
      <c r="W486" s="86"/>
      <c r="X486" s="86"/>
      <c r="Y486" s="19"/>
      <c r="CH486" s="18"/>
    </row>
    <row r="487" spans="1:86">
      <c r="A487" s="298"/>
      <c r="B487" s="261" t="s">
        <v>22</v>
      </c>
      <c r="C487" s="9">
        <v>0</v>
      </c>
      <c r="D487">
        <f>+入力シート①!W$5</f>
        <v>0</v>
      </c>
      <c r="E487">
        <f>+COUNT($N487:$CH487)</f>
        <v>17</v>
      </c>
      <c r="F487" s="6">
        <f>+AVERAGE($O487:$CH487)</f>
        <v>9.0374999999999996</v>
      </c>
      <c r="G487" s="6">
        <f>+STDEV($O487:$CH487)</f>
        <v>9.3933930681800675</v>
      </c>
      <c r="H487" s="6">
        <f>+MAX($N487:$CH487)</f>
        <v>20.8</v>
      </c>
      <c r="I487" s="6">
        <f>+MIN($N487:$CH487)</f>
        <v>0</v>
      </c>
      <c r="J487" s="6">
        <f>+D487-F487</f>
        <v>-9.0374999999999996</v>
      </c>
      <c r="K487" s="6">
        <f>+J487/G487</f>
        <v>-0.96211240543253229</v>
      </c>
      <c r="M487" s="18"/>
      <c r="N487" s="179">
        <v>0</v>
      </c>
      <c r="O487" s="179">
        <v>0</v>
      </c>
      <c r="P487" s="179">
        <v>0</v>
      </c>
      <c r="Q487" s="179">
        <v>0</v>
      </c>
      <c r="R487" s="179">
        <v>0</v>
      </c>
      <c r="S487" s="179">
        <v>0</v>
      </c>
      <c r="T487" s="179">
        <v>0</v>
      </c>
      <c r="U487" s="179">
        <v>0</v>
      </c>
      <c r="V487">
        <v>0</v>
      </c>
      <c r="Y487" s="19"/>
      <c r="AV487">
        <v>16.5</v>
      </c>
      <c r="BC487">
        <v>17.7</v>
      </c>
      <c r="BQ487">
        <v>18.100000000000001</v>
      </c>
      <c r="BU487">
        <v>16.600000000000001</v>
      </c>
      <c r="BV487">
        <v>16.600000000000001</v>
      </c>
      <c r="BX487">
        <v>20.8</v>
      </c>
      <c r="CD487">
        <v>19.2</v>
      </c>
      <c r="CG487">
        <v>19.100000000000001</v>
      </c>
      <c r="CH487" s="18"/>
    </row>
    <row r="488" spans="1:86">
      <c r="A488" s="298"/>
      <c r="B488" s="261"/>
      <c r="C488" s="9">
        <v>10</v>
      </c>
      <c r="D488">
        <f>+入力シート①!W$6</f>
        <v>0</v>
      </c>
      <c r="E488">
        <f t="shared" ref="E488:E499" si="179">+COUNT($N488:$CH488)</f>
        <v>16</v>
      </c>
      <c r="F488" s="6">
        <f t="shared" ref="F488:F499" si="180">+AVERAGE($O488:$CH488)</f>
        <v>8.3166666666666664</v>
      </c>
      <c r="G488" s="6">
        <f t="shared" ref="G488:G499" si="181">+STDEV($O488:$CH488)</f>
        <v>9.2879520014345669</v>
      </c>
      <c r="H488" s="6">
        <f t="shared" ref="H488:H499" si="182">+MAX($N488:$CH488)</f>
        <v>21.23</v>
      </c>
      <c r="I488" s="6">
        <f t="shared" ref="I488:I499" si="183">+MIN($N488:$CH488)</f>
        <v>0</v>
      </c>
      <c r="J488" s="6">
        <f t="shared" ref="J488:J499" si="184">+D488-F488</f>
        <v>-8.3166666666666664</v>
      </c>
      <c r="K488" s="6">
        <f t="shared" ref="K488:K499" si="185">+J488/G488</f>
        <v>-0.89542524179519001</v>
      </c>
      <c r="M488" s="18"/>
      <c r="N488" s="179">
        <v>0</v>
      </c>
      <c r="O488" s="179">
        <v>0</v>
      </c>
      <c r="P488" s="179">
        <v>0</v>
      </c>
      <c r="Q488" s="179">
        <v>0</v>
      </c>
      <c r="R488" s="179">
        <v>0</v>
      </c>
      <c r="S488" s="179">
        <v>0</v>
      </c>
      <c r="T488" s="179">
        <v>0</v>
      </c>
      <c r="U488" s="179">
        <v>0</v>
      </c>
      <c r="V488">
        <v>0</v>
      </c>
      <c r="Y488" s="19"/>
      <c r="AV488">
        <v>15.97</v>
      </c>
      <c r="BQ488">
        <v>17.78</v>
      </c>
      <c r="BU488">
        <v>16.27</v>
      </c>
      <c r="BV488">
        <v>16.27</v>
      </c>
      <c r="BX488">
        <v>21.23</v>
      </c>
      <c r="CD488">
        <v>19.28</v>
      </c>
      <c r="CG488">
        <v>17.95</v>
      </c>
      <c r="CH488" s="18"/>
    </row>
    <row r="489" spans="1:86">
      <c r="A489" s="298"/>
      <c r="B489" s="261"/>
      <c r="C489" s="9">
        <v>20</v>
      </c>
      <c r="D489">
        <f>+入力シート①!W$7</f>
        <v>0</v>
      </c>
      <c r="E489">
        <f t="shared" si="179"/>
        <v>16</v>
      </c>
      <c r="F489" s="6">
        <f t="shared" si="180"/>
        <v>8.2100000000000009</v>
      </c>
      <c r="G489" s="6">
        <f t="shared" si="181"/>
        <v>9.1867528850747142</v>
      </c>
      <c r="H489" s="6">
        <f t="shared" si="182"/>
        <v>21.24</v>
      </c>
      <c r="I489" s="6">
        <f t="shared" si="183"/>
        <v>0</v>
      </c>
      <c r="J489" s="6">
        <f t="shared" si="184"/>
        <v>-8.2100000000000009</v>
      </c>
      <c r="K489" s="6">
        <f t="shared" si="185"/>
        <v>-0.89367811485801496</v>
      </c>
      <c r="M489" s="18"/>
      <c r="N489" s="179">
        <v>0</v>
      </c>
      <c r="O489" s="179">
        <v>0</v>
      </c>
      <c r="P489" s="179">
        <v>0</v>
      </c>
      <c r="Q489" s="179">
        <v>0</v>
      </c>
      <c r="R489" s="179">
        <v>0</v>
      </c>
      <c r="S489" s="179">
        <v>0</v>
      </c>
      <c r="T489" s="179">
        <v>0</v>
      </c>
      <c r="U489" s="179">
        <v>0</v>
      </c>
      <c r="V489">
        <v>0</v>
      </c>
      <c r="Y489" s="19"/>
      <c r="AV489">
        <v>15.95</v>
      </c>
      <c r="BQ489">
        <v>17.3</v>
      </c>
      <c r="BU489">
        <v>15.58</v>
      </c>
      <c r="BV489">
        <v>15.97</v>
      </c>
      <c r="BX489">
        <v>21.24</v>
      </c>
      <c r="CD489">
        <v>19.399999999999999</v>
      </c>
      <c r="CG489">
        <v>17.71</v>
      </c>
      <c r="CH489" s="18"/>
    </row>
    <row r="490" spans="1:86">
      <c r="A490" s="298"/>
      <c r="B490" s="261"/>
      <c r="C490" s="9">
        <v>30</v>
      </c>
      <c r="D490">
        <f>+入力シート①!W$8</f>
        <v>0</v>
      </c>
      <c r="E490">
        <f t="shared" si="179"/>
        <v>16</v>
      </c>
      <c r="F490" s="6">
        <f t="shared" si="180"/>
        <v>8.0553333333333335</v>
      </c>
      <c r="G490" s="6">
        <f t="shared" si="181"/>
        <v>9.0351257929947</v>
      </c>
      <c r="H490" s="6">
        <f t="shared" si="182"/>
        <v>21.23</v>
      </c>
      <c r="I490" s="6">
        <f t="shared" si="183"/>
        <v>0</v>
      </c>
      <c r="J490" s="6">
        <f t="shared" si="184"/>
        <v>-8.0553333333333335</v>
      </c>
      <c r="K490" s="6">
        <f t="shared" si="185"/>
        <v>-0.89155740804172978</v>
      </c>
      <c r="M490" s="18"/>
      <c r="N490" s="179">
        <v>0</v>
      </c>
      <c r="O490" s="179">
        <v>0</v>
      </c>
      <c r="P490" s="179">
        <v>0</v>
      </c>
      <c r="Q490" s="179">
        <v>0</v>
      </c>
      <c r="R490" s="179">
        <v>0</v>
      </c>
      <c r="S490" s="179">
        <v>0</v>
      </c>
      <c r="T490" s="179">
        <v>0</v>
      </c>
      <c r="U490" s="179">
        <v>0</v>
      </c>
      <c r="V490">
        <v>0</v>
      </c>
      <c r="Y490" s="19"/>
      <c r="AV490">
        <v>15.94</v>
      </c>
      <c r="BQ490">
        <v>15.78</v>
      </c>
      <c r="BU490">
        <v>15.29</v>
      </c>
      <c r="BV490">
        <v>15.73</v>
      </c>
      <c r="BX490">
        <v>21.23</v>
      </c>
      <c r="CD490">
        <v>19.39</v>
      </c>
      <c r="CG490">
        <v>17.47</v>
      </c>
      <c r="CH490" s="18"/>
    </row>
    <row r="491" spans="1:86">
      <c r="A491" s="298"/>
      <c r="B491" s="261"/>
      <c r="C491" s="9">
        <v>50</v>
      </c>
      <c r="D491">
        <f>+入力シート①!W$9</f>
        <v>0</v>
      </c>
      <c r="E491">
        <f t="shared" si="179"/>
        <v>16</v>
      </c>
      <c r="F491" s="6">
        <f t="shared" si="180"/>
        <v>7.8406666666666656</v>
      </c>
      <c r="G491" s="6">
        <f t="shared" si="181"/>
        <v>8.7800735976956599</v>
      </c>
      <c r="H491" s="6">
        <f t="shared" si="182"/>
        <v>20.399999999999999</v>
      </c>
      <c r="I491" s="6">
        <f t="shared" si="183"/>
        <v>0</v>
      </c>
      <c r="J491" s="6">
        <f t="shared" si="184"/>
        <v>-7.8406666666666656</v>
      </c>
      <c r="K491" s="6">
        <f t="shared" si="185"/>
        <v>-0.89300694116327883</v>
      </c>
      <c r="M491" s="18"/>
      <c r="N491" s="179">
        <v>0</v>
      </c>
      <c r="O491" s="179">
        <v>0</v>
      </c>
      <c r="P491" s="179">
        <v>0</v>
      </c>
      <c r="Q491" s="179">
        <v>0</v>
      </c>
      <c r="R491" s="179">
        <v>0</v>
      </c>
      <c r="S491" s="179">
        <v>0</v>
      </c>
      <c r="T491" s="179">
        <v>0</v>
      </c>
      <c r="U491" s="179">
        <v>0</v>
      </c>
      <c r="V491">
        <v>0</v>
      </c>
      <c r="Y491" s="19"/>
      <c r="AV491">
        <v>15.69</v>
      </c>
      <c r="BQ491">
        <v>15.27</v>
      </c>
      <c r="BU491">
        <v>14.84</v>
      </c>
      <c r="BV491">
        <v>15.53</v>
      </c>
      <c r="BX491">
        <v>20.399999999999999</v>
      </c>
      <c r="CD491">
        <v>18.57</v>
      </c>
      <c r="CG491">
        <v>17.309999999999999</v>
      </c>
      <c r="CH491" s="18"/>
    </row>
    <row r="492" spans="1:86">
      <c r="A492" s="298"/>
      <c r="B492" s="261"/>
      <c r="C492" s="9">
        <v>75</v>
      </c>
      <c r="D492">
        <f>+入力シート①!W$10</f>
        <v>0</v>
      </c>
      <c r="E492">
        <f t="shared" si="179"/>
        <v>16</v>
      </c>
      <c r="F492" s="6">
        <f t="shared" si="180"/>
        <v>7.54</v>
      </c>
      <c r="G492" s="6">
        <f t="shared" si="181"/>
        <v>8.426248105939985</v>
      </c>
      <c r="H492" s="6">
        <f t="shared" si="182"/>
        <v>18.940000000000001</v>
      </c>
      <c r="I492" s="6">
        <f t="shared" si="183"/>
        <v>0</v>
      </c>
      <c r="J492" s="6">
        <f t="shared" si="184"/>
        <v>-7.54</v>
      </c>
      <c r="K492" s="6">
        <f t="shared" si="185"/>
        <v>-0.89482292773752592</v>
      </c>
      <c r="M492" s="18"/>
      <c r="N492" s="179">
        <v>0</v>
      </c>
      <c r="O492" s="179">
        <v>0</v>
      </c>
      <c r="P492" s="179">
        <v>0</v>
      </c>
      <c r="Q492" s="179">
        <v>0</v>
      </c>
      <c r="R492" s="179">
        <v>0</v>
      </c>
      <c r="S492" s="179">
        <v>0</v>
      </c>
      <c r="T492" s="179">
        <v>0</v>
      </c>
      <c r="U492" s="179">
        <v>0</v>
      </c>
      <c r="V492">
        <v>0</v>
      </c>
      <c r="Y492" s="19"/>
      <c r="AV492">
        <v>14.87</v>
      </c>
      <c r="BQ492">
        <v>14.87</v>
      </c>
      <c r="BU492">
        <v>14.19</v>
      </c>
      <c r="BV492">
        <v>15.24</v>
      </c>
      <c r="BX492">
        <v>18.940000000000001</v>
      </c>
      <c r="CD492">
        <v>17.690000000000001</v>
      </c>
      <c r="CG492">
        <v>17.3</v>
      </c>
      <c r="CH492" s="18"/>
    </row>
    <row r="493" spans="1:86">
      <c r="A493" s="298"/>
      <c r="B493" s="261"/>
      <c r="C493" s="9">
        <v>100</v>
      </c>
      <c r="D493">
        <f>+入力シート①!W$11</f>
        <v>0</v>
      </c>
      <c r="E493">
        <f t="shared" si="179"/>
        <v>16</v>
      </c>
      <c r="F493" s="6">
        <f t="shared" si="180"/>
        <v>7.2813333333333343</v>
      </c>
      <c r="G493" s="6">
        <f t="shared" si="181"/>
        <v>8.1455481852417542</v>
      </c>
      <c r="H493" s="6">
        <f t="shared" si="182"/>
        <v>18.73</v>
      </c>
      <c r="I493" s="6">
        <f t="shared" si="183"/>
        <v>0</v>
      </c>
      <c r="J493" s="6">
        <f t="shared" si="184"/>
        <v>-7.2813333333333343</v>
      </c>
      <c r="K493" s="6">
        <f t="shared" si="185"/>
        <v>-0.89390341420185582</v>
      </c>
      <c r="M493" s="18"/>
      <c r="N493" s="179">
        <v>0</v>
      </c>
      <c r="O493" s="179">
        <v>0</v>
      </c>
      <c r="P493" s="179">
        <v>0</v>
      </c>
      <c r="Q493" s="179">
        <v>0</v>
      </c>
      <c r="R493" s="179">
        <v>0</v>
      </c>
      <c r="S493" s="179">
        <v>0</v>
      </c>
      <c r="T493" s="179">
        <v>0</v>
      </c>
      <c r="U493" s="179">
        <v>0</v>
      </c>
      <c r="V493">
        <v>0</v>
      </c>
      <c r="Y493" s="19"/>
      <c r="AV493">
        <v>14.03</v>
      </c>
      <c r="BQ493">
        <v>14.3</v>
      </c>
      <c r="BU493">
        <v>13.95</v>
      </c>
      <c r="BV493">
        <v>14.81</v>
      </c>
      <c r="BX493">
        <v>18.73</v>
      </c>
      <c r="CD493">
        <v>16.309999999999999</v>
      </c>
      <c r="CG493">
        <v>17.09</v>
      </c>
      <c r="CH493" s="18"/>
    </row>
    <row r="494" spans="1:86">
      <c r="A494" s="298"/>
      <c r="B494" s="261"/>
      <c r="C494" s="9">
        <v>150</v>
      </c>
      <c r="D494">
        <f>+入力シート①!W$12</f>
        <v>0</v>
      </c>
      <c r="E494">
        <f t="shared" si="179"/>
        <v>16</v>
      </c>
      <c r="F494" s="6">
        <f t="shared" si="180"/>
        <v>6.7766666666666673</v>
      </c>
      <c r="G494" s="6">
        <f t="shared" si="181"/>
        <v>7.5914365915687876</v>
      </c>
      <c r="H494" s="6">
        <f t="shared" si="182"/>
        <v>17.71</v>
      </c>
      <c r="I494" s="6">
        <f t="shared" si="183"/>
        <v>0</v>
      </c>
      <c r="J494" s="6">
        <f t="shared" si="184"/>
        <v>-6.7766666666666673</v>
      </c>
      <c r="K494" s="6">
        <f t="shared" si="185"/>
        <v>-0.89267249813994087</v>
      </c>
      <c r="M494" s="18"/>
      <c r="N494" s="179">
        <v>0</v>
      </c>
      <c r="O494" s="179">
        <v>0</v>
      </c>
      <c r="P494" s="179">
        <v>0</v>
      </c>
      <c r="Q494" s="179">
        <v>0</v>
      </c>
      <c r="R494" s="179">
        <v>0</v>
      </c>
      <c r="S494" s="179">
        <v>0</v>
      </c>
      <c r="T494" s="179">
        <v>0</v>
      </c>
      <c r="U494" s="179">
        <v>0</v>
      </c>
      <c r="V494">
        <v>0</v>
      </c>
      <c r="Y494" s="19"/>
      <c r="AV494">
        <v>12.75</v>
      </c>
      <c r="BQ494">
        <v>13.41</v>
      </c>
      <c r="BU494">
        <v>13.15</v>
      </c>
      <c r="BV494">
        <v>13.68</v>
      </c>
      <c r="BX494">
        <v>17.71</v>
      </c>
      <c r="CD494">
        <v>14.92</v>
      </c>
      <c r="CG494">
        <v>16.03</v>
      </c>
      <c r="CH494" s="18"/>
    </row>
    <row r="495" spans="1:86">
      <c r="A495" s="298"/>
      <c r="B495" s="261"/>
      <c r="C495" s="9">
        <v>200</v>
      </c>
      <c r="D495">
        <f>+入力シート①!W$13</f>
        <v>0</v>
      </c>
      <c r="E495">
        <f t="shared" si="179"/>
        <v>16</v>
      </c>
      <c r="F495" s="6">
        <f t="shared" si="180"/>
        <v>6.0659999999999998</v>
      </c>
      <c r="G495" s="6">
        <f t="shared" si="181"/>
        <v>6.8088060627396345</v>
      </c>
      <c r="H495" s="6">
        <f t="shared" si="182"/>
        <v>16.079999999999998</v>
      </c>
      <c r="I495" s="6">
        <f t="shared" si="183"/>
        <v>0</v>
      </c>
      <c r="J495" s="6">
        <f t="shared" si="184"/>
        <v>-6.0659999999999998</v>
      </c>
      <c r="K495" s="6">
        <f t="shared" si="185"/>
        <v>-0.89090509321383804</v>
      </c>
      <c r="M495" s="18"/>
      <c r="N495" s="179">
        <v>0</v>
      </c>
      <c r="O495" s="179">
        <v>0</v>
      </c>
      <c r="P495" s="179">
        <v>0</v>
      </c>
      <c r="Q495" s="179">
        <v>0</v>
      </c>
      <c r="R495" s="179">
        <v>0</v>
      </c>
      <c r="S495" s="179">
        <v>0</v>
      </c>
      <c r="T495" s="179">
        <v>0</v>
      </c>
      <c r="U495" s="179">
        <v>0</v>
      </c>
      <c r="V495">
        <v>0</v>
      </c>
      <c r="Y495" s="19"/>
      <c r="AV495">
        <v>11.43</v>
      </c>
      <c r="BQ495">
        <v>12.34</v>
      </c>
      <c r="BU495">
        <v>11.37</v>
      </c>
      <c r="BV495">
        <v>12.04</v>
      </c>
      <c r="BX495">
        <v>16.079999999999998</v>
      </c>
      <c r="CD495">
        <v>13.24</v>
      </c>
      <c r="CG495">
        <v>14.49</v>
      </c>
      <c r="CH495" s="18"/>
    </row>
    <row r="496" spans="1:86">
      <c r="A496" s="298"/>
      <c r="B496" s="261"/>
      <c r="C496" s="9">
        <v>300</v>
      </c>
      <c r="D496">
        <f>+入力シート①!W$14</f>
        <v>0</v>
      </c>
      <c r="E496">
        <f t="shared" si="179"/>
        <v>10</v>
      </c>
      <c r="F496" s="6">
        <f t="shared" si="180"/>
        <v>1.0633333333333335</v>
      </c>
      <c r="G496" s="6">
        <f t="shared" si="181"/>
        <v>3.19</v>
      </c>
      <c r="H496" s="6">
        <f t="shared" si="182"/>
        <v>9.57</v>
      </c>
      <c r="I496" s="6">
        <f t="shared" si="183"/>
        <v>0</v>
      </c>
      <c r="J496" s="6">
        <f t="shared" si="184"/>
        <v>-1.0633333333333335</v>
      </c>
      <c r="K496" s="6">
        <f t="shared" si="185"/>
        <v>-0.33333333333333337</v>
      </c>
      <c r="M496" s="18"/>
      <c r="N496" s="179">
        <v>0</v>
      </c>
      <c r="O496" s="179">
        <v>0</v>
      </c>
      <c r="P496" s="179">
        <v>0</v>
      </c>
      <c r="Q496" s="179">
        <v>0</v>
      </c>
      <c r="R496" s="179">
        <v>0</v>
      </c>
      <c r="S496" s="179">
        <v>0</v>
      </c>
      <c r="T496" s="179">
        <v>0</v>
      </c>
      <c r="U496" s="179">
        <v>0</v>
      </c>
      <c r="V496">
        <v>0</v>
      </c>
      <c r="Y496" s="19"/>
      <c r="AV496">
        <v>9.57</v>
      </c>
      <c r="CH496" s="18"/>
    </row>
    <row r="497" spans="1:86">
      <c r="A497" s="298"/>
      <c r="B497" s="261"/>
      <c r="C497" s="9">
        <v>400</v>
      </c>
      <c r="D497">
        <f>+入力シート①!W$15</f>
        <v>0</v>
      </c>
      <c r="E497">
        <f t="shared" si="179"/>
        <v>10</v>
      </c>
      <c r="F497" s="6">
        <f t="shared" si="180"/>
        <v>0.8488888888888888</v>
      </c>
      <c r="G497" s="6">
        <f t="shared" si="181"/>
        <v>2.5466666666666669</v>
      </c>
      <c r="H497" s="6">
        <f t="shared" si="182"/>
        <v>7.64</v>
      </c>
      <c r="I497" s="6">
        <f t="shared" si="183"/>
        <v>0</v>
      </c>
      <c r="J497" s="6">
        <f t="shared" si="184"/>
        <v>-0.8488888888888888</v>
      </c>
      <c r="K497" s="6">
        <f t="shared" si="185"/>
        <v>-0.33333333333333326</v>
      </c>
      <c r="M497" s="18"/>
      <c r="N497" s="179">
        <v>0</v>
      </c>
      <c r="O497" s="179">
        <v>0</v>
      </c>
      <c r="P497" s="179">
        <v>0</v>
      </c>
      <c r="Q497" s="179">
        <v>0</v>
      </c>
      <c r="R497" s="179">
        <v>0</v>
      </c>
      <c r="S497" s="179">
        <v>0</v>
      </c>
      <c r="T497" s="179">
        <v>0</v>
      </c>
      <c r="U497" s="179">
        <v>0</v>
      </c>
      <c r="V497">
        <v>0</v>
      </c>
      <c r="Y497" s="19"/>
      <c r="AV497">
        <v>7.64</v>
      </c>
      <c r="CH497" s="18"/>
    </row>
    <row r="498" spans="1:86">
      <c r="A498" s="298"/>
      <c r="B498" s="261"/>
      <c r="C498" s="9">
        <v>500</v>
      </c>
      <c r="D498">
        <f>+入力シート①!W$16</f>
        <v>0</v>
      </c>
      <c r="E498">
        <f t="shared" si="179"/>
        <v>10</v>
      </c>
      <c r="F498" s="6">
        <f t="shared" si="180"/>
        <v>0.6644444444444445</v>
      </c>
      <c r="G498" s="6">
        <f t="shared" si="181"/>
        <v>1.9933333333333334</v>
      </c>
      <c r="H498" s="6">
        <f t="shared" si="182"/>
        <v>5.98</v>
      </c>
      <c r="I498" s="6">
        <f t="shared" si="183"/>
        <v>0</v>
      </c>
      <c r="J498" s="6">
        <f t="shared" si="184"/>
        <v>-0.6644444444444445</v>
      </c>
      <c r="K498" s="6">
        <f t="shared" si="185"/>
        <v>-0.33333333333333337</v>
      </c>
      <c r="M498" s="18"/>
      <c r="N498" s="179">
        <v>0</v>
      </c>
      <c r="O498" s="179">
        <v>0</v>
      </c>
      <c r="P498" s="179">
        <v>0</v>
      </c>
      <c r="Q498" s="179">
        <v>0</v>
      </c>
      <c r="R498" s="179">
        <v>0</v>
      </c>
      <c r="S498" s="179">
        <v>0</v>
      </c>
      <c r="T498" s="179">
        <v>0</v>
      </c>
      <c r="U498" s="179">
        <v>0</v>
      </c>
      <c r="V498">
        <v>0</v>
      </c>
      <c r="Y498" s="19"/>
      <c r="AV498">
        <v>5.98</v>
      </c>
      <c r="CH498" s="18"/>
    </row>
    <row r="499" spans="1:86">
      <c r="A499" s="298"/>
      <c r="B499" s="261"/>
      <c r="C499" s="9">
        <v>600</v>
      </c>
      <c r="D499">
        <f>+入力シート①!W$17</f>
        <v>0</v>
      </c>
      <c r="E499">
        <f t="shared" si="179"/>
        <v>9</v>
      </c>
      <c r="F499" s="6">
        <f t="shared" si="180"/>
        <v>0</v>
      </c>
      <c r="G499" s="6">
        <f t="shared" si="181"/>
        <v>0</v>
      </c>
      <c r="H499" s="6">
        <f t="shared" si="182"/>
        <v>0</v>
      </c>
      <c r="I499" s="6">
        <f t="shared" si="183"/>
        <v>0</v>
      </c>
      <c r="J499" s="6">
        <f t="shared" si="184"/>
        <v>0</v>
      </c>
      <c r="K499" s="6" t="e">
        <f t="shared" si="185"/>
        <v>#DIV/0!</v>
      </c>
      <c r="M499" s="18"/>
      <c r="N499" s="179">
        <v>0</v>
      </c>
      <c r="O499" s="179">
        <v>0</v>
      </c>
      <c r="P499" s="179">
        <v>0</v>
      </c>
      <c r="Q499" s="179">
        <v>0</v>
      </c>
      <c r="R499" s="179">
        <v>0</v>
      </c>
      <c r="S499" s="179">
        <v>0</v>
      </c>
      <c r="T499" s="179">
        <v>0</v>
      </c>
      <c r="U499" s="179">
        <v>0</v>
      </c>
      <c r="V499">
        <v>0</v>
      </c>
      <c r="Y499" s="19"/>
      <c r="CH499" s="18"/>
    </row>
    <row r="500" spans="1:86">
      <c r="A500" s="298"/>
      <c r="B500" s="15"/>
      <c r="C500" s="15"/>
      <c r="D500" s="20"/>
      <c r="E500" s="20"/>
      <c r="F500" s="40"/>
      <c r="G500" s="40"/>
      <c r="H500" s="40"/>
      <c r="I500" s="40"/>
      <c r="J500" s="40"/>
      <c r="K500" s="40"/>
      <c r="L500" s="20"/>
      <c r="M500" s="18"/>
      <c r="O500" s="20"/>
      <c r="P500" s="20"/>
      <c r="Q500" s="20"/>
      <c r="R500" s="20"/>
      <c r="S500" s="20"/>
      <c r="T500" s="20"/>
      <c r="U500" s="20"/>
      <c r="V500" s="20"/>
      <c r="W500" s="20"/>
      <c r="X500" s="20"/>
      <c r="Y500" s="19"/>
      <c r="AB500" s="20"/>
      <c r="AE500" s="20"/>
      <c r="AF500" s="20"/>
      <c r="AG500" s="20"/>
      <c r="AH500" s="20"/>
      <c r="AI500" s="20"/>
      <c r="AJ500" s="20"/>
      <c r="AK500" s="20"/>
      <c r="AL500" s="20"/>
      <c r="AM500" s="20"/>
      <c r="AN500" s="20"/>
      <c r="AO500" s="20"/>
      <c r="AP500" s="20"/>
      <c r="AQ500" s="20"/>
      <c r="AR500" s="20"/>
      <c r="AS500" s="20"/>
      <c r="AT500" s="20"/>
      <c r="AU500" s="20"/>
      <c r="AV500" s="20"/>
      <c r="AW500" s="20"/>
      <c r="AX500" s="20"/>
      <c r="AY500" s="20"/>
      <c r="AZ500" s="20"/>
      <c r="BA500" s="20"/>
      <c r="BB500" s="20"/>
      <c r="BC500" s="20"/>
      <c r="BD500" s="20"/>
      <c r="BE500" s="20"/>
      <c r="BF500" s="20"/>
      <c r="BG500" s="20"/>
      <c r="BH500" s="20"/>
      <c r="BI500" s="20"/>
      <c r="BJ500" s="20"/>
      <c r="BK500" s="20"/>
      <c r="BL500" s="20"/>
      <c r="BM500" s="20"/>
      <c r="BN500" s="20"/>
      <c r="BO500" s="20"/>
      <c r="BP500" s="20"/>
      <c r="BQ500" s="20"/>
      <c r="BR500" s="20"/>
      <c r="BS500" s="20"/>
      <c r="BT500" s="20"/>
      <c r="BU500" s="20"/>
      <c r="BV500" s="20"/>
      <c r="BW500" s="20"/>
      <c r="BX500" s="20"/>
      <c r="BY500" s="20"/>
      <c r="BZ500" s="20"/>
      <c r="CA500" s="20"/>
      <c r="CB500" s="20"/>
      <c r="CC500" s="20"/>
      <c r="CD500" s="20"/>
      <c r="CE500" s="20"/>
      <c r="CF500" s="20"/>
      <c r="CG500" s="20"/>
      <c r="CH500" s="18"/>
    </row>
    <row r="501" spans="1:86">
      <c r="A501" s="298"/>
      <c r="B501" s="262" t="s">
        <v>25</v>
      </c>
      <c r="C501" s="13" t="s">
        <v>23</v>
      </c>
      <c r="D501">
        <f>+入力シート①!W$19</f>
        <v>0</v>
      </c>
      <c r="E501">
        <f>+COUNT($N501:$CH501)</f>
        <v>14</v>
      </c>
      <c r="F501" s="6">
        <f>+AVERAGE($O501:$CH501)</f>
        <v>82.692307692307693</v>
      </c>
      <c r="G501" s="6">
        <f>+STDEV($O501:$CH501)</f>
        <v>126.51112244606837</v>
      </c>
      <c r="H501" s="6">
        <f>+MAX($N501:$CH501)</f>
        <v>325</v>
      </c>
      <c r="I501" s="6">
        <f>+MIN($N501:$CI501)</f>
        <v>0</v>
      </c>
      <c r="J501" s="6">
        <f>+D501-F501</f>
        <v>-82.692307692307693</v>
      </c>
      <c r="K501" s="6">
        <f>+J501/G501</f>
        <v>-0.65363666129481524</v>
      </c>
      <c r="M501" s="18"/>
      <c r="N501" s="179">
        <v>0</v>
      </c>
      <c r="O501" s="179">
        <v>0</v>
      </c>
      <c r="P501" s="179">
        <v>0</v>
      </c>
      <c r="Q501" s="179">
        <v>0</v>
      </c>
      <c r="R501" s="179">
        <v>0</v>
      </c>
      <c r="S501" s="179">
        <v>0</v>
      </c>
      <c r="T501" s="179">
        <v>0</v>
      </c>
      <c r="U501" s="179">
        <v>0</v>
      </c>
      <c r="V501">
        <v>0</v>
      </c>
      <c r="Y501" s="19"/>
      <c r="AV501">
        <v>322</v>
      </c>
      <c r="BQ501">
        <v>59</v>
      </c>
      <c r="BU501">
        <v>178</v>
      </c>
      <c r="BV501">
        <v>191</v>
      </c>
      <c r="CG501">
        <v>325</v>
      </c>
      <c r="CH501" s="18"/>
    </row>
    <row r="502" spans="1:86">
      <c r="A502" s="298"/>
      <c r="B502" s="263"/>
      <c r="C502" s="10" t="s">
        <v>24</v>
      </c>
      <c r="D502">
        <f>+入力シート①!W$20</f>
        <v>0</v>
      </c>
      <c r="E502">
        <f>+COUNT($N502:$CH502)</f>
        <v>14</v>
      </c>
      <c r="F502" s="6">
        <f>+AVERAGE($O502:$CH502)</f>
        <v>0.35384615384615381</v>
      </c>
      <c r="G502" s="6">
        <f>+STDEV($O502:$CH502)</f>
        <v>0.48924326705533144</v>
      </c>
      <c r="H502" s="6">
        <f>+MAX($N502:$CH502)</f>
        <v>1.2</v>
      </c>
      <c r="I502" s="6">
        <f>+MIN($N502:$CI502)</f>
        <v>0</v>
      </c>
      <c r="J502" s="6">
        <f>+D502-F502</f>
        <v>-0.35384615384615381</v>
      </c>
      <c r="K502" s="6">
        <f>+J502/G502</f>
        <v>-0.72325196415249848</v>
      </c>
      <c r="M502" s="18"/>
      <c r="N502" s="179">
        <v>0</v>
      </c>
      <c r="O502" s="179">
        <v>0</v>
      </c>
      <c r="P502" s="179">
        <v>0</v>
      </c>
      <c r="Q502" s="179">
        <v>0</v>
      </c>
      <c r="R502" s="179">
        <v>0</v>
      </c>
      <c r="S502" s="179">
        <v>0</v>
      </c>
      <c r="T502" s="179">
        <v>0</v>
      </c>
      <c r="U502" s="179">
        <v>0</v>
      </c>
      <c r="V502">
        <v>0</v>
      </c>
      <c r="Y502" s="19"/>
      <c r="AV502">
        <v>0.7</v>
      </c>
      <c r="BQ502">
        <v>0.7</v>
      </c>
      <c r="BU502">
        <v>1.2</v>
      </c>
      <c r="BV502">
        <v>0.8</v>
      </c>
      <c r="CG502">
        <v>1.2</v>
      </c>
      <c r="CH502" s="18"/>
    </row>
    <row r="503" spans="1:86" ht="0.95" customHeight="1">
      <c r="M503" s="18"/>
      <c r="Y503" s="19"/>
      <c r="CH503" s="18"/>
    </row>
    <row r="504" spans="1:86" ht="0.95" customHeight="1">
      <c r="M504" s="18"/>
      <c r="Y504" s="19"/>
      <c r="CH504" s="18"/>
    </row>
    <row r="505" spans="1:86" ht="0.95" customHeight="1">
      <c r="M505" s="18"/>
      <c r="Y505" s="19"/>
      <c r="CH505" s="18"/>
    </row>
    <row r="506" spans="1:86" ht="0.95" customHeight="1">
      <c r="M506" s="18"/>
      <c r="Y506" s="19"/>
      <c r="CH506" s="18"/>
    </row>
    <row r="507" spans="1:86" ht="0.95" customHeight="1">
      <c r="M507" s="18"/>
      <c r="Y507" s="19"/>
      <c r="CH507" s="18"/>
    </row>
    <row r="508" spans="1:86" ht="0.95" customHeight="1">
      <c r="M508" s="18"/>
      <c r="Y508" s="19"/>
      <c r="CH508" s="18"/>
    </row>
    <row r="509" spans="1:86" ht="0.95" customHeight="1">
      <c r="M509" s="18"/>
      <c r="Y509" s="19"/>
      <c r="CH509" s="18"/>
    </row>
    <row r="510" spans="1:86" ht="0.95" customHeight="1">
      <c r="M510" s="18"/>
      <c r="Y510" s="19"/>
      <c r="CH510" s="18"/>
    </row>
    <row r="511" spans="1:86" ht="16.5" thickBot="1">
      <c r="D511" s="1" t="s">
        <v>26</v>
      </c>
      <c r="E511" s="1" t="s">
        <v>3</v>
      </c>
      <c r="F511" s="5" t="s">
        <v>4</v>
      </c>
      <c r="G511" s="5" t="s">
        <v>8</v>
      </c>
      <c r="H511" s="5" t="s">
        <v>5</v>
      </c>
      <c r="I511" s="5" t="s">
        <v>6</v>
      </c>
      <c r="J511" s="5" t="s">
        <v>7</v>
      </c>
      <c r="K511" s="6" t="s">
        <v>65</v>
      </c>
      <c r="M511" s="18"/>
      <c r="N511" s="179" t="s">
        <v>26</v>
      </c>
      <c r="V511" s="1"/>
      <c r="W511" s="19"/>
      <c r="X511" s="19"/>
      <c r="Y511" s="19"/>
      <c r="AB511" s="1"/>
      <c r="AC511" s="78"/>
      <c r="AD511" s="78"/>
      <c r="AE511" s="1"/>
      <c r="AF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8"/>
    </row>
    <row r="512" spans="1:86">
      <c r="A512" s="298">
        <v>45</v>
      </c>
      <c r="B512" s="264" t="s">
        <v>18</v>
      </c>
      <c r="C512" s="265"/>
      <c r="D512" s="79">
        <f>+入力シート①!X$2</f>
        <v>0</v>
      </c>
      <c r="E512" s="21"/>
      <c r="F512" s="34"/>
      <c r="G512" s="34"/>
      <c r="H512" s="34"/>
      <c r="I512" s="34"/>
      <c r="J512" s="34"/>
      <c r="K512" s="35"/>
      <c r="M512" s="18"/>
      <c r="N512" s="179">
        <v>0</v>
      </c>
      <c r="O512" s="179">
        <v>1900</v>
      </c>
      <c r="P512" s="179">
        <v>1900</v>
      </c>
      <c r="Q512" s="179">
        <v>1900</v>
      </c>
      <c r="R512" s="179">
        <v>1900</v>
      </c>
      <c r="S512" s="179">
        <v>1900</v>
      </c>
      <c r="T512" s="179">
        <v>1900</v>
      </c>
      <c r="U512" s="179">
        <v>1900</v>
      </c>
      <c r="V512" s="79">
        <v>0</v>
      </c>
      <c r="W512" s="19">
        <f t="shared" ref="W512:BG512" si="186">+W$1</f>
        <v>2010</v>
      </c>
      <c r="X512" s="19">
        <f t="shared" si="186"/>
        <v>2009</v>
      </c>
      <c r="Y512" s="19">
        <f t="shared" si="186"/>
        <v>2008</v>
      </c>
      <c r="Z512" s="19">
        <f t="shared" si="186"/>
        <v>2007</v>
      </c>
      <c r="AA512" s="19">
        <f t="shared" si="186"/>
        <v>2007</v>
      </c>
      <c r="AB512">
        <f t="shared" si="186"/>
        <v>2006</v>
      </c>
      <c r="AC512" s="77">
        <f t="shared" si="186"/>
        <v>2006</v>
      </c>
      <c r="AD512" s="77">
        <f t="shared" si="186"/>
        <v>2005</v>
      </c>
      <c r="AE512">
        <f t="shared" si="186"/>
        <v>2005</v>
      </c>
      <c r="AF512">
        <f t="shared" si="186"/>
        <v>2004</v>
      </c>
      <c r="AG512">
        <f t="shared" si="186"/>
        <v>2004</v>
      </c>
      <c r="AH512">
        <f t="shared" si="186"/>
        <v>2004</v>
      </c>
      <c r="AI512">
        <f t="shared" si="186"/>
        <v>2003</v>
      </c>
      <c r="AJ512">
        <f t="shared" si="186"/>
        <v>2002</v>
      </c>
      <c r="AK512">
        <f t="shared" si="186"/>
        <v>2002</v>
      </c>
      <c r="AL512">
        <f t="shared" si="186"/>
        <v>2002</v>
      </c>
      <c r="AM512">
        <f t="shared" si="186"/>
        <v>2002</v>
      </c>
      <c r="AN512">
        <f t="shared" si="186"/>
        <v>2001</v>
      </c>
      <c r="AO512">
        <f t="shared" si="186"/>
        <v>2001</v>
      </c>
      <c r="AP512">
        <f t="shared" si="186"/>
        <v>2001</v>
      </c>
      <c r="AQ512">
        <f t="shared" si="186"/>
        <v>2000</v>
      </c>
      <c r="AR512">
        <f t="shared" si="186"/>
        <v>2000</v>
      </c>
      <c r="AS512">
        <f t="shared" si="186"/>
        <v>2000</v>
      </c>
      <c r="AT512">
        <f t="shared" si="186"/>
        <v>1999</v>
      </c>
      <c r="AU512">
        <f t="shared" si="186"/>
        <v>1999</v>
      </c>
      <c r="AV512">
        <f t="shared" si="186"/>
        <v>1999</v>
      </c>
      <c r="AW512">
        <f t="shared" si="186"/>
        <v>1998</v>
      </c>
      <c r="AX512">
        <f t="shared" si="186"/>
        <v>1997</v>
      </c>
      <c r="AY512">
        <f t="shared" si="186"/>
        <v>1996</v>
      </c>
      <c r="AZ512">
        <f t="shared" si="186"/>
        <v>1995</v>
      </c>
      <c r="BA512">
        <f t="shared" si="186"/>
        <v>1994</v>
      </c>
      <c r="BB512">
        <f t="shared" si="186"/>
        <v>1993</v>
      </c>
      <c r="BC512">
        <f t="shared" si="186"/>
        <v>1992</v>
      </c>
      <c r="BD512">
        <f t="shared" si="186"/>
        <v>1992</v>
      </c>
      <c r="BE512">
        <f t="shared" si="186"/>
        <v>1991</v>
      </c>
      <c r="BF512">
        <f t="shared" si="186"/>
        <v>1990</v>
      </c>
      <c r="BG512">
        <f t="shared" si="186"/>
        <v>1990</v>
      </c>
      <c r="BH512">
        <f t="shared" ref="BH512:CG512" si="187">+BH$1</f>
        <v>1989</v>
      </c>
      <c r="BI512">
        <f t="shared" si="187"/>
        <v>1988</v>
      </c>
      <c r="BJ512">
        <f t="shared" si="187"/>
        <v>1987</v>
      </c>
      <c r="BK512">
        <f t="shared" si="187"/>
        <v>1986</v>
      </c>
      <c r="BL512">
        <f t="shared" si="187"/>
        <v>1986</v>
      </c>
      <c r="BM512">
        <f t="shared" si="187"/>
        <v>1986</v>
      </c>
      <c r="BN512">
        <f t="shared" si="187"/>
        <v>1985</v>
      </c>
      <c r="BO512">
        <f t="shared" si="187"/>
        <v>1985</v>
      </c>
      <c r="BP512">
        <f t="shared" si="187"/>
        <v>1985</v>
      </c>
      <c r="BQ512">
        <f t="shared" si="187"/>
        <v>1985</v>
      </c>
      <c r="BR512">
        <f t="shared" si="187"/>
        <v>1984</v>
      </c>
      <c r="BS512">
        <f t="shared" si="187"/>
        <v>1984</v>
      </c>
      <c r="BT512">
        <f t="shared" si="187"/>
        <v>1984</v>
      </c>
      <c r="BU512">
        <f t="shared" si="187"/>
        <v>1984</v>
      </c>
      <c r="BV512">
        <f t="shared" si="187"/>
        <v>1984</v>
      </c>
      <c r="BW512">
        <f t="shared" si="187"/>
        <v>1984</v>
      </c>
      <c r="BX512">
        <f t="shared" si="187"/>
        <v>1983</v>
      </c>
      <c r="BY512">
        <f t="shared" si="187"/>
        <v>1983</v>
      </c>
      <c r="BZ512">
        <f t="shared" si="187"/>
        <v>1982</v>
      </c>
      <c r="CA512">
        <f t="shared" si="187"/>
        <v>1982</v>
      </c>
      <c r="CB512">
        <f t="shared" si="187"/>
        <v>1982</v>
      </c>
      <c r="CC512">
        <f t="shared" si="187"/>
        <v>1981</v>
      </c>
      <c r="CD512">
        <f t="shared" si="187"/>
        <v>1980</v>
      </c>
      <c r="CE512">
        <f t="shared" si="187"/>
        <v>1980</v>
      </c>
      <c r="CF512">
        <f t="shared" si="187"/>
        <v>1980</v>
      </c>
      <c r="CG512">
        <f t="shared" si="187"/>
        <v>1980</v>
      </c>
      <c r="CH512" s="18"/>
    </row>
    <row r="513" spans="1:86">
      <c r="A513" s="298"/>
      <c r="B513" s="264" t="s">
        <v>19</v>
      </c>
      <c r="C513" s="265"/>
      <c r="D513" s="80">
        <f>+入力シート①!X$2</f>
        <v>0</v>
      </c>
      <c r="E513" s="22"/>
      <c r="F513" s="36"/>
      <c r="G513" s="36"/>
      <c r="H513" s="36"/>
      <c r="I513" s="36"/>
      <c r="J513" s="36"/>
      <c r="K513" s="37"/>
      <c r="M513" s="18"/>
      <c r="N513" s="179">
        <v>0</v>
      </c>
      <c r="O513" s="179">
        <v>1</v>
      </c>
      <c r="P513" s="179">
        <v>1</v>
      </c>
      <c r="Q513" s="179">
        <v>1</v>
      </c>
      <c r="R513" s="179">
        <v>1</v>
      </c>
      <c r="S513" s="179">
        <v>1</v>
      </c>
      <c r="T513" s="179">
        <v>1</v>
      </c>
      <c r="U513" s="179">
        <v>1</v>
      </c>
      <c r="V513" s="80">
        <v>0</v>
      </c>
      <c r="W513" s="19">
        <f>+W$3</f>
        <v>4</v>
      </c>
      <c r="X513" s="19">
        <f>+X$3</f>
        <v>4</v>
      </c>
      <c r="Y513" s="19">
        <f>+Y$3</f>
        <v>4</v>
      </c>
      <c r="Z513" s="19">
        <f>+Z$3</f>
        <v>4</v>
      </c>
      <c r="AA513" s="19">
        <f>+AA$3</f>
        <v>4</v>
      </c>
      <c r="AB513">
        <f t="shared" ref="AB513:CG513" si="188">+AB$3</f>
        <v>4</v>
      </c>
      <c r="AC513" s="77">
        <f t="shared" si="188"/>
        <v>4</v>
      </c>
      <c r="AD513" s="77">
        <f t="shared" si="188"/>
        <v>4</v>
      </c>
      <c r="AE513">
        <f t="shared" si="188"/>
        <v>4</v>
      </c>
      <c r="AF513">
        <f t="shared" si="188"/>
        <v>4</v>
      </c>
      <c r="AG513">
        <f t="shared" si="188"/>
        <v>4</v>
      </c>
      <c r="AH513">
        <f t="shared" si="188"/>
        <v>4</v>
      </c>
      <c r="AI513">
        <f t="shared" si="188"/>
        <v>4</v>
      </c>
      <c r="AJ513">
        <f t="shared" si="188"/>
        <v>4</v>
      </c>
      <c r="AK513">
        <f t="shared" si="188"/>
        <v>4</v>
      </c>
      <c r="AL513">
        <f t="shared" si="188"/>
        <v>4</v>
      </c>
      <c r="AM513">
        <f t="shared" si="188"/>
        <v>4</v>
      </c>
      <c r="AN513">
        <f t="shared" si="188"/>
        <v>4</v>
      </c>
      <c r="AO513">
        <f t="shared" si="188"/>
        <v>4</v>
      </c>
      <c r="AP513">
        <f t="shared" si="188"/>
        <v>4</v>
      </c>
      <c r="AQ513">
        <f t="shared" si="188"/>
        <v>4</v>
      </c>
      <c r="AR513">
        <f t="shared" si="188"/>
        <v>4</v>
      </c>
      <c r="AS513">
        <f t="shared" si="188"/>
        <v>4</v>
      </c>
      <c r="AT513">
        <f t="shared" si="188"/>
        <v>4</v>
      </c>
      <c r="AU513">
        <f t="shared" si="188"/>
        <v>4</v>
      </c>
      <c r="AV513">
        <f t="shared" si="188"/>
        <v>4</v>
      </c>
      <c r="AW513">
        <f t="shared" si="188"/>
        <v>4</v>
      </c>
      <c r="AX513">
        <f t="shared" si="188"/>
        <v>4</v>
      </c>
      <c r="AY513">
        <f t="shared" si="188"/>
        <v>4</v>
      </c>
      <c r="AZ513">
        <f t="shared" si="188"/>
        <v>4</v>
      </c>
      <c r="BA513">
        <f t="shared" si="188"/>
        <v>4</v>
      </c>
      <c r="BB513">
        <f t="shared" si="188"/>
        <v>4</v>
      </c>
      <c r="BC513">
        <f t="shared" si="188"/>
        <v>4</v>
      </c>
      <c r="BD513">
        <f t="shared" si="188"/>
        <v>4</v>
      </c>
      <c r="BE513">
        <f t="shared" si="188"/>
        <v>4</v>
      </c>
      <c r="BF513">
        <f t="shared" si="188"/>
        <v>4</v>
      </c>
      <c r="BG513">
        <f t="shared" si="188"/>
        <v>4</v>
      </c>
      <c r="BH513">
        <f t="shared" si="188"/>
        <v>4</v>
      </c>
      <c r="BI513">
        <f t="shared" si="188"/>
        <v>4</v>
      </c>
      <c r="BJ513">
        <f t="shared" si="188"/>
        <v>4</v>
      </c>
      <c r="BK513">
        <f t="shared" si="188"/>
        <v>4</v>
      </c>
      <c r="BL513">
        <f t="shared" si="188"/>
        <v>4</v>
      </c>
      <c r="BM513">
        <f t="shared" si="188"/>
        <v>4</v>
      </c>
      <c r="BN513">
        <f t="shared" si="188"/>
        <v>4</v>
      </c>
      <c r="BO513">
        <f t="shared" si="188"/>
        <v>4</v>
      </c>
      <c r="BP513">
        <f t="shared" si="188"/>
        <v>4</v>
      </c>
      <c r="BQ513">
        <f t="shared" si="188"/>
        <v>4</v>
      </c>
      <c r="BR513">
        <f t="shared" si="188"/>
        <v>4</v>
      </c>
      <c r="BS513">
        <f t="shared" si="188"/>
        <v>4</v>
      </c>
      <c r="BT513">
        <f t="shared" si="188"/>
        <v>4</v>
      </c>
      <c r="BU513">
        <f t="shared" si="188"/>
        <v>4</v>
      </c>
      <c r="BV513">
        <f t="shared" si="188"/>
        <v>4</v>
      </c>
      <c r="BW513">
        <f t="shared" si="188"/>
        <v>4</v>
      </c>
      <c r="BX513">
        <f t="shared" si="188"/>
        <v>4</v>
      </c>
      <c r="BY513">
        <f t="shared" si="188"/>
        <v>4</v>
      </c>
      <c r="BZ513">
        <f t="shared" si="188"/>
        <v>4</v>
      </c>
      <c r="CA513">
        <f t="shared" si="188"/>
        <v>4</v>
      </c>
      <c r="CB513">
        <f t="shared" si="188"/>
        <v>4</v>
      </c>
      <c r="CC513">
        <f t="shared" si="188"/>
        <v>4</v>
      </c>
      <c r="CD513">
        <f t="shared" si="188"/>
        <v>4</v>
      </c>
      <c r="CE513">
        <f t="shared" si="188"/>
        <v>4</v>
      </c>
      <c r="CF513">
        <f t="shared" si="188"/>
        <v>4</v>
      </c>
      <c r="CG513">
        <f t="shared" si="188"/>
        <v>4</v>
      </c>
      <c r="CH513" s="18"/>
    </row>
    <row r="514" spans="1:86">
      <c r="A514" s="298"/>
      <c r="B514" s="264" t="s">
        <v>20</v>
      </c>
      <c r="C514" s="265"/>
      <c r="D514" s="81">
        <f>+入力シート①!X$2</f>
        <v>0</v>
      </c>
      <c r="E514" s="22"/>
      <c r="F514" s="36"/>
      <c r="G514" s="36"/>
      <c r="H514" s="36"/>
      <c r="I514" s="36"/>
      <c r="J514" s="36"/>
      <c r="K514" s="37"/>
      <c r="M514" s="18"/>
      <c r="N514" s="179">
        <v>0</v>
      </c>
      <c r="O514" s="179">
        <v>0</v>
      </c>
      <c r="P514" s="179">
        <v>0</v>
      </c>
      <c r="Q514" s="179">
        <v>0</v>
      </c>
      <c r="R514" s="179">
        <v>0</v>
      </c>
      <c r="S514" s="179">
        <v>0</v>
      </c>
      <c r="T514" s="179">
        <v>0</v>
      </c>
      <c r="U514" s="179">
        <v>0</v>
      </c>
      <c r="V514" s="81">
        <v>0</v>
      </c>
      <c r="W514" s="19"/>
      <c r="X514" s="19"/>
      <c r="Y514" s="19"/>
      <c r="BB514">
        <v>20</v>
      </c>
      <c r="BL514">
        <v>24</v>
      </c>
      <c r="BR514">
        <v>26</v>
      </c>
      <c r="CD514">
        <v>29</v>
      </c>
      <c r="CG514">
        <v>19</v>
      </c>
      <c r="CH514" s="18"/>
    </row>
    <row r="515" spans="1:86">
      <c r="A515" s="298"/>
      <c r="B515" s="264" t="s">
        <v>66</v>
      </c>
      <c r="C515" s="265"/>
      <c r="D515">
        <f>+入力シート①!X$3</f>
        <v>45</v>
      </c>
      <c r="E515" s="22"/>
      <c r="F515" s="36"/>
      <c r="G515" s="36"/>
      <c r="H515" s="36"/>
      <c r="I515" s="36"/>
      <c r="J515" s="36"/>
      <c r="K515" s="37"/>
      <c r="M515" s="18"/>
      <c r="N515" s="179">
        <v>45</v>
      </c>
      <c r="O515" s="179">
        <v>45</v>
      </c>
      <c r="P515" s="179">
        <v>45</v>
      </c>
      <c r="Q515" s="179">
        <v>45</v>
      </c>
      <c r="R515" s="179">
        <v>45</v>
      </c>
      <c r="S515" s="179">
        <v>45</v>
      </c>
      <c r="T515" s="179">
        <v>45</v>
      </c>
      <c r="U515" s="179">
        <v>45</v>
      </c>
      <c r="V515">
        <v>45</v>
      </c>
      <c r="W515" s="19">
        <f>+$A$512</f>
        <v>45</v>
      </c>
      <c r="X515" s="19">
        <f>+$A$512</f>
        <v>45</v>
      </c>
      <c r="Y515" s="19">
        <f>+$A$512</f>
        <v>45</v>
      </c>
      <c r="Z515" s="19">
        <f>+$A$512</f>
        <v>45</v>
      </c>
      <c r="AA515" s="19">
        <f>+$A$512</f>
        <v>45</v>
      </c>
      <c r="AB515">
        <f t="shared" ref="AB515:CG515" si="189">+$A$512</f>
        <v>45</v>
      </c>
      <c r="AC515" s="77">
        <f t="shared" si="189"/>
        <v>45</v>
      </c>
      <c r="AD515" s="77">
        <f t="shared" si="189"/>
        <v>45</v>
      </c>
      <c r="AE515">
        <f t="shared" si="189"/>
        <v>45</v>
      </c>
      <c r="AF515">
        <f t="shared" si="189"/>
        <v>45</v>
      </c>
      <c r="AG515">
        <f t="shared" si="189"/>
        <v>45</v>
      </c>
      <c r="AH515">
        <f t="shared" si="189"/>
        <v>45</v>
      </c>
      <c r="AI515">
        <f t="shared" si="189"/>
        <v>45</v>
      </c>
      <c r="AJ515">
        <f t="shared" si="189"/>
        <v>45</v>
      </c>
      <c r="AK515">
        <f t="shared" si="189"/>
        <v>45</v>
      </c>
      <c r="AL515">
        <f t="shared" si="189"/>
        <v>45</v>
      </c>
      <c r="AM515">
        <f t="shared" si="189"/>
        <v>45</v>
      </c>
      <c r="AN515">
        <f t="shared" si="189"/>
        <v>45</v>
      </c>
      <c r="AO515">
        <f t="shared" si="189"/>
        <v>45</v>
      </c>
      <c r="AP515">
        <f t="shared" si="189"/>
        <v>45</v>
      </c>
      <c r="AQ515">
        <f t="shared" si="189"/>
        <v>45</v>
      </c>
      <c r="AR515">
        <f t="shared" si="189"/>
        <v>45</v>
      </c>
      <c r="AS515">
        <f t="shared" si="189"/>
        <v>45</v>
      </c>
      <c r="AT515">
        <f t="shared" si="189"/>
        <v>45</v>
      </c>
      <c r="AU515">
        <f t="shared" si="189"/>
        <v>45</v>
      </c>
      <c r="AV515">
        <f t="shared" si="189"/>
        <v>45</v>
      </c>
      <c r="AW515">
        <f t="shared" si="189"/>
        <v>45</v>
      </c>
      <c r="AX515">
        <f t="shared" si="189"/>
        <v>45</v>
      </c>
      <c r="AY515">
        <f t="shared" si="189"/>
        <v>45</v>
      </c>
      <c r="AZ515">
        <f t="shared" si="189"/>
        <v>45</v>
      </c>
      <c r="BA515">
        <f t="shared" si="189"/>
        <v>45</v>
      </c>
      <c r="BB515">
        <f t="shared" si="189"/>
        <v>45</v>
      </c>
      <c r="BC515">
        <f t="shared" si="189"/>
        <v>45</v>
      </c>
      <c r="BD515">
        <f t="shared" si="189"/>
        <v>45</v>
      </c>
      <c r="BE515">
        <f t="shared" si="189"/>
        <v>45</v>
      </c>
      <c r="BF515">
        <f t="shared" si="189"/>
        <v>45</v>
      </c>
      <c r="BG515">
        <f t="shared" si="189"/>
        <v>45</v>
      </c>
      <c r="BH515">
        <f t="shared" si="189"/>
        <v>45</v>
      </c>
      <c r="BI515">
        <f t="shared" si="189"/>
        <v>45</v>
      </c>
      <c r="BJ515">
        <f t="shared" si="189"/>
        <v>45</v>
      </c>
      <c r="BK515">
        <f t="shared" si="189"/>
        <v>45</v>
      </c>
      <c r="BL515">
        <f t="shared" si="189"/>
        <v>45</v>
      </c>
      <c r="BM515">
        <f t="shared" si="189"/>
        <v>45</v>
      </c>
      <c r="BN515">
        <f t="shared" si="189"/>
        <v>45</v>
      </c>
      <c r="BO515">
        <f t="shared" si="189"/>
        <v>45</v>
      </c>
      <c r="BP515">
        <f t="shared" si="189"/>
        <v>45</v>
      </c>
      <c r="BQ515">
        <f t="shared" si="189"/>
        <v>45</v>
      </c>
      <c r="BR515">
        <f t="shared" si="189"/>
        <v>45</v>
      </c>
      <c r="BS515">
        <f t="shared" si="189"/>
        <v>45</v>
      </c>
      <c r="BT515">
        <f t="shared" si="189"/>
        <v>45</v>
      </c>
      <c r="BU515">
        <f t="shared" si="189"/>
        <v>45</v>
      </c>
      <c r="BV515">
        <f t="shared" si="189"/>
        <v>45</v>
      </c>
      <c r="BW515">
        <f t="shared" si="189"/>
        <v>45</v>
      </c>
      <c r="BX515">
        <f t="shared" si="189"/>
        <v>45</v>
      </c>
      <c r="BY515">
        <f t="shared" si="189"/>
        <v>45</v>
      </c>
      <c r="BZ515">
        <f t="shared" si="189"/>
        <v>45</v>
      </c>
      <c r="CA515">
        <f t="shared" si="189"/>
        <v>45</v>
      </c>
      <c r="CB515">
        <f t="shared" si="189"/>
        <v>45</v>
      </c>
      <c r="CC515">
        <f t="shared" si="189"/>
        <v>45</v>
      </c>
      <c r="CD515">
        <f t="shared" si="189"/>
        <v>45</v>
      </c>
      <c r="CE515">
        <f t="shared" si="189"/>
        <v>45</v>
      </c>
      <c r="CF515">
        <f t="shared" si="189"/>
        <v>45</v>
      </c>
      <c r="CG515">
        <f t="shared" si="189"/>
        <v>45</v>
      </c>
      <c r="CH515" s="18"/>
    </row>
    <row r="516" spans="1:86" ht="16.5" thickBot="1">
      <c r="A516" s="298"/>
      <c r="B516" s="264" t="s">
        <v>21</v>
      </c>
      <c r="C516" s="265"/>
      <c r="D516" s="86">
        <f>+入力シート①!X$4</f>
        <v>0</v>
      </c>
      <c r="E516" s="23"/>
      <c r="F516" s="38"/>
      <c r="G516" s="38"/>
      <c r="H516" s="38"/>
      <c r="I516" s="38"/>
      <c r="J516" s="38"/>
      <c r="K516" s="39"/>
      <c r="M516" s="18"/>
      <c r="N516" s="179">
        <v>0</v>
      </c>
      <c r="O516" s="180">
        <v>0</v>
      </c>
      <c r="P516" s="180">
        <v>0</v>
      </c>
      <c r="Q516" s="180">
        <v>0</v>
      </c>
      <c r="R516" s="180">
        <v>0</v>
      </c>
      <c r="S516" s="180">
        <v>0</v>
      </c>
      <c r="T516" s="180">
        <v>0</v>
      </c>
      <c r="U516" s="180">
        <v>0</v>
      </c>
      <c r="V516" s="86">
        <v>0</v>
      </c>
      <c r="W516" s="86"/>
      <c r="X516" s="86"/>
      <c r="Y516" s="19"/>
      <c r="CH516" s="18"/>
    </row>
    <row r="517" spans="1:86">
      <c r="A517" s="298"/>
      <c r="B517" s="261" t="s">
        <v>22</v>
      </c>
      <c r="C517" s="9">
        <v>0</v>
      </c>
      <c r="D517">
        <f>+入力シート①!X$5</f>
        <v>0</v>
      </c>
      <c r="E517">
        <f>+COUNT($N517:$CH517)</f>
        <v>14</v>
      </c>
      <c r="F517" s="6">
        <f>+AVERAGE($O517:$CH517)</f>
        <v>7.4153846153846148</v>
      </c>
      <c r="G517" s="6">
        <f>+STDEV($O517:$CH517)</f>
        <v>9.821561837257704</v>
      </c>
      <c r="H517" s="6">
        <f>+MAX($N517:$CH517)</f>
        <v>21.8</v>
      </c>
      <c r="I517" s="6">
        <f>+MIN($N517:$CH517)</f>
        <v>0</v>
      </c>
      <c r="J517" s="6">
        <f>+D517-F517</f>
        <v>-7.4153846153846148</v>
      </c>
      <c r="K517" s="6">
        <f>+J517/G517</f>
        <v>-0.75501073436758792</v>
      </c>
      <c r="M517" s="18"/>
      <c r="N517" s="179">
        <v>0</v>
      </c>
      <c r="O517" s="179">
        <v>0</v>
      </c>
      <c r="P517" s="179">
        <v>0</v>
      </c>
      <c r="Q517" s="179">
        <v>0</v>
      </c>
      <c r="R517" s="179">
        <v>0</v>
      </c>
      <c r="S517" s="179">
        <v>0</v>
      </c>
      <c r="T517" s="179">
        <v>0</v>
      </c>
      <c r="U517" s="179">
        <v>0</v>
      </c>
      <c r="V517">
        <v>0</v>
      </c>
      <c r="Y517" s="19"/>
      <c r="BB517">
        <v>18.899999999999999</v>
      </c>
      <c r="BL517">
        <v>17.3</v>
      </c>
      <c r="BR517">
        <v>17.899999999999999</v>
      </c>
      <c r="CD517">
        <v>20.5</v>
      </c>
      <c r="CG517">
        <v>21.8</v>
      </c>
      <c r="CH517" s="18"/>
    </row>
    <row r="518" spans="1:86">
      <c r="A518" s="298"/>
      <c r="B518" s="261"/>
      <c r="C518" s="9">
        <v>10</v>
      </c>
      <c r="D518">
        <f>+入力シート①!X$6</f>
        <v>0</v>
      </c>
      <c r="E518">
        <f t="shared" ref="E518:E529" si="190">+COUNT($N518:$CH518)</f>
        <v>13</v>
      </c>
      <c r="F518" s="6">
        <f t="shared" ref="F518:F529" si="191">+AVERAGE($O518:$CH518)</f>
        <v>6.3816666666666668</v>
      </c>
      <c r="G518" s="6">
        <f t="shared" ref="G518:G529" si="192">+STDEV($O518:$CH518)</f>
        <v>9.5004017458912404</v>
      </c>
      <c r="H518" s="6">
        <f t="shared" ref="H518:H529" si="193">+MAX($N518:$CH518)</f>
        <v>21.51</v>
      </c>
      <c r="I518" s="6">
        <f t="shared" ref="I518:I529" si="194">+MIN($N518:$CH518)</f>
        <v>0</v>
      </c>
      <c r="J518" s="6">
        <f t="shared" ref="J518:J529" si="195">+D518-F518</f>
        <v>-6.3816666666666668</v>
      </c>
      <c r="K518" s="6">
        <f t="shared" ref="K518:K529" si="196">+J518/G518</f>
        <v>-0.67172597931730915</v>
      </c>
      <c r="M518" s="18"/>
      <c r="N518" s="179">
        <v>0</v>
      </c>
      <c r="O518" s="179">
        <v>0</v>
      </c>
      <c r="P518" s="179">
        <v>0</v>
      </c>
      <c r="Q518" s="179">
        <v>0</v>
      </c>
      <c r="R518" s="179">
        <v>0</v>
      </c>
      <c r="S518" s="179">
        <v>0</v>
      </c>
      <c r="T518" s="179">
        <v>0</v>
      </c>
      <c r="U518" s="179">
        <v>0</v>
      </c>
      <c r="V518">
        <v>0</v>
      </c>
      <c r="Y518" s="19"/>
      <c r="BL518">
        <v>16.649999999999999</v>
      </c>
      <c r="BR518">
        <v>17.87</v>
      </c>
      <c r="CD518">
        <v>20.55</v>
      </c>
      <c r="CG518">
        <v>21.51</v>
      </c>
      <c r="CH518" s="18"/>
    </row>
    <row r="519" spans="1:86">
      <c r="A519" s="298"/>
      <c r="B519" s="261"/>
      <c r="C519" s="9">
        <v>20</v>
      </c>
      <c r="D519">
        <f>+入力シート①!X$7</f>
        <v>0</v>
      </c>
      <c r="E519">
        <f t="shared" si="190"/>
        <v>13</v>
      </c>
      <c r="F519" s="6">
        <f t="shared" si="191"/>
        <v>6.2991666666666672</v>
      </c>
      <c r="G519" s="6">
        <f t="shared" si="192"/>
        <v>9.3665172127621528</v>
      </c>
      <c r="H519" s="6">
        <f t="shared" si="193"/>
        <v>20.86</v>
      </c>
      <c r="I519" s="6">
        <f t="shared" si="194"/>
        <v>0</v>
      </c>
      <c r="J519" s="6">
        <f t="shared" si="195"/>
        <v>-6.2991666666666672</v>
      </c>
      <c r="K519" s="6">
        <f t="shared" si="196"/>
        <v>-0.67251962747518035</v>
      </c>
      <c r="M519" s="18"/>
      <c r="N519" s="179">
        <v>0</v>
      </c>
      <c r="O519" s="179">
        <v>0</v>
      </c>
      <c r="P519" s="179">
        <v>0</v>
      </c>
      <c r="Q519" s="179">
        <v>0</v>
      </c>
      <c r="R519" s="179">
        <v>0</v>
      </c>
      <c r="S519" s="179">
        <v>0</v>
      </c>
      <c r="T519" s="179">
        <v>0</v>
      </c>
      <c r="U519" s="179">
        <v>0</v>
      </c>
      <c r="V519">
        <v>0</v>
      </c>
      <c r="Y519" s="19"/>
      <c r="BL519">
        <v>16.52</v>
      </c>
      <c r="BR519">
        <v>17.850000000000001</v>
      </c>
      <c r="CD519">
        <v>20.36</v>
      </c>
      <c r="CG519">
        <v>20.86</v>
      </c>
      <c r="CH519" s="18"/>
    </row>
    <row r="520" spans="1:86">
      <c r="A520" s="298"/>
      <c r="B520" s="261"/>
      <c r="C520" s="9">
        <v>30</v>
      </c>
      <c r="D520">
        <f>+入力シート①!X$8</f>
        <v>0</v>
      </c>
      <c r="E520">
        <f t="shared" si="190"/>
        <v>13</v>
      </c>
      <c r="F520" s="6">
        <f t="shared" si="191"/>
        <v>6.1658333333333344</v>
      </c>
      <c r="G520" s="6">
        <f t="shared" si="192"/>
        <v>9.1603339144510656</v>
      </c>
      <c r="H520" s="6">
        <f t="shared" si="193"/>
        <v>20.239999999999998</v>
      </c>
      <c r="I520" s="6">
        <f t="shared" si="194"/>
        <v>0</v>
      </c>
      <c r="J520" s="6">
        <f t="shared" si="195"/>
        <v>-6.1658333333333344</v>
      </c>
      <c r="K520" s="6">
        <f t="shared" si="196"/>
        <v>-0.67310137282291671</v>
      </c>
      <c r="M520" s="18"/>
      <c r="N520" s="179">
        <v>0</v>
      </c>
      <c r="O520" s="179">
        <v>0</v>
      </c>
      <c r="P520" s="179">
        <v>0</v>
      </c>
      <c r="Q520" s="179">
        <v>0</v>
      </c>
      <c r="R520" s="179">
        <v>0</v>
      </c>
      <c r="S520" s="179">
        <v>0</v>
      </c>
      <c r="T520" s="179">
        <v>0</v>
      </c>
      <c r="U520" s="179">
        <v>0</v>
      </c>
      <c r="V520">
        <v>0</v>
      </c>
      <c r="Y520" s="19"/>
      <c r="BL520">
        <v>16.420000000000002</v>
      </c>
      <c r="BR520">
        <v>17.399999999999999</v>
      </c>
      <c r="CD520">
        <v>20.239999999999998</v>
      </c>
      <c r="CG520">
        <v>19.93</v>
      </c>
      <c r="CH520" s="18"/>
    </row>
    <row r="521" spans="1:86">
      <c r="A521" s="298"/>
      <c r="B521" s="261"/>
      <c r="C521" s="9">
        <v>50</v>
      </c>
      <c r="D521">
        <f>+入力シート①!X$9</f>
        <v>0</v>
      </c>
      <c r="E521">
        <f t="shared" si="190"/>
        <v>13</v>
      </c>
      <c r="F521" s="6">
        <f t="shared" si="191"/>
        <v>5.767500000000001</v>
      </c>
      <c r="G521" s="6">
        <f t="shared" si="192"/>
        <v>8.5630932442132668</v>
      </c>
      <c r="H521" s="6">
        <f t="shared" si="193"/>
        <v>19.38</v>
      </c>
      <c r="I521" s="6">
        <f t="shared" si="194"/>
        <v>0</v>
      </c>
      <c r="J521" s="6">
        <f t="shared" si="195"/>
        <v>-5.767500000000001</v>
      </c>
      <c r="K521" s="6">
        <f t="shared" si="196"/>
        <v>-0.67352997748769572</v>
      </c>
      <c r="M521" s="18"/>
      <c r="N521" s="179">
        <v>0</v>
      </c>
      <c r="O521" s="179">
        <v>0</v>
      </c>
      <c r="P521" s="179">
        <v>0</v>
      </c>
      <c r="Q521" s="179">
        <v>0</v>
      </c>
      <c r="R521" s="179">
        <v>0</v>
      </c>
      <c r="S521" s="179">
        <v>0</v>
      </c>
      <c r="T521" s="179">
        <v>0</v>
      </c>
      <c r="U521" s="179">
        <v>0</v>
      </c>
      <c r="V521">
        <v>0</v>
      </c>
      <c r="Y521" s="19"/>
      <c r="BL521">
        <v>16.010000000000002</v>
      </c>
      <c r="BR521">
        <v>15.92</v>
      </c>
      <c r="CD521">
        <v>19.38</v>
      </c>
      <c r="CG521">
        <v>17.899999999999999</v>
      </c>
      <c r="CH521" s="18"/>
    </row>
    <row r="522" spans="1:86">
      <c r="A522" s="298"/>
      <c r="B522" s="261"/>
      <c r="C522" s="9">
        <v>75</v>
      </c>
      <c r="D522">
        <f>+入力シート①!X$10</f>
        <v>0</v>
      </c>
      <c r="E522">
        <f t="shared" si="190"/>
        <v>13</v>
      </c>
      <c r="F522" s="6">
        <f t="shared" si="191"/>
        <v>5.520833333333333</v>
      </c>
      <c r="G522" s="6">
        <f t="shared" si="192"/>
        <v>8.18743544966458</v>
      </c>
      <c r="H522" s="6">
        <f t="shared" si="193"/>
        <v>18.25</v>
      </c>
      <c r="I522" s="6">
        <f t="shared" si="194"/>
        <v>0</v>
      </c>
      <c r="J522" s="6">
        <f t="shared" si="195"/>
        <v>-5.520833333333333</v>
      </c>
      <c r="K522" s="6">
        <f t="shared" si="196"/>
        <v>-0.67430557068508046</v>
      </c>
      <c r="M522" s="18"/>
      <c r="N522" s="179">
        <v>0</v>
      </c>
      <c r="O522" s="179">
        <v>0</v>
      </c>
      <c r="P522" s="179">
        <v>0</v>
      </c>
      <c r="Q522" s="179">
        <v>0</v>
      </c>
      <c r="R522" s="179">
        <v>0</v>
      </c>
      <c r="S522" s="179">
        <v>0</v>
      </c>
      <c r="T522" s="179">
        <v>0</v>
      </c>
      <c r="U522" s="179">
        <v>0</v>
      </c>
      <c r="V522">
        <v>0</v>
      </c>
      <c r="Y522" s="19"/>
      <c r="BL522">
        <v>15.63</v>
      </c>
      <c r="BR522">
        <v>15.22</v>
      </c>
      <c r="CD522">
        <v>18.25</v>
      </c>
      <c r="CG522">
        <v>17.149999999999999</v>
      </c>
      <c r="CH522" s="18"/>
    </row>
    <row r="523" spans="1:86">
      <c r="A523" s="298"/>
      <c r="B523" s="261"/>
      <c r="C523" s="9">
        <v>100</v>
      </c>
      <c r="D523">
        <f>+入力シート①!X$11</f>
        <v>0</v>
      </c>
      <c r="E523">
        <f t="shared" si="190"/>
        <v>13</v>
      </c>
      <c r="F523" s="6">
        <f t="shared" si="191"/>
        <v>5.2175000000000002</v>
      </c>
      <c r="G523" s="6">
        <f t="shared" si="192"/>
        <v>7.7250879665482843</v>
      </c>
      <c r="H523" s="6">
        <f t="shared" si="193"/>
        <v>16.760000000000002</v>
      </c>
      <c r="I523" s="6">
        <f t="shared" si="194"/>
        <v>0</v>
      </c>
      <c r="J523" s="6">
        <f t="shared" si="195"/>
        <v>-5.2175000000000002</v>
      </c>
      <c r="K523" s="6">
        <f t="shared" si="196"/>
        <v>-0.67539683982799725</v>
      </c>
      <c r="M523" s="18"/>
      <c r="N523" s="179">
        <v>0</v>
      </c>
      <c r="O523" s="179">
        <v>0</v>
      </c>
      <c r="P523" s="179">
        <v>0</v>
      </c>
      <c r="Q523" s="179">
        <v>0</v>
      </c>
      <c r="R523" s="179">
        <v>0</v>
      </c>
      <c r="S523" s="179">
        <v>0</v>
      </c>
      <c r="T523" s="179">
        <v>0</v>
      </c>
      <c r="U523" s="179">
        <v>0</v>
      </c>
      <c r="V523">
        <v>0</v>
      </c>
      <c r="Y523" s="19"/>
      <c r="BL523">
        <v>15.38</v>
      </c>
      <c r="BR523">
        <v>14.38</v>
      </c>
      <c r="CD523">
        <v>16.760000000000002</v>
      </c>
      <c r="CG523">
        <v>16.09</v>
      </c>
      <c r="CH523" s="18"/>
    </row>
    <row r="524" spans="1:86">
      <c r="A524" s="298"/>
      <c r="B524" s="261"/>
      <c r="C524" s="9">
        <v>150</v>
      </c>
      <c r="D524">
        <f>+入力シート①!X$12</f>
        <v>0</v>
      </c>
      <c r="E524">
        <f t="shared" si="190"/>
        <v>13</v>
      </c>
      <c r="F524" s="6">
        <f t="shared" si="191"/>
        <v>4.7941666666666665</v>
      </c>
      <c r="G524" s="6">
        <f t="shared" si="192"/>
        <v>7.0929599646837183</v>
      </c>
      <c r="H524" s="6">
        <f t="shared" si="193"/>
        <v>15.33</v>
      </c>
      <c r="I524" s="6">
        <f t="shared" si="194"/>
        <v>0</v>
      </c>
      <c r="J524" s="6">
        <f t="shared" si="195"/>
        <v>-4.7941666666666665</v>
      </c>
      <c r="K524" s="6">
        <f t="shared" si="196"/>
        <v>-0.67590493821156694</v>
      </c>
      <c r="M524" s="18"/>
      <c r="N524" s="179">
        <v>0</v>
      </c>
      <c r="O524" s="179">
        <v>0</v>
      </c>
      <c r="P524" s="179">
        <v>0</v>
      </c>
      <c r="Q524" s="179">
        <v>0</v>
      </c>
      <c r="R524" s="179">
        <v>0</v>
      </c>
      <c r="S524" s="179">
        <v>0</v>
      </c>
      <c r="T524" s="179">
        <v>0</v>
      </c>
      <c r="U524" s="179">
        <v>0</v>
      </c>
      <c r="V524">
        <v>0</v>
      </c>
      <c r="Y524" s="19"/>
      <c r="BL524">
        <v>14.52</v>
      </c>
      <c r="BR524">
        <v>13.46</v>
      </c>
      <c r="CD524">
        <v>15.33</v>
      </c>
      <c r="CG524">
        <v>14.22</v>
      </c>
      <c r="CH524" s="18"/>
    </row>
    <row r="525" spans="1:86">
      <c r="A525" s="298"/>
      <c r="B525" s="261"/>
      <c r="C525" s="9">
        <v>200</v>
      </c>
      <c r="D525">
        <f>+入力シート①!X$13</f>
        <v>0</v>
      </c>
      <c r="E525">
        <f t="shared" si="190"/>
        <v>13</v>
      </c>
      <c r="F525" s="6">
        <f t="shared" si="191"/>
        <v>4.34</v>
      </c>
      <c r="G525" s="6">
        <f t="shared" si="192"/>
        <v>6.4431006087554969</v>
      </c>
      <c r="H525" s="6">
        <f t="shared" si="193"/>
        <v>14.05</v>
      </c>
      <c r="I525" s="6">
        <f t="shared" si="194"/>
        <v>0</v>
      </c>
      <c r="J525" s="6">
        <f t="shared" si="195"/>
        <v>-4.34</v>
      </c>
      <c r="K525" s="6">
        <f t="shared" si="196"/>
        <v>-0.6735887367803004</v>
      </c>
      <c r="M525" s="18"/>
      <c r="N525" s="179">
        <v>0</v>
      </c>
      <c r="O525" s="179">
        <v>0</v>
      </c>
      <c r="P525" s="179">
        <v>0</v>
      </c>
      <c r="Q525" s="179">
        <v>0</v>
      </c>
      <c r="R525" s="179">
        <v>0</v>
      </c>
      <c r="S525" s="179">
        <v>0</v>
      </c>
      <c r="T525" s="179">
        <v>0</v>
      </c>
      <c r="U525" s="179">
        <v>0</v>
      </c>
      <c r="V525">
        <v>0</v>
      </c>
      <c r="Y525" s="19"/>
      <c r="BL525">
        <v>14.05</v>
      </c>
      <c r="BR525">
        <v>11.24</v>
      </c>
      <c r="CD525">
        <v>13.6</v>
      </c>
      <c r="CG525">
        <v>13.19</v>
      </c>
      <c r="CH525" s="18"/>
    </row>
    <row r="526" spans="1:86">
      <c r="A526" s="298"/>
      <c r="B526" s="261"/>
      <c r="C526" s="9">
        <v>300</v>
      </c>
      <c r="D526">
        <f>+入力シート①!X$14</f>
        <v>0</v>
      </c>
      <c r="E526">
        <f t="shared" si="190"/>
        <v>9</v>
      </c>
      <c r="F526" s="6">
        <f t="shared" si="191"/>
        <v>0</v>
      </c>
      <c r="G526" s="6">
        <f t="shared" si="192"/>
        <v>0</v>
      </c>
      <c r="H526" s="6">
        <f t="shared" si="193"/>
        <v>0</v>
      </c>
      <c r="I526" s="6">
        <f t="shared" si="194"/>
        <v>0</v>
      </c>
      <c r="J526" s="6">
        <f t="shared" si="195"/>
        <v>0</v>
      </c>
      <c r="K526" s="6" t="e">
        <f t="shared" si="196"/>
        <v>#DIV/0!</v>
      </c>
      <c r="M526" s="18"/>
      <c r="N526" s="179">
        <v>0</v>
      </c>
      <c r="O526" s="179">
        <v>0</v>
      </c>
      <c r="P526" s="179">
        <v>0</v>
      </c>
      <c r="Q526" s="179">
        <v>0</v>
      </c>
      <c r="R526" s="179">
        <v>0</v>
      </c>
      <c r="S526" s="179">
        <v>0</v>
      </c>
      <c r="T526" s="179">
        <v>0</v>
      </c>
      <c r="U526" s="179">
        <v>0</v>
      </c>
      <c r="V526">
        <v>0</v>
      </c>
      <c r="Y526" s="19"/>
      <c r="CH526" s="18"/>
    </row>
    <row r="527" spans="1:86">
      <c r="A527" s="298"/>
      <c r="B527" s="261"/>
      <c r="C527" s="9">
        <v>400</v>
      </c>
      <c r="D527">
        <f>+入力シート①!X$15</f>
        <v>0</v>
      </c>
      <c r="E527">
        <f t="shared" si="190"/>
        <v>9</v>
      </c>
      <c r="F527" s="6">
        <f t="shared" si="191"/>
        <v>0</v>
      </c>
      <c r="G527" s="6">
        <f t="shared" si="192"/>
        <v>0</v>
      </c>
      <c r="H527" s="6">
        <f t="shared" si="193"/>
        <v>0</v>
      </c>
      <c r="I527" s="6">
        <f t="shared" si="194"/>
        <v>0</v>
      </c>
      <c r="J527" s="6">
        <f t="shared" si="195"/>
        <v>0</v>
      </c>
      <c r="K527" s="6" t="e">
        <f t="shared" si="196"/>
        <v>#DIV/0!</v>
      </c>
      <c r="M527" s="18"/>
      <c r="N527" s="179">
        <v>0</v>
      </c>
      <c r="O527" s="179">
        <v>0</v>
      </c>
      <c r="P527" s="179">
        <v>0</v>
      </c>
      <c r="Q527" s="179">
        <v>0</v>
      </c>
      <c r="R527" s="179">
        <v>0</v>
      </c>
      <c r="S527" s="179">
        <v>0</v>
      </c>
      <c r="T527" s="179">
        <v>0</v>
      </c>
      <c r="U527" s="179">
        <v>0</v>
      </c>
      <c r="V527">
        <v>0</v>
      </c>
      <c r="Y527" s="19"/>
      <c r="CH527" s="18"/>
    </row>
    <row r="528" spans="1:86">
      <c r="A528" s="298"/>
      <c r="B528" s="261"/>
      <c r="C528" s="9">
        <v>500</v>
      </c>
      <c r="D528">
        <f>+入力シート①!X$16</f>
        <v>0</v>
      </c>
      <c r="E528">
        <f t="shared" si="190"/>
        <v>9</v>
      </c>
      <c r="F528" s="6">
        <f t="shared" si="191"/>
        <v>0</v>
      </c>
      <c r="G528" s="6">
        <f t="shared" si="192"/>
        <v>0</v>
      </c>
      <c r="H528" s="6">
        <f t="shared" si="193"/>
        <v>0</v>
      </c>
      <c r="I528" s="6">
        <f t="shared" si="194"/>
        <v>0</v>
      </c>
      <c r="J528" s="6">
        <f t="shared" si="195"/>
        <v>0</v>
      </c>
      <c r="K528" s="6" t="e">
        <f t="shared" si="196"/>
        <v>#DIV/0!</v>
      </c>
      <c r="M528" s="18"/>
      <c r="N528" s="179">
        <v>0</v>
      </c>
      <c r="O528" s="179">
        <v>0</v>
      </c>
      <c r="P528" s="179">
        <v>0</v>
      </c>
      <c r="Q528" s="179">
        <v>0</v>
      </c>
      <c r="R528" s="179">
        <v>0</v>
      </c>
      <c r="S528" s="179">
        <v>0</v>
      </c>
      <c r="T528" s="179">
        <v>0</v>
      </c>
      <c r="U528" s="179">
        <v>0</v>
      </c>
      <c r="V528">
        <v>0</v>
      </c>
      <c r="Y528" s="19"/>
      <c r="CH528" s="18"/>
    </row>
    <row r="529" spans="1:86">
      <c r="A529" s="298"/>
      <c r="B529" s="261"/>
      <c r="C529" s="9">
        <v>600</v>
      </c>
      <c r="D529">
        <f>+入力シート①!X$17</f>
        <v>0</v>
      </c>
      <c r="E529">
        <f t="shared" si="190"/>
        <v>9</v>
      </c>
      <c r="F529" s="6">
        <f t="shared" si="191"/>
        <v>0</v>
      </c>
      <c r="G529" s="6">
        <f t="shared" si="192"/>
        <v>0</v>
      </c>
      <c r="H529" s="6">
        <f t="shared" si="193"/>
        <v>0</v>
      </c>
      <c r="I529" s="6">
        <f t="shared" si="194"/>
        <v>0</v>
      </c>
      <c r="J529" s="6">
        <f t="shared" si="195"/>
        <v>0</v>
      </c>
      <c r="K529" s="6" t="e">
        <f t="shared" si="196"/>
        <v>#DIV/0!</v>
      </c>
      <c r="M529" s="18"/>
      <c r="N529" s="179">
        <v>0</v>
      </c>
      <c r="O529" s="179">
        <v>0</v>
      </c>
      <c r="P529" s="179">
        <v>0</v>
      </c>
      <c r="Q529" s="179">
        <v>0</v>
      </c>
      <c r="R529" s="179">
        <v>0</v>
      </c>
      <c r="S529" s="179">
        <v>0</v>
      </c>
      <c r="T529" s="179">
        <v>0</v>
      </c>
      <c r="U529" s="179">
        <v>0</v>
      </c>
      <c r="V529">
        <v>0</v>
      </c>
      <c r="Y529" s="19"/>
      <c r="CH529" s="18"/>
    </row>
    <row r="530" spans="1:86">
      <c r="A530" s="298"/>
      <c r="B530" s="15"/>
      <c r="C530" s="15"/>
      <c r="D530" s="20"/>
      <c r="E530" s="20"/>
      <c r="F530" s="40"/>
      <c r="G530" s="40"/>
      <c r="H530" s="40"/>
      <c r="I530" s="40"/>
      <c r="J530" s="40"/>
      <c r="K530" s="40"/>
      <c r="L530" s="20"/>
      <c r="M530" s="18"/>
      <c r="O530" s="20"/>
      <c r="P530" s="20"/>
      <c r="Q530" s="20"/>
      <c r="R530" s="20"/>
      <c r="S530" s="20"/>
      <c r="T530" s="20"/>
      <c r="U530" s="20"/>
      <c r="V530" s="20"/>
      <c r="W530" s="20"/>
      <c r="X530" s="20"/>
      <c r="Y530" s="19"/>
      <c r="AB530" s="20"/>
      <c r="AE530" s="20"/>
      <c r="AF530" s="20"/>
      <c r="AG530" s="20"/>
      <c r="AH530" s="20"/>
      <c r="AI530" s="20"/>
      <c r="AJ530" s="20"/>
      <c r="AK530" s="20"/>
      <c r="AL530" s="20"/>
      <c r="AM530" s="20"/>
      <c r="AN530" s="20"/>
      <c r="AO530" s="20"/>
      <c r="AP530" s="20"/>
      <c r="AQ530" s="20"/>
      <c r="AR530" s="20"/>
      <c r="AS530" s="20"/>
      <c r="AT530" s="20"/>
      <c r="AU530" s="20"/>
      <c r="AV530" s="20"/>
      <c r="AW530" s="20"/>
      <c r="AX530" s="20"/>
      <c r="AY530" s="20"/>
      <c r="AZ530" s="20"/>
      <c r="BA530" s="20"/>
      <c r="BB530" s="20"/>
      <c r="BC530" s="20"/>
      <c r="BD530" s="20"/>
      <c r="BE530" s="20"/>
      <c r="BF530" s="20"/>
      <c r="BG530" s="20"/>
      <c r="BH530" s="20"/>
      <c r="BI530" s="20"/>
      <c r="BJ530" s="20"/>
      <c r="BK530" s="20"/>
      <c r="BL530" s="20"/>
      <c r="BM530" s="20"/>
      <c r="BN530" s="20"/>
      <c r="BO530" s="20"/>
      <c r="BP530" s="20"/>
      <c r="BQ530" s="20"/>
      <c r="BR530" s="20"/>
      <c r="BS530" s="20"/>
      <c r="BT530" s="20"/>
      <c r="BU530" s="20"/>
      <c r="BV530" s="20"/>
      <c r="BW530" s="20"/>
      <c r="BX530" s="20"/>
      <c r="BY530" s="20"/>
      <c r="BZ530" s="20"/>
      <c r="CA530" s="20"/>
      <c r="CB530" s="20"/>
      <c r="CC530" s="20"/>
      <c r="CD530" s="20"/>
      <c r="CE530" s="20"/>
      <c r="CF530" s="20"/>
      <c r="CG530" s="20"/>
      <c r="CH530" s="18"/>
    </row>
    <row r="531" spans="1:86">
      <c r="A531" s="298"/>
      <c r="B531" s="262" t="s">
        <v>25</v>
      </c>
      <c r="C531" s="13" t="s">
        <v>23</v>
      </c>
      <c r="D531">
        <f>+入力シート①!X$19</f>
        <v>0</v>
      </c>
      <c r="E531">
        <f>+COUNT($N531:$CH531)</f>
        <v>11</v>
      </c>
      <c r="F531" s="6">
        <f>+AVERAGE($O531:$CH531)</f>
        <v>23.2</v>
      </c>
      <c r="G531" s="6">
        <f>+STDEV($O531:$CH531)</f>
        <v>56.264849891680448</v>
      </c>
      <c r="H531" s="6">
        <f>+MAX($N531:$CH531)</f>
        <v>175</v>
      </c>
      <c r="I531" s="6">
        <f>+MIN($N531:$CI531)</f>
        <v>0</v>
      </c>
      <c r="J531" s="6">
        <f>+D531-F531</f>
        <v>-23.2</v>
      </c>
      <c r="K531" s="6">
        <f>+J531/G531</f>
        <v>-0.41233558864306946</v>
      </c>
      <c r="M531" s="18"/>
      <c r="N531" s="179">
        <v>0</v>
      </c>
      <c r="O531" s="179">
        <v>0</v>
      </c>
      <c r="P531" s="179">
        <v>0</v>
      </c>
      <c r="Q531" s="179">
        <v>0</v>
      </c>
      <c r="R531" s="179">
        <v>0</v>
      </c>
      <c r="S531" s="179">
        <v>0</v>
      </c>
      <c r="T531" s="179">
        <v>0</v>
      </c>
      <c r="U531" s="179">
        <v>0</v>
      </c>
      <c r="V531">
        <v>0</v>
      </c>
      <c r="Y531" s="19"/>
      <c r="BL531">
        <v>175</v>
      </c>
      <c r="CG531">
        <v>57</v>
      </c>
      <c r="CH531" s="18"/>
    </row>
    <row r="532" spans="1:86">
      <c r="A532" s="298"/>
      <c r="B532" s="263"/>
      <c r="C532" s="10" t="s">
        <v>24</v>
      </c>
      <c r="D532">
        <f>+入力シート①!X$20</f>
        <v>0</v>
      </c>
      <c r="E532">
        <f>+COUNT($N532:$CH532)</f>
        <v>11</v>
      </c>
      <c r="F532" s="6">
        <f>+AVERAGE($O532:$CH532)</f>
        <v>0.32999999999999996</v>
      </c>
      <c r="G532" s="6">
        <f>+STDEV($O532:$CH532)</f>
        <v>0.82737872558795933</v>
      </c>
      <c r="H532" s="6">
        <f>+MAX($N532:$CH532)</f>
        <v>2.6</v>
      </c>
      <c r="I532" s="6">
        <f>+MIN($N532:$CI532)</f>
        <v>0</v>
      </c>
      <c r="J532" s="6">
        <f>+D532-F532</f>
        <v>-0.32999999999999996</v>
      </c>
      <c r="K532" s="6">
        <f>+J532/G532</f>
        <v>-0.39884999431849349</v>
      </c>
      <c r="M532" s="18"/>
      <c r="N532" s="179">
        <v>0</v>
      </c>
      <c r="O532" s="179">
        <v>0</v>
      </c>
      <c r="P532" s="179">
        <v>0</v>
      </c>
      <c r="Q532" s="179">
        <v>0</v>
      </c>
      <c r="R532" s="179">
        <v>0</v>
      </c>
      <c r="S532" s="179">
        <v>0</v>
      </c>
      <c r="T532" s="179">
        <v>0</v>
      </c>
      <c r="U532" s="179">
        <v>0</v>
      </c>
      <c r="V532">
        <v>0</v>
      </c>
      <c r="Y532" s="19"/>
      <c r="BL532">
        <v>0.7</v>
      </c>
      <c r="CG532">
        <v>2.6</v>
      </c>
      <c r="CH532" s="18"/>
    </row>
    <row r="533" spans="1:86" ht="0.95" customHeight="1">
      <c r="M533" s="18"/>
      <c r="Y533" s="19"/>
      <c r="CH533" s="18"/>
    </row>
    <row r="534" spans="1:86" ht="0.95" customHeight="1">
      <c r="M534" s="18"/>
      <c r="Y534" s="19"/>
      <c r="CH534" s="18"/>
    </row>
    <row r="535" spans="1:86" ht="0.95" customHeight="1">
      <c r="M535" s="18"/>
      <c r="Y535" s="19"/>
      <c r="CH535" s="18"/>
    </row>
    <row r="536" spans="1:86" ht="0.95" customHeight="1">
      <c r="M536" s="18"/>
      <c r="Y536" s="19"/>
      <c r="CH536" s="18"/>
    </row>
    <row r="537" spans="1:86" ht="0.95" customHeight="1">
      <c r="M537" s="18"/>
      <c r="Y537" s="19"/>
      <c r="CH537" s="18"/>
    </row>
    <row r="538" spans="1:86" ht="0.95" customHeight="1">
      <c r="M538" s="18"/>
      <c r="Y538" s="19"/>
      <c r="CH538" s="18"/>
    </row>
    <row r="539" spans="1:86" ht="0.95" customHeight="1">
      <c r="M539" s="18"/>
      <c r="Y539" s="19"/>
      <c r="CH539" s="18"/>
    </row>
    <row r="540" spans="1:86" ht="0.95" customHeight="1">
      <c r="M540" s="18"/>
      <c r="Y540" s="19"/>
      <c r="CH540" s="18"/>
    </row>
    <row r="541" spans="1:86" ht="16.5" thickBot="1">
      <c r="D541" s="1" t="s">
        <v>26</v>
      </c>
      <c r="E541" s="1" t="s">
        <v>3</v>
      </c>
      <c r="F541" s="5" t="s">
        <v>4</v>
      </c>
      <c r="G541" s="5" t="s">
        <v>8</v>
      </c>
      <c r="H541" s="5" t="s">
        <v>5</v>
      </c>
      <c r="I541" s="5" t="s">
        <v>6</v>
      </c>
      <c r="J541" s="5" t="s">
        <v>7</v>
      </c>
      <c r="K541" s="6" t="s">
        <v>65</v>
      </c>
      <c r="M541" s="18"/>
      <c r="N541" s="179" t="s">
        <v>26</v>
      </c>
      <c r="V541" s="1"/>
      <c r="W541" s="1"/>
      <c r="X541" s="1"/>
      <c r="Y541" s="19"/>
      <c r="AB541" s="1"/>
      <c r="AC541" s="78"/>
      <c r="AD541" s="78"/>
      <c r="AE541" s="1"/>
      <c r="AF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8"/>
    </row>
    <row r="542" spans="1:86">
      <c r="A542" s="298">
        <v>47</v>
      </c>
      <c r="B542" s="264" t="s">
        <v>18</v>
      </c>
      <c r="C542" s="265"/>
      <c r="D542" s="79">
        <f>+入力シート①!Y$2</f>
        <v>0</v>
      </c>
      <c r="E542" s="21"/>
      <c r="F542" s="34"/>
      <c r="G542" s="34"/>
      <c r="H542" s="34"/>
      <c r="I542" s="34"/>
      <c r="J542" s="34"/>
      <c r="K542" s="35"/>
      <c r="M542" s="18"/>
      <c r="N542" s="179">
        <v>0</v>
      </c>
      <c r="O542" s="179">
        <v>1900</v>
      </c>
      <c r="P542" s="179">
        <v>1900</v>
      </c>
      <c r="Q542" s="179">
        <v>1900</v>
      </c>
      <c r="R542" s="179">
        <v>1900</v>
      </c>
      <c r="S542" s="179">
        <v>1900</v>
      </c>
      <c r="T542" s="179">
        <v>1900</v>
      </c>
      <c r="U542" s="179">
        <v>1900</v>
      </c>
      <c r="V542" s="79">
        <v>0</v>
      </c>
      <c r="W542" s="19">
        <f t="shared" ref="W542:BG542" si="197">+W$1</f>
        <v>2010</v>
      </c>
      <c r="X542" s="19">
        <f t="shared" si="197"/>
        <v>2009</v>
      </c>
      <c r="Y542" s="19">
        <f t="shared" si="197"/>
        <v>2008</v>
      </c>
      <c r="Z542" s="19">
        <f t="shared" si="197"/>
        <v>2007</v>
      </c>
      <c r="AA542" s="19">
        <f t="shared" si="197"/>
        <v>2007</v>
      </c>
      <c r="AB542">
        <f t="shared" si="197"/>
        <v>2006</v>
      </c>
      <c r="AC542" s="77">
        <f t="shared" si="197"/>
        <v>2006</v>
      </c>
      <c r="AD542" s="77">
        <f t="shared" si="197"/>
        <v>2005</v>
      </c>
      <c r="AE542">
        <f t="shared" si="197"/>
        <v>2005</v>
      </c>
      <c r="AF542">
        <f t="shared" si="197"/>
        <v>2004</v>
      </c>
      <c r="AG542">
        <f t="shared" si="197"/>
        <v>2004</v>
      </c>
      <c r="AH542">
        <f t="shared" si="197"/>
        <v>2004</v>
      </c>
      <c r="AI542">
        <f t="shared" si="197"/>
        <v>2003</v>
      </c>
      <c r="AJ542">
        <f t="shared" si="197"/>
        <v>2002</v>
      </c>
      <c r="AK542">
        <f t="shared" si="197"/>
        <v>2002</v>
      </c>
      <c r="AL542">
        <f t="shared" si="197"/>
        <v>2002</v>
      </c>
      <c r="AM542">
        <f t="shared" si="197"/>
        <v>2002</v>
      </c>
      <c r="AN542">
        <f t="shared" si="197"/>
        <v>2001</v>
      </c>
      <c r="AO542">
        <f t="shared" si="197"/>
        <v>2001</v>
      </c>
      <c r="AP542">
        <f t="shared" si="197"/>
        <v>2001</v>
      </c>
      <c r="AQ542">
        <f t="shared" si="197"/>
        <v>2000</v>
      </c>
      <c r="AR542">
        <f t="shared" si="197"/>
        <v>2000</v>
      </c>
      <c r="AS542">
        <f t="shared" si="197"/>
        <v>2000</v>
      </c>
      <c r="AT542">
        <f t="shared" si="197"/>
        <v>1999</v>
      </c>
      <c r="AU542">
        <f t="shared" si="197"/>
        <v>1999</v>
      </c>
      <c r="AV542">
        <f t="shared" si="197"/>
        <v>1999</v>
      </c>
      <c r="AW542">
        <f t="shared" si="197"/>
        <v>1998</v>
      </c>
      <c r="AX542">
        <f t="shared" si="197"/>
        <v>1997</v>
      </c>
      <c r="AY542">
        <f t="shared" si="197"/>
        <v>1996</v>
      </c>
      <c r="AZ542">
        <f t="shared" si="197"/>
        <v>1995</v>
      </c>
      <c r="BA542">
        <f t="shared" si="197"/>
        <v>1994</v>
      </c>
      <c r="BB542">
        <f t="shared" si="197"/>
        <v>1993</v>
      </c>
      <c r="BC542">
        <f t="shared" si="197"/>
        <v>1992</v>
      </c>
      <c r="BD542">
        <f t="shared" si="197"/>
        <v>1992</v>
      </c>
      <c r="BE542">
        <f t="shared" si="197"/>
        <v>1991</v>
      </c>
      <c r="BF542">
        <f t="shared" si="197"/>
        <v>1990</v>
      </c>
      <c r="BG542">
        <f t="shared" si="197"/>
        <v>1990</v>
      </c>
      <c r="BH542">
        <f t="shared" ref="BH542:CG542" si="198">+BH$1</f>
        <v>1989</v>
      </c>
      <c r="BI542">
        <f t="shared" si="198"/>
        <v>1988</v>
      </c>
      <c r="BJ542">
        <f t="shared" si="198"/>
        <v>1987</v>
      </c>
      <c r="BK542">
        <f t="shared" si="198"/>
        <v>1986</v>
      </c>
      <c r="BL542">
        <f t="shared" si="198"/>
        <v>1986</v>
      </c>
      <c r="BM542">
        <f t="shared" si="198"/>
        <v>1986</v>
      </c>
      <c r="BN542">
        <f t="shared" si="198"/>
        <v>1985</v>
      </c>
      <c r="BO542">
        <f t="shared" si="198"/>
        <v>1985</v>
      </c>
      <c r="BP542">
        <f t="shared" si="198"/>
        <v>1985</v>
      </c>
      <c r="BQ542">
        <f t="shared" si="198"/>
        <v>1985</v>
      </c>
      <c r="BR542">
        <f t="shared" si="198"/>
        <v>1984</v>
      </c>
      <c r="BS542">
        <f t="shared" si="198"/>
        <v>1984</v>
      </c>
      <c r="BT542">
        <f t="shared" si="198"/>
        <v>1984</v>
      </c>
      <c r="BU542">
        <f t="shared" si="198"/>
        <v>1984</v>
      </c>
      <c r="BV542">
        <f t="shared" si="198"/>
        <v>1984</v>
      </c>
      <c r="BW542">
        <f t="shared" si="198"/>
        <v>1984</v>
      </c>
      <c r="BX542">
        <f t="shared" si="198"/>
        <v>1983</v>
      </c>
      <c r="BY542">
        <f t="shared" si="198"/>
        <v>1983</v>
      </c>
      <c r="BZ542">
        <f t="shared" si="198"/>
        <v>1982</v>
      </c>
      <c r="CA542">
        <f t="shared" si="198"/>
        <v>1982</v>
      </c>
      <c r="CB542">
        <f t="shared" si="198"/>
        <v>1982</v>
      </c>
      <c r="CC542">
        <f t="shared" si="198"/>
        <v>1981</v>
      </c>
      <c r="CD542">
        <f t="shared" si="198"/>
        <v>1980</v>
      </c>
      <c r="CE542">
        <f t="shared" si="198"/>
        <v>1980</v>
      </c>
      <c r="CF542">
        <f t="shared" si="198"/>
        <v>1980</v>
      </c>
      <c r="CG542">
        <f t="shared" si="198"/>
        <v>1980</v>
      </c>
      <c r="CH542" s="18"/>
    </row>
    <row r="543" spans="1:86">
      <c r="A543" s="298"/>
      <c r="B543" s="264" t="s">
        <v>19</v>
      </c>
      <c r="C543" s="265"/>
      <c r="D543" s="80">
        <f>+入力シート①!Y$2</f>
        <v>0</v>
      </c>
      <c r="E543" s="22"/>
      <c r="F543" s="36"/>
      <c r="G543" s="36"/>
      <c r="H543" s="36"/>
      <c r="I543" s="36"/>
      <c r="J543" s="36"/>
      <c r="K543" s="37"/>
      <c r="M543" s="18"/>
      <c r="N543" s="179">
        <v>0</v>
      </c>
      <c r="O543" s="179">
        <v>1</v>
      </c>
      <c r="P543" s="179">
        <v>1</v>
      </c>
      <c r="Q543" s="179">
        <v>1</v>
      </c>
      <c r="R543" s="179">
        <v>1</v>
      </c>
      <c r="S543" s="179">
        <v>1</v>
      </c>
      <c r="T543" s="179">
        <v>1</v>
      </c>
      <c r="U543" s="179">
        <v>1</v>
      </c>
      <c r="V543" s="80">
        <v>0</v>
      </c>
      <c r="W543" s="19">
        <f>+W$3</f>
        <v>4</v>
      </c>
      <c r="X543" s="19">
        <f>+X$3</f>
        <v>4</v>
      </c>
      <c r="Y543" s="19">
        <f>+Y$3</f>
        <v>4</v>
      </c>
      <c r="Z543" s="19">
        <f>+Z$3</f>
        <v>4</v>
      </c>
      <c r="AA543" s="19">
        <f>+AA$3</f>
        <v>4</v>
      </c>
      <c r="AB543">
        <f t="shared" ref="AB543:CG543" si="199">+AB$3</f>
        <v>4</v>
      </c>
      <c r="AC543" s="77">
        <f t="shared" si="199"/>
        <v>4</v>
      </c>
      <c r="AD543" s="77">
        <f t="shared" si="199"/>
        <v>4</v>
      </c>
      <c r="AE543">
        <f t="shared" si="199"/>
        <v>4</v>
      </c>
      <c r="AF543">
        <f t="shared" si="199"/>
        <v>4</v>
      </c>
      <c r="AG543">
        <f t="shared" si="199"/>
        <v>4</v>
      </c>
      <c r="AH543">
        <f t="shared" si="199"/>
        <v>4</v>
      </c>
      <c r="AI543">
        <f t="shared" si="199"/>
        <v>4</v>
      </c>
      <c r="AJ543">
        <f t="shared" si="199"/>
        <v>4</v>
      </c>
      <c r="AK543">
        <f t="shared" si="199"/>
        <v>4</v>
      </c>
      <c r="AL543">
        <f t="shared" si="199"/>
        <v>4</v>
      </c>
      <c r="AM543">
        <f t="shared" si="199"/>
        <v>4</v>
      </c>
      <c r="AN543">
        <f t="shared" si="199"/>
        <v>4</v>
      </c>
      <c r="AO543">
        <f t="shared" si="199"/>
        <v>4</v>
      </c>
      <c r="AP543">
        <f t="shared" si="199"/>
        <v>4</v>
      </c>
      <c r="AQ543">
        <f t="shared" si="199"/>
        <v>4</v>
      </c>
      <c r="AR543">
        <f t="shared" si="199"/>
        <v>4</v>
      </c>
      <c r="AS543">
        <f t="shared" si="199"/>
        <v>4</v>
      </c>
      <c r="AT543">
        <f t="shared" si="199"/>
        <v>4</v>
      </c>
      <c r="AU543">
        <f t="shared" si="199"/>
        <v>4</v>
      </c>
      <c r="AV543">
        <f t="shared" si="199"/>
        <v>4</v>
      </c>
      <c r="AW543">
        <f t="shared" si="199"/>
        <v>4</v>
      </c>
      <c r="AX543">
        <f t="shared" si="199"/>
        <v>4</v>
      </c>
      <c r="AY543">
        <f t="shared" si="199"/>
        <v>4</v>
      </c>
      <c r="AZ543">
        <f t="shared" si="199"/>
        <v>4</v>
      </c>
      <c r="BA543">
        <f t="shared" si="199"/>
        <v>4</v>
      </c>
      <c r="BB543">
        <f t="shared" si="199"/>
        <v>4</v>
      </c>
      <c r="BC543">
        <f t="shared" si="199"/>
        <v>4</v>
      </c>
      <c r="BD543">
        <f t="shared" si="199"/>
        <v>4</v>
      </c>
      <c r="BE543">
        <f t="shared" si="199"/>
        <v>4</v>
      </c>
      <c r="BF543">
        <f t="shared" si="199"/>
        <v>4</v>
      </c>
      <c r="BG543">
        <f t="shared" si="199"/>
        <v>4</v>
      </c>
      <c r="BH543">
        <f t="shared" si="199"/>
        <v>4</v>
      </c>
      <c r="BI543">
        <f t="shared" si="199"/>
        <v>4</v>
      </c>
      <c r="BJ543">
        <f t="shared" si="199"/>
        <v>4</v>
      </c>
      <c r="BK543">
        <f t="shared" si="199"/>
        <v>4</v>
      </c>
      <c r="BL543">
        <f t="shared" si="199"/>
        <v>4</v>
      </c>
      <c r="BM543">
        <f t="shared" si="199"/>
        <v>4</v>
      </c>
      <c r="BN543">
        <f t="shared" si="199"/>
        <v>4</v>
      </c>
      <c r="BO543">
        <f t="shared" si="199"/>
        <v>4</v>
      </c>
      <c r="BP543">
        <f t="shared" si="199"/>
        <v>4</v>
      </c>
      <c r="BQ543">
        <f t="shared" si="199"/>
        <v>4</v>
      </c>
      <c r="BR543">
        <f t="shared" si="199"/>
        <v>4</v>
      </c>
      <c r="BS543">
        <f t="shared" si="199"/>
        <v>4</v>
      </c>
      <c r="BT543">
        <f t="shared" si="199"/>
        <v>4</v>
      </c>
      <c r="BU543">
        <f t="shared" si="199"/>
        <v>4</v>
      </c>
      <c r="BV543">
        <f t="shared" si="199"/>
        <v>4</v>
      </c>
      <c r="BW543">
        <f t="shared" si="199"/>
        <v>4</v>
      </c>
      <c r="BX543">
        <f t="shared" si="199"/>
        <v>4</v>
      </c>
      <c r="BY543">
        <f t="shared" si="199"/>
        <v>4</v>
      </c>
      <c r="BZ543">
        <f t="shared" si="199"/>
        <v>4</v>
      </c>
      <c r="CA543">
        <f t="shared" si="199"/>
        <v>4</v>
      </c>
      <c r="CB543">
        <f t="shared" si="199"/>
        <v>4</v>
      </c>
      <c r="CC543">
        <f t="shared" si="199"/>
        <v>4</v>
      </c>
      <c r="CD543">
        <f t="shared" si="199"/>
        <v>4</v>
      </c>
      <c r="CE543">
        <f t="shared" si="199"/>
        <v>4</v>
      </c>
      <c r="CF543">
        <f t="shared" si="199"/>
        <v>4</v>
      </c>
      <c r="CG543">
        <f t="shared" si="199"/>
        <v>4</v>
      </c>
      <c r="CH543" s="18"/>
    </row>
    <row r="544" spans="1:86">
      <c r="A544" s="298"/>
      <c r="B544" s="264" t="s">
        <v>20</v>
      </c>
      <c r="C544" s="265"/>
      <c r="D544" s="81">
        <f>+入力シート①!Y$2</f>
        <v>0</v>
      </c>
      <c r="E544" s="22"/>
      <c r="F544" s="36"/>
      <c r="G544" s="36"/>
      <c r="H544" s="36"/>
      <c r="I544" s="36"/>
      <c r="J544" s="36"/>
      <c r="K544" s="37"/>
      <c r="M544" s="18"/>
      <c r="N544" s="179">
        <v>0</v>
      </c>
      <c r="O544" s="179">
        <v>0</v>
      </c>
      <c r="P544" s="179">
        <v>0</v>
      </c>
      <c r="Q544" s="179">
        <v>0</v>
      </c>
      <c r="R544" s="179">
        <v>0</v>
      </c>
      <c r="S544" s="179">
        <v>0</v>
      </c>
      <c r="T544" s="179">
        <v>0</v>
      </c>
      <c r="U544" s="179">
        <v>0</v>
      </c>
      <c r="V544" s="81">
        <v>0</v>
      </c>
      <c r="W544" s="19"/>
      <c r="X544" s="19"/>
      <c r="Y544" s="19"/>
      <c r="BO544">
        <v>6</v>
      </c>
      <c r="CF544">
        <v>22</v>
      </c>
      <c r="CH544" s="18"/>
    </row>
    <row r="545" spans="1:86">
      <c r="A545" s="298"/>
      <c r="B545" s="264" t="s">
        <v>66</v>
      </c>
      <c r="C545" s="265"/>
      <c r="D545">
        <f>+入力シート①!Y$3</f>
        <v>47</v>
      </c>
      <c r="E545" s="22"/>
      <c r="F545" s="36"/>
      <c r="G545" s="36"/>
      <c r="H545" s="36"/>
      <c r="I545" s="36"/>
      <c r="J545" s="36"/>
      <c r="K545" s="37"/>
      <c r="M545" s="18"/>
      <c r="N545" s="179">
        <v>47</v>
      </c>
      <c r="O545" s="179">
        <v>47</v>
      </c>
      <c r="P545" s="179">
        <v>47</v>
      </c>
      <c r="Q545" s="179">
        <v>47</v>
      </c>
      <c r="R545" s="179">
        <v>47</v>
      </c>
      <c r="S545" s="179">
        <v>47</v>
      </c>
      <c r="T545" s="179">
        <v>47</v>
      </c>
      <c r="U545" s="179">
        <v>47</v>
      </c>
      <c r="V545">
        <v>47</v>
      </c>
      <c r="W545" s="19">
        <f>+$A$542</f>
        <v>47</v>
      </c>
      <c r="X545" s="19">
        <f>+$A$542</f>
        <v>47</v>
      </c>
      <c r="Y545" s="19">
        <f>+$A$542</f>
        <v>47</v>
      </c>
      <c r="Z545" s="19">
        <f>+$A$542</f>
        <v>47</v>
      </c>
      <c r="AA545" s="19">
        <f>+$A$542</f>
        <v>47</v>
      </c>
      <c r="AB545">
        <f t="shared" ref="AB545:CG545" si="200">+$A$542</f>
        <v>47</v>
      </c>
      <c r="AC545" s="77">
        <f t="shared" si="200"/>
        <v>47</v>
      </c>
      <c r="AD545" s="77">
        <f t="shared" si="200"/>
        <v>47</v>
      </c>
      <c r="AE545">
        <f t="shared" si="200"/>
        <v>47</v>
      </c>
      <c r="AF545">
        <f t="shared" si="200"/>
        <v>47</v>
      </c>
      <c r="AG545">
        <f t="shared" si="200"/>
        <v>47</v>
      </c>
      <c r="AH545">
        <f t="shared" si="200"/>
        <v>47</v>
      </c>
      <c r="AI545">
        <f t="shared" si="200"/>
        <v>47</v>
      </c>
      <c r="AJ545">
        <f t="shared" si="200"/>
        <v>47</v>
      </c>
      <c r="AK545">
        <f t="shared" si="200"/>
        <v>47</v>
      </c>
      <c r="AL545">
        <f t="shared" si="200"/>
        <v>47</v>
      </c>
      <c r="AM545">
        <f t="shared" si="200"/>
        <v>47</v>
      </c>
      <c r="AN545">
        <f t="shared" si="200"/>
        <v>47</v>
      </c>
      <c r="AO545">
        <f t="shared" si="200"/>
        <v>47</v>
      </c>
      <c r="AP545">
        <f t="shared" si="200"/>
        <v>47</v>
      </c>
      <c r="AQ545">
        <f t="shared" si="200"/>
        <v>47</v>
      </c>
      <c r="AR545">
        <f t="shared" si="200"/>
        <v>47</v>
      </c>
      <c r="AS545">
        <f t="shared" si="200"/>
        <v>47</v>
      </c>
      <c r="AT545">
        <f t="shared" si="200"/>
        <v>47</v>
      </c>
      <c r="AU545">
        <f t="shared" si="200"/>
        <v>47</v>
      </c>
      <c r="AV545">
        <f t="shared" si="200"/>
        <v>47</v>
      </c>
      <c r="AW545">
        <f t="shared" si="200"/>
        <v>47</v>
      </c>
      <c r="AX545">
        <f t="shared" si="200"/>
        <v>47</v>
      </c>
      <c r="AY545">
        <f t="shared" si="200"/>
        <v>47</v>
      </c>
      <c r="AZ545">
        <f t="shared" si="200"/>
        <v>47</v>
      </c>
      <c r="BA545">
        <f t="shared" si="200"/>
        <v>47</v>
      </c>
      <c r="BB545">
        <f t="shared" si="200"/>
        <v>47</v>
      </c>
      <c r="BC545">
        <f t="shared" si="200"/>
        <v>47</v>
      </c>
      <c r="BD545">
        <f t="shared" si="200"/>
        <v>47</v>
      </c>
      <c r="BE545">
        <f t="shared" si="200"/>
        <v>47</v>
      </c>
      <c r="BF545">
        <f t="shared" si="200"/>
        <v>47</v>
      </c>
      <c r="BG545">
        <f t="shared" si="200"/>
        <v>47</v>
      </c>
      <c r="BH545">
        <f t="shared" si="200"/>
        <v>47</v>
      </c>
      <c r="BI545">
        <f t="shared" si="200"/>
        <v>47</v>
      </c>
      <c r="BJ545">
        <f t="shared" si="200"/>
        <v>47</v>
      </c>
      <c r="BK545">
        <f t="shared" si="200"/>
        <v>47</v>
      </c>
      <c r="BL545">
        <f t="shared" si="200"/>
        <v>47</v>
      </c>
      <c r="BM545">
        <f t="shared" si="200"/>
        <v>47</v>
      </c>
      <c r="BN545">
        <f t="shared" si="200"/>
        <v>47</v>
      </c>
      <c r="BO545">
        <f t="shared" si="200"/>
        <v>47</v>
      </c>
      <c r="BP545">
        <f t="shared" si="200"/>
        <v>47</v>
      </c>
      <c r="BQ545">
        <f t="shared" si="200"/>
        <v>47</v>
      </c>
      <c r="BR545">
        <f t="shared" si="200"/>
        <v>47</v>
      </c>
      <c r="BS545">
        <f t="shared" si="200"/>
        <v>47</v>
      </c>
      <c r="BT545">
        <f t="shared" si="200"/>
        <v>47</v>
      </c>
      <c r="BU545">
        <f t="shared" si="200"/>
        <v>47</v>
      </c>
      <c r="BV545">
        <f t="shared" si="200"/>
        <v>47</v>
      </c>
      <c r="BW545">
        <f t="shared" si="200"/>
        <v>47</v>
      </c>
      <c r="BX545">
        <f t="shared" si="200"/>
        <v>47</v>
      </c>
      <c r="BY545">
        <f t="shared" si="200"/>
        <v>47</v>
      </c>
      <c r="BZ545">
        <f t="shared" si="200"/>
        <v>47</v>
      </c>
      <c r="CA545">
        <f t="shared" si="200"/>
        <v>47</v>
      </c>
      <c r="CB545">
        <f t="shared" si="200"/>
        <v>47</v>
      </c>
      <c r="CC545">
        <f t="shared" si="200"/>
        <v>47</v>
      </c>
      <c r="CD545">
        <f t="shared" si="200"/>
        <v>47</v>
      </c>
      <c r="CE545">
        <f t="shared" si="200"/>
        <v>47</v>
      </c>
      <c r="CF545">
        <f t="shared" si="200"/>
        <v>47</v>
      </c>
      <c r="CG545">
        <f t="shared" si="200"/>
        <v>47</v>
      </c>
      <c r="CH545" s="18"/>
    </row>
    <row r="546" spans="1:86" ht="16.5" thickBot="1">
      <c r="A546" s="298"/>
      <c r="B546" s="264" t="s">
        <v>21</v>
      </c>
      <c r="C546" s="265"/>
      <c r="D546" s="86">
        <f>+入力シート①!Y$4</f>
        <v>0</v>
      </c>
      <c r="E546" s="23"/>
      <c r="F546" s="38"/>
      <c r="G546" s="38"/>
      <c r="H546" s="38"/>
      <c r="I546" s="38"/>
      <c r="J546" s="38"/>
      <c r="K546" s="39"/>
      <c r="M546" s="18"/>
      <c r="N546" s="179">
        <v>0</v>
      </c>
      <c r="O546" s="180">
        <v>0</v>
      </c>
      <c r="P546" s="180">
        <v>0</v>
      </c>
      <c r="Q546" s="180">
        <v>0</v>
      </c>
      <c r="R546" s="180">
        <v>0</v>
      </c>
      <c r="S546" s="180">
        <v>0</v>
      </c>
      <c r="T546" s="180">
        <v>0</v>
      </c>
      <c r="U546" s="180">
        <v>0</v>
      </c>
      <c r="V546" s="86">
        <v>0</v>
      </c>
      <c r="W546" s="86"/>
      <c r="X546" s="86"/>
      <c r="Y546" s="19"/>
      <c r="CH546" s="18"/>
    </row>
    <row r="547" spans="1:86">
      <c r="A547" s="298"/>
      <c r="B547" s="261" t="s">
        <v>22</v>
      </c>
      <c r="C547" s="9">
        <v>0</v>
      </c>
      <c r="D547">
        <f>+入力シート①!Y$5</f>
        <v>0</v>
      </c>
      <c r="E547">
        <f>+COUNT($N547:$CH547)</f>
        <v>11</v>
      </c>
      <c r="F547" s="6">
        <f>+AVERAGE($O547:$CH547)</f>
        <v>4.2299999999999995</v>
      </c>
      <c r="G547" s="6">
        <f>+STDEV($O547:$CH547)</f>
        <v>8.928860820706948</v>
      </c>
      <c r="H547" s="6">
        <f>+MAX($N547:$CH547)</f>
        <v>22.1</v>
      </c>
      <c r="I547" s="6">
        <f>+MIN($N547:$CH547)</f>
        <v>0</v>
      </c>
      <c r="J547" s="6">
        <f>+D547-F547</f>
        <v>-4.2299999999999995</v>
      </c>
      <c r="K547" s="6">
        <f>+J547/G547</f>
        <v>-0.47374464502685426</v>
      </c>
      <c r="M547" s="18"/>
      <c r="N547" s="179">
        <v>0</v>
      </c>
      <c r="O547" s="179">
        <v>0</v>
      </c>
      <c r="P547" s="179">
        <v>0</v>
      </c>
      <c r="Q547" s="179">
        <v>0</v>
      </c>
      <c r="R547" s="179">
        <v>0</v>
      </c>
      <c r="S547" s="179">
        <v>0</v>
      </c>
      <c r="T547" s="179">
        <v>0</v>
      </c>
      <c r="U547" s="179">
        <v>0</v>
      </c>
      <c r="V547">
        <v>0</v>
      </c>
      <c r="Y547" s="19"/>
      <c r="BO547">
        <v>20.2</v>
      </c>
      <c r="CF547">
        <v>22.1</v>
      </c>
      <c r="CH547" s="18"/>
    </row>
    <row r="548" spans="1:86">
      <c r="A548" s="298"/>
      <c r="B548" s="261"/>
      <c r="C548" s="9">
        <v>10</v>
      </c>
      <c r="D548">
        <f>+入力シート①!Y$6</f>
        <v>0</v>
      </c>
      <c r="E548">
        <f t="shared" ref="E548:E559" si="201">+COUNT($N548:$CH548)</f>
        <v>11</v>
      </c>
      <c r="F548" s="6">
        <f t="shared" ref="F548:F559" si="202">+AVERAGE($O548:$CH548)</f>
        <v>4.1599999999999993</v>
      </c>
      <c r="G548" s="6">
        <f t="shared" ref="G548:G559" si="203">+STDEV($O548:$CH548)</f>
        <v>8.7819625748841954</v>
      </c>
      <c r="H548" s="6">
        <f t="shared" ref="H548:H559" si="204">+MAX($N548:$CH548)</f>
        <v>21.77</v>
      </c>
      <c r="I548" s="6">
        <f t="shared" ref="I548:I559" si="205">+MIN($N548:$CH548)</f>
        <v>0</v>
      </c>
      <c r="J548" s="6">
        <f t="shared" ref="J548:J559" si="206">+D548-F548</f>
        <v>-4.1599999999999993</v>
      </c>
      <c r="K548" s="6">
        <f t="shared" ref="K548:K559" si="207">+J548/G548</f>
        <v>-0.47369821546465152</v>
      </c>
      <c r="M548" s="18"/>
      <c r="N548" s="179">
        <v>0</v>
      </c>
      <c r="O548" s="179">
        <v>0</v>
      </c>
      <c r="P548" s="179">
        <v>0</v>
      </c>
      <c r="Q548" s="179">
        <v>0</v>
      </c>
      <c r="R548" s="179">
        <v>0</v>
      </c>
      <c r="S548" s="179">
        <v>0</v>
      </c>
      <c r="T548" s="179">
        <v>0</v>
      </c>
      <c r="U548" s="179">
        <v>0</v>
      </c>
      <c r="V548">
        <v>0</v>
      </c>
      <c r="Y548" s="19"/>
      <c r="BO548">
        <v>19.829999999999998</v>
      </c>
      <c r="CF548">
        <v>21.77</v>
      </c>
      <c r="CH548" s="18"/>
    </row>
    <row r="549" spans="1:86">
      <c r="A549" s="298"/>
      <c r="B549" s="261"/>
      <c r="C549" s="9">
        <v>20</v>
      </c>
      <c r="D549">
        <f>+入力シート①!Y$7</f>
        <v>0</v>
      </c>
      <c r="E549">
        <f t="shared" si="201"/>
        <v>11</v>
      </c>
      <c r="F549" s="6">
        <f t="shared" si="202"/>
        <v>4.1230000000000002</v>
      </c>
      <c r="G549" s="6">
        <f t="shared" si="203"/>
        <v>8.7025105573047128</v>
      </c>
      <c r="H549" s="6">
        <f t="shared" si="204"/>
        <v>21.52</v>
      </c>
      <c r="I549" s="6">
        <f t="shared" si="205"/>
        <v>0</v>
      </c>
      <c r="J549" s="6">
        <f t="shared" si="206"/>
        <v>-4.1230000000000002</v>
      </c>
      <c r="K549" s="6">
        <f t="shared" si="207"/>
        <v>-0.47377132987666837</v>
      </c>
      <c r="M549" s="18"/>
      <c r="N549" s="179">
        <v>0</v>
      </c>
      <c r="O549" s="179">
        <v>0</v>
      </c>
      <c r="P549" s="179">
        <v>0</v>
      </c>
      <c r="Q549" s="179">
        <v>0</v>
      </c>
      <c r="R549" s="179">
        <v>0</v>
      </c>
      <c r="S549" s="179">
        <v>0</v>
      </c>
      <c r="T549" s="179">
        <v>0</v>
      </c>
      <c r="U549" s="179">
        <v>0</v>
      </c>
      <c r="V549">
        <v>0</v>
      </c>
      <c r="Y549" s="19"/>
      <c r="BO549">
        <v>19.71</v>
      </c>
      <c r="CF549">
        <v>21.52</v>
      </c>
      <c r="CH549" s="18"/>
    </row>
    <row r="550" spans="1:86">
      <c r="A550" s="298"/>
      <c r="B550" s="261"/>
      <c r="C550" s="9">
        <v>30</v>
      </c>
      <c r="D550">
        <f>+入力シート①!Y$8</f>
        <v>0</v>
      </c>
      <c r="E550">
        <f t="shared" si="201"/>
        <v>11</v>
      </c>
      <c r="F550" s="6">
        <f t="shared" si="202"/>
        <v>4.1049999999999995</v>
      </c>
      <c r="G550" s="6">
        <f t="shared" si="203"/>
        <v>8.663480504072508</v>
      </c>
      <c r="H550" s="6">
        <f t="shared" si="204"/>
        <v>21.38</v>
      </c>
      <c r="I550" s="6">
        <f t="shared" si="205"/>
        <v>0</v>
      </c>
      <c r="J550" s="6">
        <f t="shared" si="206"/>
        <v>-4.1049999999999995</v>
      </c>
      <c r="K550" s="6">
        <f t="shared" si="207"/>
        <v>-0.47382804152099506</v>
      </c>
      <c r="M550" s="18"/>
      <c r="N550" s="179">
        <v>0</v>
      </c>
      <c r="O550" s="179">
        <v>0</v>
      </c>
      <c r="P550" s="179">
        <v>0</v>
      </c>
      <c r="Q550" s="179">
        <v>0</v>
      </c>
      <c r="R550" s="179">
        <v>0</v>
      </c>
      <c r="S550" s="179">
        <v>0</v>
      </c>
      <c r="T550" s="179">
        <v>0</v>
      </c>
      <c r="U550" s="179">
        <v>0</v>
      </c>
      <c r="V550">
        <v>0</v>
      </c>
      <c r="Y550" s="19"/>
      <c r="BO550">
        <v>19.670000000000002</v>
      </c>
      <c r="CF550">
        <v>21.38</v>
      </c>
      <c r="CH550" s="18"/>
    </row>
    <row r="551" spans="1:86">
      <c r="A551" s="298"/>
      <c r="B551" s="261"/>
      <c r="C551" s="9">
        <v>50</v>
      </c>
      <c r="D551">
        <f>+入力シート①!Y$9</f>
        <v>0</v>
      </c>
      <c r="E551">
        <f t="shared" si="201"/>
        <v>11</v>
      </c>
      <c r="F551" s="6">
        <f t="shared" si="202"/>
        <v>4.0720000000000001</v>
      </c>
      <c r="G551" s="6">
        <f t="shared" si="203"/>
        <v>8.5916145164922302</v>
      </c>
      <c r="H551" s="6">
        <f t="shared" si="204"/>
        <v>21.1</v>
      </c>
      <c r="I551" s="6">
        <f t="shared" si="205"/>
        <v>0</v>
      </c>
      <c r="J551" s="6">
        <f t="shared" si="206"/>
        <v>-4.0720000000000001</v>
      </c>
      <c r="K551" s="6">
        <f t="shared" si="207"/>
        <v>-0.47395050047735493</v>
      </c>
      <c r="M551" s="18"/>
      <c r="N551" s="179">
        <v>0</v>
      </c>
      <c r="O551" s="179">
        <v>0</v>
      </c>
      <c r="P551" s="179">
        <v>0</v>
      </c>
      <c r="Q551" s="179">
        <v>0</v>
      </c>
      <c r="R551" s="179">
        <v>0</v>
      </c>
      <c r="S551" s="179">
        <v>0</v>
      </c>
      <c r="T551" s="179">
        <v>0</v>
      </c>
      <c r="U551" s="179">
        <v>0</v>
      </c>
      <c r="V551">
        <v>0</v>
      </c>
      <c r="Y551" s="19"/>
      <c r="BO551">
        <v>19.62</v>
      </c>
      <c r="CF551">
        <v>21.1</v>
      </c>
      <c r="CH551" s="18"/>
    </row>
    <row r="552" spans="1:86">
      <c r="A552" s="298"/>
      <c r="B552" s="261"/>
      <c r="C552" s="9">
        <v>75</v>
      </c>
      <c r="D552">
        <f>+入力シート①!Y$10</f>
        <v>0</v>
      </c>
      <c r="E552">
        <f t="shared" si="201"/>
        <v>11</v>
      </c>
      <c r="F552" s="6">
        <f t="shared" si="202"/>
        <v>3.95</v>
      </c>
      <c r="G552" s="6">
        <f t="shared" si="203"/>
        <v>8.3443513828217952</v>
      </c>
      <c r="H552" s="6">
        <f t="shared" si="204"/>
        <v>20.88</v>
      </c>
      <c r="I552" s="6">
        <f t="shared" si="205"/>
        <v>0</v>
      </c>
      <c r="J552" s="6">
        <f t="shared" si="206"/>
        <v>-3.95</v>
      </c>
      <c r="K552" s="6">
        <f t="shared" si="207"/>
        <v>-0.47337412086117536</v>
      </c>
      <c r="M552" s="18"/>
      <c r="N552" s="179">
        <v>0</v>
      </c>
      <c r="O552" s="179">
        <v>0</v>
      </c>
      <c r="P552" s="179">
        <v>0</v>
      </c>
      <c r="Q552" s="179">
        <v>0</v>
      </c>
      <c r="R552" s="179">
        <v>0</v>
      </c>
      <c r="S552" s="179">
        <v>0</v>
      </c>
      <c r="T552" s="179">
        <v>0</v>
      </c>
      <c r="U552" s="179">
        <v>0</v>
      </c>
      <c r="V552">
        <v>0</v>
      </c>
      <c r="Y552" s="19"/>
      <c r="BO552">
        <v>18.62</v>
      </c>
      <c r="CF552">
        <v>20.88</v>
      </c>
      <c r="CH552" s="18"/>
    </row>
    <row r="553" spans="1:86">
      <c r="A553" s="298"/>
      <c r="B553" s="261"/>
      <c r="C553" s="9">
        <v>100</v>
      </c>
      <c r="D553">
        <f>+入力シート①!Y$11</f>
        <v>0</v>
      </c>
      <c r="E553">
        <f t="shared" si="201"/>
        <v>11</v>
      </c>
      <c r="F553" s="6">
        <f t="shared" si="202"/>
        <v>3.8590000000000004</v>
      </c>
      <c r="G553" s="6">
        <f t="shared" si="203"/>
        <v>8.1530613882148586</v>
      </c>
      <c r="H553" s="6">
        <f t="shared" si="204"/>
        <v>20.43</v>
      </c>
      <c r="I553" s="6">
        <f t="shared" si="205"/>
        <v>0</v>
      </c>
      <c r="J553" s="6">
        <f t="shared" si="206"/>
        <v>-3.8590000000000004</v>
      </c>
      <c r="K553" s="6">
        <f t="shared" si="207"/>
        <v>-0.47331913943124893</v>
      </c>
      <c r="M553" s="18"/>
      <c r="N553" s="179">
        <v>0</v>
      </c>
      <c r="O553" s="179">
        <v>0</v>
      </c>
      <c r="P553" s="179">
        <v>0</v>
      </c>
      <c r="Q553" s="179">
        <v>0</v>
      </c>
      <c r="R553" s="179">
        <v>0</v>
      </c>
      <c r="S553" s="179">
        <v>0</v>
      </c>
      <c r="T553" s="179">
        <v>0</v>
      </c>
      <c r="U553" s="179">
        <v>0</v>
      </c>
      <c r="V553">
        <v>0</v>
      </c>
      <c r="Y553" s="19"/>
      <c r="BO553">
        <v>18.16</v>
      </c>
      <c r="CF553">
        <v>20.43</v>
      </c>
      <c r="CH553" s="18"/>
    </row>
    <row r="554" spans="1:86">
      <c r="A554" s="298"/>
      <c r="B554" s="261"/>
      <c r="C554" s="9">
        <v>150</v>
      </c>
      <c r="D554">
        <f>+入力シート①!Y$12</f>
        <v>0</v>
      </c>
      <c r="E554">
        <f t="shared" si="201"/>
        <v>11</v>
      </c>
      <c r="F554" s="6">
        <f t="shared" si="202"/>
        <v>3.5829999999999997</v>
      </c>
      <c r="G554" s="6">
        <f t="shared" si="203"/>
        <v>7.5629183814480276</v>
      </c>
      <c r="H554" s="6">
        <f t="shared" si="204"/>
        <v>18.71</v>
      </c>
      <c r="I554" s="6">
        <f t="shared" si="205"/>
        <v>0</v>
      </c>
      <c r="J554" s="6">
        <f t="shared" si="206"/>
        <v>-3.5829999999999997</v>
      </c>
      <c r="K554" s="6">
        <f t="shared" si="207"/>
        <v>-0.4737589141235693</v>
      </c>
      <c r="M554" s="18"/>
      <c r="N554" s="179">
        <v>0</v>
      </c>
      <c r="O554" s="179">
        <v>0</v>
      </c>
      <c r="P554" s="179">
        <v>0</v>
      </c>
      <c r="Q554" s="179">
        <v>0</v>
      </c>
      <c r="R554" s="179">
        <v>0</v>
      </c>
      <c r="S554" s="179">
        <v>0</v>
      </c>
      <c r="T554" s="179">
        <v>0</v>
      </c>
      <c r="U554" s="179">
        <v>0</v>
      </c>
      <c r="V554">
        <v>0</v>
      </c>
      <c r="Y554" s="19"/>
      <c r="BO554">
        <v>17.12</v>
      </c>
      <c r="CF554">
        <v>18.71</v>
      </c>
      <c r="CH554" s="18"/>
    </row>
    <row r="555" spans="1:86">
      <c r="A555" s="298"/>
      <c r="B555" s="261"/>
      <c r="C555" s="9">
        <v>200</v>
      </c>
      <c r="D555">
        <f>+入力シート①!Y$13</f>
        <v>0</v>
      </c>
      <c r="E555">
        <f t="shared" si="201"/>
        <v>11</v>
      </c>
      <c r="F555" s="6">
        <f t="shared" si="202"/>
        <v>3.3109999999999999</v>
      </c>
      <c r="G555" s="6">
        <f t="shared" si="203"/>
        <v>6.9825599412631858</v>
      </c>
      <c r="H555" s="6">
        <f t="shared" si="204"/>
        <v>16.940000000000001</v>
      </c>
      <c r="I555" s="6">
        <f t="shared" si="205"/>
        <v>0</v>
      </c>
      <c r="J555" s="6">
        <f t="shared" si="206"/>
        <v>-3.3109999999999999</v>
      </c>
      <c r="K555" s="6">
        <f t="shared" si="207"/>
        <v>-0.47418139304952689</v>
      </c>
      <c r="M555" s="18"/>
      <c r="N555" s="179">
        <v>0</v>
      </c>
      <c r="O555" s="179">
        <v>0</v>
      </c>
      <c r="P555" s="179">
        <v>0</v>
      </c>
      <c r="Q555" s="179">
        <v>0</v>
      </c>
      <c r="R555" s="179">
        <v>0</v>
      </c>
      <c r="S555" s="179">
        <v>0</v>
      </c>
      <c r="T555" s="179">
        <v>0</v>
      </c>
      <c r="U555" s="179">
        <v>0</v>
      </c>
      <c r="V555">
        <v>0</v>
      </c>
      <c r="Y555" s="19"/>
      <c r="BO555">
        <v>16.170000000000002</v>
      </c>
      <c r="CF555">
        <v>16.940000000000001</v>
      </c>
      <c r="CH555" s="18"/>
    </row>
    <row r="556" spans="1:86">
      <c r="A556" s="298"/>
      <c r="B556" s="261"/>
      <c r="C556" s="9">
        <v>300</v>
      </c>
      <c r="D556">
        <f>+入力シート①!Y$14</f>
        <v>0</v>
      </c>
      <c r="E556">
        <f t="shared" si="201"/>
        <v>9</v>
      </c>
      <c r="F556" s="6">
        <f t="shared" si="202"/>
        <v>0</v>
      </c>
      <c r="G556" s="6">
        <f t="shared" si="203"/>
        <v>0</v>
      </c>
      <c r="H556" s="6">
        <f t="shared" si="204"/>
        <v>0</v>
      </c>
      <c r="I556" s="6">
        <f t="shared" si="205"/>
        <v>0</v>
      </c>
      <c r="J556" s="6">
        <f t="shared" si="206"/>
        <v>0</v>
      </c>
      <c r="K556" s="6" t="e">
        <f t="shared" si="207"/>
        <v>#DIV/0!</v>
      </c>
      <c r="M556" s="18"/>
      <c r="N556" s="179">
        <v>0</v>
      </c>
      <c r="O556" s="179">
        <v>0</v>
      </c>
      <c r="P556" s="179">
        <v>0</v>
      </c>
      <c r="Q556" s="179">
        <v>0</v>
      </c>
      <c r="R556" s="179">
        <v>0</v>
      </c>
      <c r="S556" s="179">
        <v>0</v>
      </c>
      <c r="T556" s="179">
        <v>0</v>
      </c>
      <c r="U556" s="179">
        <v>0</v>
      </c>
      <c r="V556">
        <v>0</v>
      </c>
      <c r="Y556" s="19"/>
      <c r="CH556" s="18"/>
    </row>
    <row r="557" spans="1:86">
      <c r="A557" s="298"/>
      <c r="B557" s="261"/>
      <c r="C557" s="9">
        <v>400</v>
      </c>
      <c r="D557">
        <f>+入力シート①!Y$15</f>
        <v>0</v>
      </c>
      <c r="E557">
        <f t="shared" si="201"/>
        <v>9</v>
      </c>
      <c r="F557" s="6">
        <f t="shared" si="202"/>
        <v>0</v>
      </c>
      <c r="G557" s="6">
        <f t="shared" si="203"/>
        <v>0</v>
      </c>
      <c r="H557" s="6">
        <f t="shared" si="204"/>
        <v>0</v>
      </c>
      <c r="I557" s="6">
        <f t="shared" si="205"/>
        <v>0</v>
      </c>
      <c r="J557" s="6">
        <f t="shared" si="206"/>
        <v>0</v>
      </c>
      <c r="K557" s="6" t="e">
        <f t="shared" si="207"/>
        <v>#DIV/0!</v>
      </c>
      <c r="M557" s="18"/>
      <c r="N557" s="179">
        <v>0</v>
      </c>
      <c r="O557" s="179">
        <v>0</v>
      </c>
      <c r="P557" s="179">
        <v>0</v>
      </c>
      <c r="Q557" s="179">
        <v>0</v>
      </c>
      <c r="R557" s="179">
        <v>0</v>
      </c>
      <c r="S557" s="179">
        <v>0</v>
      </c>
      <c r="T557" s="179">
        <v>0</v>
      </c>
      <c r="U557" s="179">
        <v>0</v>
      </c>
      <c r="V557">
        <v>0</v>
      </c>
      <c r="Y557" s="19"/>
      <c r="CH557" s="18"/>
    </row>
    <row r="558" spans="1:86">
      <c r="A558" s="298"/>
      <c r="B558" s="261"/>
      <c r="C558" s="9">
        <v>500</v>
      </c>
      <c r="D558">
        <f>+入力シート①!Y$16</f>
        <v>0</v>
      </c>
      <c r="E558">
        <f t="shared" si="201"/>
        <v>9</v>
      </c>
      <c r="F558" s="6">
        <f t="shared" si="202"/>
        <v>0</v>
      </c>
      <c r="G558" s="6">
        <f t="shared" si="203"/>
        <v>0</v>
      </c>
      <c r="H558" s="6">
        <f t="shared" si="204"/>
        <v>0</v>
      </c>
      <c r="I558" s="6">
        <f t="shared" si="205"/>
        <v>0</v>
      </c>
      <c r="J558" s="6">
        <f t="shared" si="206"/>
        <v>0</v>
      </c>
      <c r="K558" s="6" t="e">
        <f t="shared" si="207"/>
        <v>#DIV/0!</v>
      </c>
      <c r="M558" s="18"/>
      <c r="N558" s="179">
        <v>0</v>
      </c>
      <c r="O558" s="179">
        <v>0</v>
      </c>
      <c r="P558" s="179">
        <v>0</v>
      </c>
      <c r="Q558" s="179">
        <v>0</v>
      </c>
      <c r="R558" s="179">
        <v>0</v>
      </c>
      <c r="S558" s="179">
        <v>0</v>
      </c>
      <c r="T558" s="179">
        <v>0</v>
      </c>
      <c r="U558" s="179">
        <v>0</v>
      </c>
      <c r="V558">
        <v>0</v>
      </c>
      <c r="Y558" s="19"/>
      <c r="CH558" s="18"/>
    </row>
    <row r="559" spans="1:86">
      <c r="A559" s="298"/>
      <c r="B559" s="261"/>
      <c r="C559" s="9">
        <v>600</v>
      </c>
      <c r="D559">
        <f>+入力シート①!Y$17</f>
        <v>0</v>
      </c>
      <c r="E559">
        <f t="shared" si="201"/>
        <v>9</v>
      </c>
      <c r="F559" s="6">
        <f t="shared" si="202"/>
        <v>0</v>
      </c>
      <c r="G559" s="6">
        <f t="shared" si="203"/>
        <v>0</v>
      </c>
      <c r="H559" s="6">
        <f t="shared" si="204"/>
        <v>0</v>
      </c>
      <c r="I559" s="6">
        <f t="shared" si="205"/>
        <v>0</v>
      </c>
      <c r="J559" s="6">
        <f t="shared" si="206"/>
        <v>0</v>
      </c>
      <c r="K559" s="6" t="e">
        <f t="shared" si="207"/>
        <v>#DIV/0!</v>
      </c>
      <c r="M559" s="18"/>
      <c r="N559" s="179">
        <v>0</v>
      </c>
      <c r="O559" s="179">
        <v>0</v>
      </c>
      <c r="P559" s="179">
        <v>0</v>
      </c>
      <c r="Q559" s="179">
        <v>0</v>
      </c>
      <c r="R559" s="179">
        <v>0</v>
      </c>
      <c r="S559" s="179">
        <v>0</v>
      </c>
      <c r="T559" s="179">
        <v>0</v>
      </c>
      <c r="U559" s="179">
        <v>0</v>
      </c>
      <c r="V559">
        <v>0</v>
      </c>
      <c r="Y559" s="19"/>
      <c r="CH559" s="18"/>
    </row>
    <row r="560" spans="1:86">
      <c r="A560" s="298"/>
      <c r="B560" s="15"/>
      <c r="C560" s="15"/>
      <c r="D560" s="20"/>
      <c r="E560" s="20"/>
      <c r="F560" s="40"/>
      <c r="G560" s="40"/>
      <c r="H560" s="40"/>
      <c r="I560" s="40"/>
      <c r="J560" s="40"/>
      <c r="K560" s="40"/>
      <c r="L560" s="20"/>
      <c r="M560" s="18"/>
      <c r="O560" s="20"/>
      <c r="P560" s="20"/>
      <c r="Q560" s="20"/>
      <c r="R560" s="20"/>
      <c r="S560" s="20"/>
      <c r="T560" s="20"/>
      <c r="U560" s="20"/>
      <c r="V560" s="20"/>
      <c r="W560" s="20"/>
      <c r="X560" s="20"/>
      <c r="Y560" s="19"/>
      <c r="AB560" s="20"/>
      <c r="AE560" s="20"/>
      <c r="AF560" s="20"/>
      <c r="AG560" s="20"/>
      <c r="AH560" s="20"/>
      <c r="AI560" s="20"/>
      <c r="AJ560" s="20"/>
      <c r="AK560" s="20"/>
      <c r="AL560" s="20"/>
      <c r="AM560" s="20"/>
      <c r="AN560" s="20"/>
      <c r="AO560" s="20"/>
      <c r="AP560" s="20"/>
      <c r="AQ560" s="20"/>
      <c r="AR560" s="20"/>
      <c r="AS560" s="20"/>
      <c r="AT560" s="20"/>
      <c r="AU560" s="20"/>
      <c r="AV560" s="20"/>
      <c r="AW560" s="20"/>
      <c r="AX560" s="20"/>
      <c r="AY560" s="20"/>
      <c r="AZ560" s="20"/>
      <c r="BA560" s="20"/>
      <c r="BB560" s="20"/>
      <c r="BC560" s="20"/>
      <c r="BD560" s="20"/>
      <c r="BE560" s="20"/>
      <c r="BF560" s="20"/>
      <c r="BG560" s="20"/>
      <c r="BH560" s="20"/>
      <c r="BI560" s="20"/>
      <c r="BJ560" s="20"/>
      <c r="BK560" s="20"/>
      <c r="BL560" s="20"/>
      <c r="BM560" s="20"/>
      <c r="BN560" s="20"/>
      <c r="BO560" s="20"/>
      <c r="BP560" s="20"/>
      <c r="BQ560" s="20"/>
      <c r="BR560" s="20"/>
      <c r="BS560" s="20"/>
      <c r="BT560" s="20"/>
      <c r="BU560" s="20"/>
      <c r="BV560" s="20"/>
      <c r="BW560" s="20"/>
      <c r="BX560" s="20"/>
      <c r="BY560" s="20"/>
      <c r="BZ560" s="20"/>
      <c r="CA560" s="20"/>
      <c r="CB560" s="20"/>
      <c r="CC560" s="20"/>
      <c r="CD560" s="20"/>
      <c r="CE560" s="20"/>
      <c r="CF560" s="20"/>
      <c r="CG560" s="20"/>
      <c r="CH560" s="18"/>
    </row>
    <row r="561" spans="1:86">
      <c r="A561" s="298"/>
      <c r="B561" s="262" t="s">
        <v>25</v>
      </c>
      <c r="C561" s="13" t="s">
        <v>23</v>
      </c>
      <c r="D561">
        <f>+入力シート①!Y$19</f>
        <v>0</v>
      </c>
      <c r="E561">
        <f>+COUNT($N561:$CH561)</f>
        <v>11</v>
      </c>
      <c r="F561" s="6">
        <f>+AVERAGE($O561:$CH561)</f>
        <v>42.3</v>
      </c>
      <c r="G561" s="6">
        <f>+STDEV($O561:$CH561)</f>
        <v>101.20172374465214</v>
      </c>
      <c r="H561" s="6">
        <f>+MAX($N561:$CH561)</f>
        <v>313</v>
      </c>
      <c r="I561" s="6">
        <f>+MIN($N561:$CI561)</f>
        <v>0</v>
      </c>
      <c r="J561" s="6">
        <f>+D561-F561</f>
        <v>-42.3</v>
      </c>
      <c r="K561" s="6">
        <f>+J561/G561</f>
        <v>-0.41797707029901532</v>
      </c>
      <c r="M561" s="18"/>
      <c r="N561" s="179">
        <v>0</v>
      </c>
      <c r="O561" s="179">
        <v>0</v>
      </c>
      <c r="P561" s="179">
        <v>0</v>
      </c>
      <c r="Q561" s="179">
        <v>0</v>
      </c>
      <c r="R561" s="179">
        <v>0</v>
      </c>
      <c r="S561" s="179">
        <v>0</v>
      </c>
      <c r="T561" s="179">
        <v>0</v>
      </c>
      <c r="U561" s="179">
        <v>0</v>
      </c>
      <c r="V561">
        <v>0</v>
      </c>
      <c r="Y561" s="19"/>
      <c r="BO561">
        <v>313</v>
      </c>
      <c r="CF561">
        <v>110</v>
      </c>
      <c r="CH561" s="18"/>
    </row>
    <row r="562" spans="1:86">
      <c r="A562" s="298"/>
      <c r="B562" s="263"/>
      <c r="C562" s="10" t="s">
        <v>24</v>
      </c>
      <c r="D562">
        <f>+入力シート①!Y$20</f>
        <v>0</v>
      </c>
      <c r="E562">
        <f>+COUNT($N562:$CH562)</f>
        <v>11</v>
      </c>
      <c r="F562" s="6">
        <f>+AVERAGE($O562:$CH562)</f>
        <v>0.18</v>
      </c>
      <c r="G562" s="6">
        <f>+STDEV($O562:$CH562)</f>
        <v>0.40496913462633177</v>
      </c>
      <c r="H562" s="6">
        <f>+MAX($N562:$CH562)</f>
        <v>1.2</v>
      </c>
      <c r="I562" s="6">
        <f>+MIN($N562:$CI562)</f>
        <v>0</v>
      </c>
      <c r="J562" s="6">
        <f>+D562-F562</f>
        <v>-0.18</v>
      </c>
      <c r="K562" s="6">
        <f>+J562/G562</f>
        <v>-0.44447831849231528</v>
      </c>
      <c r="M562" s="18"/>
      <c r="N562" s="179">
        <v>0</v>
      </c>
      <c r="O562" s="179">
        <v>0</v>
      </c>
      <c r="P562" s="179">
        <v>0</v>
      </c>
      <c r="Q562" s="179">
        <v>0</v>
      </c>
      <c r="R562" s="179">
        <v>0</v>
      </c>
      <c r="S562" s="179">
        <v>0</v>
      </c>
      <c r="T562" s="179">
        <v>0</v>
      </c>
      <c r="U562" s="179">
        <v>0</v>
      </c>
      <c r="V562">
        <v>0</v>
      </c>
      <c r="Y562" s="19"/>
      <c r="BO562">
        <v>0.6</v>
      </c>
      <c r="CF562">
        <v>1.2</v>
      </c>
      <c r="CH562" s="18"/>
    </row>
    <row r="563" spans="1:86" ht="0.95" customHeight="1">
      <c r="M563" s="18"/>
      <c r="Y563" s="19"/>
      <c r="CH563" s="18"/>
    </row>
    <row r="564" spans="1:86" ht="0.95" customHeight="1">
      <c r="M564" s="18"/>
      <c r="Y564" s="19"/>
      <c r="CH564" s="18"/>
    </row>
    <row r="565" spans="1:86" ht="0.95" customHeight="1">
      <c r="M565" s="18"/>
      <c r="Y565" s="19"/>
      <c r="CH565" s="18"/>
    </row>
    <row r="566" spans="1:86" ht="0.95" customHeight="1">
      <c r="M566" s="18"/>
      <c r="Y566" s="19"/>
      <c r="CH566" s="18"/>
    </row>
    <row r="567" spans="1:86" ht="0.95" customHeight="1">
      <c r="M567" s="18"/>
      <c r="Y567" s="19"/>
      <c r="CH567" s="18"/>
    </row>
    <row r="568" spans="1:86" ht="0.95" customHeight="1">
      <c r="M568" s="18"/>
      <c r="Y568" s="19"/>
      <c r="CH568" s="18"/>
    </row>
    <row r="569" spans="1:86" ht="0.95" customHeight="1">
      <c r="M569" s="18"/>
      <c r="Y569" s="19"/>
      <c r="CH569" s="18"/>
    </row>
    <row r="570" spans="1:86" ht="0.95" customHeight="1">
      <c r="M570" s="18"/>
      <c r="Y570" s="19"/>
      <c r="CH570" s="18"/>
    </row>
    <row r="571" spans="1:86" ht="16.5" thickBot="1">
      <c r="D571" s="1" t="s">
        <v>26</v>
      </c>
      <c r="E571" s="1" t="s">
        <v>3</v>
      </c>
      <c r="F571" s="5" t="s">
        <v>4</v>
      </c>
      <c r="G571" s="5" t="s">
        <v>8</v>
      </c>
      <c r="H571" s="5" t="s">
        <v>5</v>
      </c>
      <c r="I571" s="5" t="s">
        <v>6</v>
      </c>
      <c r="J571" s="5" t="s">
        <v>7</v>
      </c>
      <c r="K571" s="6" t="s">
        <v>65</v>
      </c>
      <c r="M571" s="18"/>
      <c r="N571" s="179" t="s">
        <v>26</v>
      </c>
      <c r="V571" s="1"/>
      <c r="W571" s="1"/>
      <c r="X571" s="1"/>
      <c r="Y571" s="19"/>
      <c r="AB571" s="1"/>
      <c r="AC571" s="78"/>
      <c r="AD571" s="78"/>
      <c r="AE571" s="1"/>
      <c r="AF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8"/>
    </row>
    <row r="572" spans="1:86">
      <c r="A572" s="298">
        <v>49</v>
      </c>
      <c r="B572" s="264" t="s">
        <v>18</v>
      </c>
      <c r="C572" s="265"/>
      <c r="D572" s="79">
        <f>+入力シート①!Z$2</f>
        <v>0</v>
      </c>
      <c r="E572" s="21"/>
      <c r="F572" s="34"/>
      <c r="G572" s="34"/>
      <c r="H572" s="34"/>
      <c r="I572" s="34"/>
      <c r="J572" s="34"/>
      <c r="K572" s="35"/>
      <c r="M572" s="18"/>
      <c r="N572" s="179">
        <v>0</v>
      </c>
      <c r="O572" s="179">
        <v>1900</v>
      </c>
      <c r="P572" s="179">
        <v>1900</v>
      </c>
      <c r="Q572" s="179">
        <v>1900</v>
      </c>
      <c r="R572" s="179">
        <v>1900</v>
      </c>
      <c r="S572" s="179">
        <v>1900</v>
      </c>
      <c r="T572" s="179">
        <v>1900</v>
      </c>
      <c r="U572" s="179">
        <v>1900</v>
      </c>
      <c r="V572" s="79">
        <v>0</v>
      </c>
      <c r="W572" s="19">
        <f t="shared" ref="W572:BG572" si="208">+W$1</f>
        <v>2010</v>
      </c>
      <c r="X572" s="19">
        <f t="shared" si="208"/>
        <v>2009</v>
      </c>
      <c r="Y572" s="19">
        <f t="shared" si="208"/>
        <v>2008</v>
      </c>
      <c r="Z572" s="19">
        <f t="shared" si="208"/>
        <v>2007</v>
      </c>
      <c r="AA572" s="19">
        <f t="shared" si="208"/>
        <v>2007</v>
      </c>
      <c r="AB572">
        <f t="shared" si="208"/>
        <v>2006</v>
      </c>
      <c r="AC572" s="77">
        <f t="shared" si="208"/>
        <v>2006</v>
      </c>
      <c r="AD572" s="77">
        <f t="shared" si="208"/>
        <v>2005</v>
      </c>
      <c r="AE572">
        <f t="shared" si="208"/>
        <v>2005</v>
      </c>
      <c r="AF572">
        <f t="shared" si="208"/>
        <v>2004</v>
      </c>
      <c r="AG572">
        <f t="shared" si="208"/>
        <v>2004</v>
      </c>
      <c r="AH572">
        <f t="shared" si="208"/>
        <v>2004</v>
      </c>
      <c r="AI572">
        <f t="shared" si="208"/>
        <v>2003</v>
      </c>
      <c r="AJ572">
        <f t="shared" si="208"/>
        <v>2002</v>
      </c>
      <c r="AK572">
        <f t="shared" si="208"/>
        <v>2002</v>
      </c>
      <c r="AL572">
        <f t="shared" si="208"/>
        <v>2002</v>
      </c>
      <c r="AM572">
        <f t="shared" si="208"/>
        <v>2002</v>
      </c>
      <c r="AN572">
        <f t="shared" si="208"/>
        <v>2001</v>
      </c>
      <c r="AO572">
        <f t="shared" si="208"/>
        <v>2001</v>
      </c>
      <c r="AP572">
        <f t="shared" si="208"/>
        <v>2001</v>
      </c>
      <c r="AQ572">
        <f t="shared" si="208"/>
        <v>2000</v>
      </c>
      <c r="AR572">
        <f t="shared" si="208"/>
        <v>2000</v>
      </c>
      <c r="AS572">
        <f t="shared" si="208"/>
        <v>2000</v>
      </c>
      <c r="AT572">
        <f t="shared" si="208"/>
        <v>1999</v>
      </c>
      <c r="AU572">
        <f t="shared" si="208"/>
        <v>1999</v>
      </c>
      <c r="AV572">
        <f t="shared" si="208"/>
        <v>1999</v>
      </c>
      <c r="AW572">
        <f t="shared" si="208"/>
        <v>1998</v>
      </c>
      <c r="AX572">
        <f t="shared" si="208"/>
        <v>1997</v>
      </c>
      <c r="AY572">
        <f t="shared" si="208"/>
        <v>1996</v>
      </c>
      <c r="AZ572">
        <f t="shared" si="208"/>
        <v>1995</v>
      </c>
      <c r="BA572">
        <f t="shared" si="208"/>
        <v>1994</v>
      </c>
      <c r="BB572">
        <f t="shared" si="208"/>
        <v>1993</v>
      </c>
      <c r="BC572">
        <f t="shared" si="208"/>
        <v>1992</v>
      </c>
      <c r="BD572">
        <f t="shared" si="208"/>
        <v>1992</v>
      </c>
      <c r="BE572">
        <f t="shared" si="208"/>
        <v>1991</v>
      </c>
      <c r="BF572">
        <f t="shared" si="208"/>
        <v>1990</v>
      </c>
      <c r="BG572">
        <f t="shared" si="208"/>
        <v>1990</v>
      </c>
      <c r="BH572">
        <f t="shared" ref="BH572:CG572" si="209">+BH$1</f>
        <v>1989</v>
      </c>
      <c r="BI572">
        <f t="shared" si="209"/>
        <v>1988</v>
      </c>
      <c r="BJ572">
        <f t="shared" si="209"/>
        <v>1987</v>
      </c>
      <c r="BK572">
        <f t="shared" si="209"/>
        <v>1986</v>
      </c>
      <c r="BL572">
        <f t="shared" si="209"/>
        <v>1986</v>
      </c>
      <c r="BM572">
        <f t="shared" si="209"/>
        <v>1986</v>
      </c>
      <c r="BN572">
        <f t="shared" si="209"/>
        <v>1985</v>
      </c>
      <c r="BO572">
        <f t="shared" si="209"/>
        <v>1985</v>
      </c>
      <c r="BP572">
        <f t="shared" si="209"/>
        <v>1985</v>
      </c>
      <c r="BQ572">
        <f t="shared" si="209"/>
        <v>1985</v>
      </c>
      <c r="BR572">
        <f t="shared" si="209"/>
        <v>1984</v>
      </c>
      <c r="BS572">
        <f t="shared" si="209"/>
        <v>1984</v>
      </c>
      <c r="BT572">
        <f t="shared" si="209"/>
        <v>1984</v>
      </c>
      <c r="BU572">
        <f t="shared" si="209"/>
        <v>1984</v>
      </c>
      <c r="BV572">
        <f t="shared" si="209"/>
        <v>1984</v>
      </c>
      <c r="BW572">
        <f t="shared" si="209"/>
        <v>1984</v>
      </c>
      <c r="BX572">
        <f t="shared" si="209"/>
        <v>1983</v>
      </c>
      <c r="BY572">
        <f t="shared" si="209"/>
        <v>1983</v>
      </c>
      <c r="BZ572">
        <f t="shared" si="209"/>
        <v>1982</v>
      </c>
      <c r="CA572">
        <f t="shared" si="209"/>
        <v>1982</v>
      </c>
      <c r="CB572">
        <f t="shared" si="209"/>
        <v>1982</v>
      </c>
      <c r="CC572">
        <f t="shared" si="209"/>
        <v>1981</v>
      </c>
      <c r="CD572">
        <f t="shared" si="209"/>
        <v>1980</v>
      </c>
      <c r="CE572">
        <f t="shared" si="209"/>
        <v>1980</v>
      </c>
      <c r="CF572">
        <f t="shared" si="209"/>
        <v>1980</v>
      </c>
      <c r="CG572">
        <f t="shared" si="209"/>
        <v>1980</v>
      </c>
      <c r="CH572" s="18"/>
    </row>
    <row r="573" spans="1:86">
      <c r="A573" s="298"/>
      <c r="B573" s="264" t="s">
        <v>19</v>
      </c>
      <c r="C573" s="265"/>
      <c r="D573" s="80">
        <f>+入力シート①!Z$2</f>
        <v>0</v>
      </c>
      <c r="E573" s="22"/>
      <c r="F573" s="36"/>
      <c r="G573" s="36"/>
      <c r="H573" s="36"/>
      <c r="I573" s="36"/>
      <c r="J573" s="36"/>
      <c r="K573" s="37"/>
      <c r="M573" s="18"/>
      <c r="N573" s="179">
        <v>0</v>
      </c>
      <c r="O573" s="179">
        <v>1</v>
      </c>
      <c r="P573" s="179">
        <v>1</v>
      </c>
      <c r="Q573" s="179">
        <v>1</v>
      </c>
      <c r="R573" s="179">
        <v>1</v>
      </c>
      <c r="S573" s="179">
        <v>1</v>
      </c>
      <c r="T573" s="179">
        <v>1</v>
      </c>
      <c r="U573" s="179">
        <v>1</v>
      </c>
      <c r="V573" s="80">
        <v>0</v>
      </c>
      <c r="W573" s="19">
        <f>+W$3</f>
        <v>4</v>
      </c>
      <c r="X573" s="19">
        <f>+X$3</f>
        <v>4</v>
      </c>
      <c r="Y573" s="19">
        <f>+Y$3</f>
        <v>4</v>
      </c>
      <c r="Z573" s="19">
        <f>+Z$3</f>
        <v>4</v>
      </c>
      <c r="AA573" s="19">
        <f>+AA$3</f>
        <v>4</v>
      </c>
      <c r="AB573">
        <f t="shared" ref="AB573:CG573" si="210">+AB$3</f>
        <v>4</v>
      </c>
      <c r="AC573" s="77">
        <f t="shared" si="210"/>
        <v>4</v>
      </c>
      <c r="AD573" s="77">
        <f t="shared" si="210"/>
        <v>4</v>
      </c>
      <c r="AE573">
        <f t="shared" si="210"/>
        <v>4</v>
      </c>
      <c r="AF573">
        <f t="shared" si="210"/>
        <v>4</v>
      </c>
      <c r="AG573">
        <f t="shared" si="210"/>
        <v>4</v>
      </c>
      <c r="AH573">
        <f t="shared" si="210"/>
        <v>4</v>
      </c>
      <c r="AI573">
        <f t="shared" si="210"/>
        <v>4</v>
      </c>
      <c r="AJ573">
        <f t="shared" si="210"/>
        <v>4</v>
      </c>
      <c r="AK573">
        <f t="shared" si="210"/>
        <v>4</v>
      </c>
      <c r="AL573">
        <f t="shared" si="210"/>
        <v>4</v>
      </c>
      <c r="AM573">
        <f t="shared" si="210"/>
        <v>4</v>
      </c>
      <c r="AN573">
        <f t="shared" si="210"/>
        <v>4</v>
      </c>
      <c r="AO573">
        <f t="shared" si="210"/>
        <v>4</v>
      </c>
      <c r="AP573">
        <f t="shared" si="210"/>
        <v>4</v>
      </c>
      <c r="AQ573">
        <f t="shared" si="210"/>
        <v>4</v>
      </c>
      <c r="AR573">
        <f t="shared" si="210"/>
        <v>4</v>
      </c>
      <c r="AS573">
        <f t="shared" si="210"/>
        <v>4</v>
      </c>
      <c r="AT573">
        <f t="shared" si="210"/>
        <v>4</v>
      </c>
      <c r="AU573">
        <f t="shared" si="210"/>
        <v>4</v>
      </c>
      <c r="AV573">
        <f t="shared" si="210"/>
        <v>4</v>
      </c>
      <c r="AW573">
        <f t="shared" si="210"/>
        <v>4</v>
      </c>
      <c r="AX573">
        <f t="shared" si="210"/>
        <v>4</v>
      </c>
      <c r="AY573">
        <f t="shared" si="210"/>
        <v>4</v>
      </c>
      <c r="AZ573">
        <f t="shared" si="210"/>
        <v>4</v>
      </c>
      <c r="BA573">
        <f t="shared" si="210"/>
        <v>4</v>
      </c>
      <c r="BB573">
        <f t="shared" si="210"/>
        <v>4</v>
      </c>
      <c r="BC573">
        <f t="shared" si="210"/>
        <v>4</v>
      </c>
      <c r="BD573">
        <f t="shared" si="210"/>
        <v>4</v>
      </c>
      <c r="BE573">
        <f t="shared" si="210"/>
        <v>4</v>
      </c>
      <c r="BF573">
        <f t="shared" si="210"/>
        <v>4</v>
      </c>
      <c r="BG573">
        <f t="shared" si="210"/>
        <v>4</v>
      </c>
      <c r="BH573">
        <f t="shared" si="210"/>
        <v>4</v>
      </c>
      <c r="BI573">
        <f t="shared" si="210"/>
        <v>4</v>
      </c>
      <c r="BJ573">
        <f t="shared" si="210"/>
        <v>4</v>
      </c>
      <c r="BK573">
        <f t="shared" si="210"/>
        <v>4</v>
      </c>
      <c r="BL573">
        <f t="shared" si="210"/>
        <v>4</v>
      </c>
      <c r="BM573">
        <f t="shared" si="210"/>
        <v>4</v>
      </c>
      <c r="BN573">
        <f t="shared" si="210"/>
        <v>4</v>
      </c>
      <c r="BO573">
        <f t="shared" si="210"/>
        <v>4</v>
      </c>
      <c r="BP573">
        <f t="shared" si="210"/>
        <v>4</v>
      </c>
      <c r="BQ573">
        <f t="shared" si="210"/>
        <v>4</v>
      </c>
      <c r="BR573">
        <f t="shared" si="210"/>
        <v>4</v>
      </c>
      <c r="BS573">
        <f t="shared" si="210"/>
        <v>4</v>
      </c>
      <c r="BT573">
        <f t="shared" si="210"/>
        <v>4</v>
      </c>
      <c r="BU573">
        <f t="shared" si="210"/>
        <v>4</v>
      </c>
      <c r="BV573">
        <f t="shared" si="210"/>
        <v>4</v>
      </c>
      <c r="BW573">
        <f t="shared" si="210"/>
        <v>4</v>
      </c>
      <c r="BX573">
        <f t="shared" si="210"/>
        <v>4</v>
      </c>
      <c r="BY573">
        <f t="shared" si="210"/>
        <v>4</v>
      </c>
      <c r="BZ573">
        <f t="shared" si="210"/>
        <v>4</v>
      </c>
      <c r="CA573">
        <f t="shared" si="210"/>
        <v>4</v>
      </c>
      <c r="CB573">
        <f t="shared" si="210"/>
        <v>4</v>
      </c>
      <c r="CC573">
        <f t="shared" si="210"/>
        <v>4</v>
      </c>
      <c r="CD573">
        <f t="shared" si="210"/>
        <v>4</v>
      </c>
      <c r="CE573">
        <f t="shared" si="210"/>
        <v>4</v>
      </c>
      <c r="CF573">
        <f t="shared" si="210"/>
        <v>4</v>
      </c>
      <c r="CG573">
        <f t="shared" si="210"/>
        <v>4</v>
      </c>
      <c r="CH573" s="18"/>
    </row>
    <row r="574" spans="1:86">
      <c r="A574" s="298"/>
      <c r="B574" s="264" t="s">
        <v>20</v>
      </c>
      <c r="C574" s="265"/>
      <c r="D574" s="81">
        <f>+入力シート①!Z$2</f>
        <v>0</v>
      </c>
      <c r="E574" s="22"/>
      <c r="F574" s="36"/>
      <c r="G574" s="36"/>
      <c r="H574" s="36"/>
      <c r="I574" s="36"/>
      <c r="J574" s="36"/>
      <c r="K574" s="37"/>
      <c r="M574" s="18"/>
      <c r="N574" s="179">
        <v>0</v>
      </c>
      <c r="O574" s="179">
        <v>0</v>
      </c>
      <c r="P574" s="179">
        <v>0</v>
      </c>
      <c r="Q574" s="179">
        <v>0</v>
      </c>
      <c r="R574" s="179">
        <v>0</v>
      </c>
      <c r="S574" s="179">
        <v>0</v>
      </c>
      <c r="T574" s="179">
        <v>0</v>
      </c>
      <c r="U574" s="179">
        <v>0</v>
      </c>
      <c r="V574" s="81">
        <v>0</v>
      </c>
      <c r="W574" s="19"/>
      <c r="X574" s="19"/>
      <c r="Y574" s="19"/>
      <c r="AE574">
        <v>1</v>
      </c>
      <c r="AL574">
        <v>15</v>
      </c>
      <c r="BO574">
        <v>6</v>
      </c>
      <c r="CH574" s="18"/>
    </row>
    <row r="575" spans="1:86">
      <c r="A575" s="298"/>
      <c r="B575" s="264" t="s">
        <v>66</v>
      </c>
      <c r="C575" s="265"/>
      <c r="D575">
        <f>+入力シート①!Z$3</f>
        <v>49</v>
      </c>
      <c r="E575" s="22"/>
      <c r="F575" s="36"/>
      <c r="G575" s="36"/>
      <c r="H575" s="36"/>
      <c r="I575" s="36"/>
      <c r="J575" s="36"/>
      <c r="K575" s="37"/>
      <c r="M575" s="18"/>
      <c r="N575" s="179">
        <v>49</v>
      </c>
      <c r="O575" s="179">
        <v>49</v>
      </c>
      <c r="P575" s="179">
        <v>49</v>
      </c>
      <c r="Q575" s="179">
        <v>49</v>
      </c>
      <c r="R575" s="179">
        <v>49</v>
      </c>
      <c r="S575" s="179">
        <v>49</v>
      </c>
      <c r="T575" s="179">
        <v>49</v>
      </c>
      <c r="U575" s="179">
        <v>49</v>
      </c>
      <c r="V575">
        <v>49</v>
      </c>
      <c r="W575" s="19">
        <f>+$A$572</f>
        <v>49</v>
      </c>
      <c r="X575" s="19">
        <f>+$A$572</f>
        <v>49</v>
      </c>
      <c r="Y575" s="19">
        <f>+$A$572</f>
        <v>49</v>
      </c>
      <c r="Z575" s="19">
        <f>+$A$572</f>
        <v>49</v>
      </c>
      <c r="AA575" s="19">
        <f>+$A$572</f>
        <v>49</v>
      </c>
      <c r="AB575">
        <f t="shared" ref="AB575:CG575" si="211">+$A$572</f>
        <v>49</v>
      </c>
      <c r="AC575" s="77">
        <f t="shared" si="211"/>
        <v>49</v>
      </c>
      <c r="AD575" s="77">
        <f t="shared" si="211"/>
        <v>49</v>
      </c>
      <c r="AE575">
        <f t="shared" si="211"/>
        <v>49</v>
      </c>
      <c r="AF575">
        <f t="shared" si="211"/>
        <v>49</v>
      </c>
      <c r="AG575">
        <f t="shared" si="211"/>
        <v>49</v>
      </c>
      <c r="AH575">
        <f t="shared" si="211"/>
        <v>49</v>
      </c>
      <c r="AI575">
        <f t="shared" si="211"/>
        <v>49</v>
      </c>
      <c r="AJ575">
        <f t="shared" si="211"/>
        <v>49</v>
      </c>
      <c r="AK575">
        <f t="shared" si="211"/>
        <v>49</v>
      </c>
      <c r="AL575">
        <f t="shared" si="211"/>
        <v>49</v>
      </c>
      <c r="AM575">
        <f t="shared" si="211"/>
        <v>49</v>
      </c>
      <c r="AN575">
        <f t="shared" si="211"/>
        <v>49</v>
      </c>
      <c r="AO575">
        <f t="shared" si="211"/>
        <v>49</v>
      </c>
      <c r="AP575">
        <f t="shared" si="211"/>
        <v>49</v>
      </c>
      <c r="AQ575">
        <f t="shared" si="211"/>
        <v>49</v>
      </c>
      <c r="AR575">
        <f t="shared" si="211"/>
        <v>49</v>
      </c>
      <c r="AS575">
        <f t="shared" si="211"/>
        <v>49</v>
      </c>
      <c r="AT575">
        <f t="shared" si="211"/>
        <v>49</v>
      </c>
      <c r="AU575">
        <f t="shared" si="211"/>
        <v>49</v>
      </c>
      <c r="AV575">
        <f t="shared" si="211"/>
        <v>49</v>
      </c>
      <c r="AW575">
        <f t="shared" si="211"/>
        <v>49</v>
      </c>
      <c r="AX575">
        <f t="shared" si="211"/>
        <v>49</v>
      </c>
      <c r="AY575">
        <f t="shared" si="211"/>
        <v>49</v>
      </c>
      <c r="AZ575">
        <f t="shared" si="211"/>
        <v>49</v>
      </c>
      <c r="BA575">
        <f t="shared" si="211"/>
        <v>49</v>
      </c>
      <c r="BB575">
        <f t="shared" si="211"/>
        <v>49</v>
      </c>
      <c r="BC575">
        <f t="shared" si="211"/>
        <v>49</v>
      </c>
      <c r="BD575">
        <f t="shared" si="211"/>
        <v>49</v>
      </c>
      <c r="BE575">
        <f t="shared" si="211"/>
        <v>49</v>
      </c>
      <c r="BF575">
        <f t="shared" si="211"/>
        <v>49</v>
      </c>
      <c r="BG575">
        <f t="shared" si="211"/>
        <v>49</v>
      </c>
      <c r="BH575">
        <f t="shared" si="211"/>
        <v>49</v>
      </c>
      <c r="BI575">
        <f t="shared" si="211"/>
        <v>49</v>
      </c>
      <c r="BJ575">
        <f t="shared" si="211"/>
        <v>49</v>
      </c>
      <c r="BK575">
        <f t="shared" si="211"/>
        <v>49</v>
      </c>
      <c r="BL575">
        <f t="shared" si="211"/>
        <v>49</v>
      </c>
      <c r="BM575">
        <f t="shared" si="211"/>
        <v>49</v>
      </c>
      <c r="BN575">
        <f t="shared" si="211"/>
        <v>49</v>
      </c>
      <c r="BO575">
        <f t="shared" si="211"/>
        <v>49</v>
      </c>
      <c r="BP575">
        <f t="shared" si="211"/>
        <v>49</v>
      </c>
      <c r="BQ575">
        <f t="shared" si="211"/>
        <v>49</v>
      </c>
      <c r="BR575">
        <f t="shared" si="211"/>
        <v>49</v>
      </c>
      <c r="BS575">
        <f t="shared" si="211"/>
        <v>49</v>
      </c>
      <c r="BT575">
        <f t="shared" si="211"/>
        <v>49</v>
      </c>
      <c r="BU575">
        <f t="shared" si="211"/>
        <v>49</v>
      </c>
      <c r="BV575">
        <f t="shared" si="211"/>
        <v>49</v>
      </c>
      <c r="BW575">
        <f t="shared" si="211"/>
        <v>49</v>
      </c>
      <c r="BX575">
        <f t="shared" si="211"/>
        <v>49</v>
      </c>
      <c r="BY575">
        <f t="shared" si="211"/>
        <v>49</v>
      </c>
      <c r="BZ575">
        <f t="shared" si="211"/>
        <v>49</v>
      </c>
      <c r="CA575">
        <f t="shared" si="211"/>
        <v>49</v>
      </c>
      <c r="CB575">
        <f t="shared" si="211"/>
        <v>49</v>
      </c>
      <c r="CC575">
        <f t="shared" si="211"/>
        <v>49</v>
      </c>
      <c r="CD575">
        <f t="shared" si="211"/>
        <v>49</v>
      </c>
      <c r="CE575">
        <f t="shared" si="211"/>
        <v>49</v>
      </c>
      <c r="CF575">
        <f t="shared" si="211"/>
        <v>49</v>
      </c>
      <c r="CG575">
        <f t="shared" si="211"/>
        <v>49</v>
      </c>
      <c r="CH575" s="18"/>
    </row>
    <row r="576" spans="1:86" ht="16.5" thickBot="1">
      <c r="A576" s="298"/>
      <c r="B576" s="264" t="s">
        <v>21</v>
      </c>
      <c r="C576" s="265"/>
      <c r="D576" s="86">
        <f>+入力シート①!Z$4</f>
        <v>0</v>
      </c>
      <c r="E576" s="23"/>
      <c r="F576" s="38"/>
      <c r="G576" s="38"/>
      <c r="H576" s="38"/>
      <c r="I576" s="38"/>
      <c r="J576" s="38"/>
      <c r="K576" s="39"/>
      <c r="M576" s="18"/>
      <c r="N576" s="179">
        <v>0</v>
      </c>
      <c r="O576" s="180">
        <v>0</v>
      </c>
      <c r="P576" s="180">
        <v>0</v>
      </c>
      <c r="Q576" s="180">
        <v>0</v>
      </c>
      <c r="R576" s="180">
        <v>0</v>
      </c>
      <c r="S576" s="180">
        <v>0</v>
      </c>
      <c r="T576" s="180">
        <v>0</v>
      </c>
      <c r="U576" s="180">
        <v>0</v>
      </c>
      <c r="V576" s="86">
        <v>0</v>
      </c>
      <c r="W576" s="86"/>
      <c r="X576" s="86"/>
      <c r="Y576" s="19"/>
      <c r="CH576" s="18"/>
    </row>
    <row r="577" spans="1:86">
      <c r="A577" s="298"/>
      <c r="B577" s="261" t="s">
        <v>22</v>
      </c>
      <c r="C577" s="9">
        <v>0</v>
      </c>
      <c r="D577">
        <f>+入力シート①!Z$5</f>
        <v>0</v>
      </c>
      <c r="E577">
        <f>+COUNT($N577:$CH577)</f>
        <v>12</v>
      </c>
      <c r="F577" s="6">
        <f>+AVERAGE($O577:$CH577)</f>
        <v>5.4818181818181824</v>
      </c>
      <c r="G577" s="6">
        <f>+STDEV($O577:$CH577)</f>
        <v>9.391359665332617</v>
      </c>
      <c r="H577" s="6">
        <f>+MAX($N577:$CH577)</f>
        <v>20.6</v>
      </c>
      <c r="I577" s="6">
        <f>+MIN($N577:$CH577)</f>
        <v>0</v>
      </c>
      <c r="J577" s="6">
        <f>+D577-F577</f>
        <v>-5.4818181818181824</v>
      </c>
      <c r="K577" s="6">
        <f>+J577/G577</f>
        <v>-0.5837086829986754</v>
      </c>
      <c r="M577" s="18"/>
      <c r="N577" s="179">
        <v>0</v>
      </c>
      <c r="O577" s="179">
        <v>0</v>
      </c>
      <c r="P577" s="179">
        <v>0</v>
      </c>
      <c r="Q577" s="179">
        <v>0</v>
      </c>
      <c r="R577" s="179">
        <v>0</v>
      </c>
      <c r="S577" s="179">
        <v>0</v>
      </c>
      <c r="T577" s="179">
        <v>0</v>
      </c>
      <c r="U577" s="179">
        <v>0</v>
      </c>
      <c r="V577">
        <v>0</v>
      </c>
      <c r="Y577" s="19"/>
      <c r="AE577">
        <v>19.600000000000001</v>
      </c>
      <c r="AL577">
        <v>20.6</v>
      </c>
      <c r="BO577">
        <v>20.100000000000001</v>
      </c>
      <c r="CH577" s="18"/>
    </row>
    <row r="578" spans="1:86">
      <c r="A578" s="298"/>
      <c r="B578" s="261"/>
      <c r="C578" s="9">
        <v>10</v>
      </c>
      <c r="D578">
        <f>+入力シート①!Z$6</f>
        <v>0</v>
      </c>
      <c r="E578">
        <f t="shared" ref="E578:E589" si="212">+COUNT($N578:$CH578)</f>
        <v>12</v>
      </c>
      <c r="F578" s="6">
        <f t="shared" ref="F578:F589" si="213">+AVERAGE($O578:$CH578)</f>
        <v>5.4318181818181817</v>
      </c>
      <c r="G578" s="6">
        <f t="shared" ref="G578:G589" si="214">+STDEV($O578:$CH578)</f>
        <v>9.3050640171702419</v>
      </c>
      <c r="H578" s="6">
        <f t="shared" ref="H578:H589" si="215">+MAX($N578:$CH578)</f>
        <v>20.399999999999999</v>
      </c>
      <c r="I578" s="6">
        <f t="shared" ref="I578:I589" si="216">+MIN($N578:$CH578)</f>
        <v>0</v>
      </c>
      <c r="J578" s="6">
        <f t="shared" ref="J578:J589" si="217">+D578-F578</f>
        <v>-5.4318181818181817</v>
      </c>
      <c r="K578" s="6">
        <f t="shared" ref="K578:K589" si="218">+J578/G578</f>
        <v>-0.5837486095522908</v>
      </c>
      <c r="M578" s="18"/>
      <c r="N578" s="179">
        <v>0</v>
      </c>
      <c r="O578" s="179">
        <v>0</v>
      </c>
      <c r="P578" s="179">
        <v>0</v>
      </c>
      <c r="Q578" s="179">
        <v>0</v>
      </c>
      <c r="R578" s="179">
        <v>0</v>
      </c>
      <c r="S578" s="179">
        <v>0</v>
      </c>
      <c r="T578" s="179">
        <v>0</v>
      </c>
      <c r="U578" s="179">
        <v>0</v>
      </c>
      <c r="V578">
        <v>0</v>
      </c>
      <c r="Y578" s="19"/>
      <c r="AE578">
        <v>19.57</v>
      </c>
      <c r="AL578">
        <v>20.399999999999999</v>
      </c>
      <c r="BO578">
        <v>19.78</v>
      </c>
      <c r="CH578" s="18"/>
    </row>
    <row r="579" spans="1:86">
      <c r="A579" s="298"/>
      <c r="B579" s="261"/>
      <c r="C579" s="9">
        <v>20</v>
      </c>
      <c r="D579">
        <f>+入力シート①!Z$7</f>
        <v>0</v>
      </c>
      <c r="E579">
        <f t="shared" si="212"/>
        <v>12</v>
      </c>
      <c r="F579" s="6">
        <f t="shared" si="213"/>
        <v>5.4209090909090909</v>
      </c>
      <c r="G579" s="6">
        <f t="shared" si="214"/>
        <v>9.2862096191561978</v>
      </c>
      <c r="H579" s="6">
        <f t="shared" si="215"/>
        <v>20.34</v>
      </c>
      <c r="I579" s="6">
        <f t="shared" si="216"/>
        <v>0</v>
      </c>
      <c r="J579" s="6">
        <f t="shared" si="217"/>
        <v>-5.4209090909090909</v>
      </c>
      <c r="K579" s="6">
        <f t="shared" si="218"/>
        <v>-0.58375906997904581</v>
      </c>
      <c r="M579" s="18"/>
      <c r="N579" s="179">
        <v>0</v>
      </c>
      <c r="O579" s="179">
        <v>0</v>
      </c>
      <c r="P579" s="179">
        <v>0</v>
      </c>
      <c r="Q579" s="179">
        <v>0</v>
      </c>
      <c r="R579" s="179">
        <v>0</v>
      </c>
      <c r="S579" s="179">
        <v>0</v>
      </c>
      <c r="T579" s="179">
        <v>0</v>
      </c>
      <c r="U579" s="179">
        <v>0</v>
      </c>
      <c r="V579">
        <v>0</v>
      </c>
      <c r="Y579" s="19"/>
      <c r="AE579">
        <v>19.55</v>
      </c>
      <c r="AL579">
        <v>20.34</v>
      </c>
      <c r="BO579">
        <v>19.739999999999998</v>
      </c>
      <c r="CH579" s="18"/>
    </row>
    <row r="580" spans="1:86">
      <c r="A580" s="298"/>
      <c r="B580" s="261"/>
      <c r="C580" s="9">
        <v>30</v>
      </c>
      <c r="D580">
        <f>+入力シート①!Z$8</f>
        <v>0</v>
      </c>
      <c r="E580">
        <f t="shared" si="212"/>
        <v>12</v>
      </c>
      <c r="F580" s="6">
        <f t="shared" si="213"/>
        <v>5.416363636363636</v>
      </c>
      <c r="G580" s="6">
        <f t="shared" si="214"/>
        <v>9.2783277294211501</v>
      </c>
      <c r="H580" s="6">
        <f t="shared" si="215"/>
        <v>20.309999999999999</v>
      </c>
      <c r="I580" s="6">
        <f t="shared" si="216"/>
        <v>0</v>
      </c>
      <c r="J580" s="6">
        <f t="shared" si="217"/>
        <v>-5.416363636363636</v>
      </c>
      <c r="K580" s="6">
        <f t="shared" si="218"/>
        <v>-0.58376506999085587</v>
      </c>
      <c r="M580" s="18"/>
      <c r="N580" s="179">
        <v>0</v>
      </c>
      <c r="O580" s="179">
        <v>0</v>
      </c>
      <c r="P580" s="179">
        <v>0</v>
      </c>
      <c r="Q580" s="179">
        <v>0</v>
      </c>
      <c r="R580" s="179">
        <v>0</v>
      </c>
      <c r="S580" s="179">
        <v>0</v>
      </c>
      <c r="T580" s="179">
        <v>0</v>
      </c>
      <c r="U580" s="179">
        <v>0</v>
      </c>
      <c r="V580">
        <v>0</v>
      </c>
      <c r="Y580" s="19"/>
      <c r="AE580">
        <v>19.54</v>
      </c>
      <c r="AL580">
        <v>20.309999999999999</v>
      </c>
      <c r="BO580">
        <v>19.73</v>
      </c>
      <c r="CH580" s="18"/>
    </row>
    <row r="581" spans="1:86">
      <c r="A581" s="298"/>
      <c r="B581" s="261"/>
      <c r="C581" s="9">
        <v>50</v>
      </c>
      <c r="D581">
        <f>+入力シート①!Z$9</f>
        <v>0</v>
      </c>
      <c r="E581">
        <f t="shared" si="212"/>
        <v>12</v>
      </c>
      <c r="F581" s="6">
        <f t="shared" si="213"/>
        <v>5.4072727272727272</v>
      </c>
      <c r="G581" s="6">
        <f t="shared" si="214"/>
        <v>9.2628765412360874</v>
      </c>
      <c r="H581" s="6">
        <f t="shared" si="215"/>
        <v>20.3</v>
      </c>
      <c r="I581" s="6">
        <f t="shared" si="216"/>
        <v>0</v>
      </c>
      <c r="J581" s="6">
        <f t="shared" si="217"/>
        <v>-5.4072727272727272</v>
      </c>
      <c r="K581" s="6">
        <f t="shared" si="218"/>
        <v>-0.58375740011224986</v>
      </c>
      <c r="M581" s="18"/>
      <c r="N581" s="179">
        <v>0</v>
      </c>
      <c r="O581" s="179">
        <v>0</v>
      </c>
      <c r="P581" s="179">
        <v>0</v>
      </c>
      <c r="Q581" s="179">
        <v>0</v>
      </c>
      <c r="R581" s="179">
        <v>0</v>
      </c>
      <c r="S581" s="179">
        <v>0</v>
      </c>
      <c r="T581" s="179">
        <v>0</v>
      </c>
      <c r="U581" s="179">
        <v>0</v>
      </c>
      <c r="V581">
        <v>0</v>
      </c>
      <c r="Y581" s="19"/>
      <c r="AE581">
        <v>19.53</v>
      </c>
      <c r="AL581">
        <v>20.3</v>
      </c>
      <c r="BO581">
        <v>19.649999999999999</v>
      </c>
      <c r="CH581" s="18"/>
    </row>
    <row r="582" spans="1:86">
      <c r="A582" s="298"/>
      <c r="B582" s="261"/>
      <c r="C582" s="9">
        <v>75</v>
      </c>
      <c r="D582">
        <f>+入力シート①!Z$10</f>
        <v>0</v>
      </c>
      <c r="E582">
        <f t="shared" si="212"/>
        <v>12</v>
      </c>
      <c r="F582" s="6">
        <f t="shared" si="213"/>
        <v>5.3790909090909089</v>
      </c>
      <c r="G582" s="6">
        <f t="shared" si="214"/>
        <v>9.2155612466582344</v>
      </c>
      <c r="H582" s="6">
        <f t="shared" si="215"/>
        <v>20.3</v>
      </c>
      <c r="I582" s="6">
        <f t="shared" si="216"/>
        <v>0</v>
      </c>
      <c r="J582" s="6">
        <f t="shared" si="217"/>
        <v>-5.3790909090909089</v>
      </c>
      <c r="K582" s="6">
        <f t="shared" si="218"/>
        <v>-0.58369650693184705</v>
      </c>
      <c r="M582" s="18"/>
      <c r="N582" s="179">
        <v>0</v>
      </c>
      <c r="O582" s="179">
        <v>0</v>
      </c>
      <c r="P582" s="179">
        <v>0</v>
      </c>
      <c r="Q582" s="179">
        <v>0</v>
      </c>
      <c r="R582" s="179">
        <v>0</v>
      </c>
      <c r="S582" s="179">
        <v>0</v>
      </c>
      <c r="T582" s="179">
        <v>0</v>
      </c>
      <c r="U582" s="179">
        <v>0</v>
      </c>
      <c r="V582">
        <v>0</v>
      </c>
      <c r="Y582" s="19"/>
      <c r="AE582">
        <v>19.53</v>
      </c>
      <c r="AL582">
        <v>20.3</v>
      </c>
      <c r="BO582">
        <v>19.34</v>
      </c>
      <c r="CH582" s="18"/>
    </row>
    <row r="583" spans="1:86">
      <c r="A583" s="298"/>
      <c r="B583" s="261"/>
      <c r="C583" s="9">
        <v>100</v>
      </c>
      <c r="D583">
        <f>+入力シート①!Z$11</f>
        <v>0</v>
      </c>
      <c r="E583">
        <f t="shared" si="212"/>
        <v>12</v>
      </c>
      <c r="F583" s="6">
        <f t="shared" si="213"/>
        <v>5.34</v>
      </c>
      <c r="G583" s="6">
        <f t="shared" si="214"/>
        <v>9.14756798280286</v>
      </c>
      <c r="H583" s="6">
        <f t="shared" si="215"/>
        <v>20</v>
      </c>
      <c r="I583" s="6">
        <f t="shared" si="216"/>
        <v>0</v>
      </c>
      <c r="J583" s="6">
        <f t="shared" si="217"/>
        <v>-5.34</v>
      </c>
      <c r="K583" s="6">
        <f t="shared" si="218"/>
        <v>-0.58376171787288511</v>
      </c>
      <c r="M583" s="18"/>
      <c r="N583" s="179">
        <v>0</v>
      </c>
      <c r="O583" s="179">
        <v>0</v>
      </c>
      <c r="P583" s="179">
        <v>0</v>
      </c>
      <c r="Q583" s="179">
        <v>0</v>
      </c>
      <c r="R583" s="179">
        <v>0</v>
      </c>
      <c r="S583" s="179">
        <v>0</v>
      </c>
      <c r="T583" s="179">
        <v>0</v>
      </c>
      <c r="U583" s="179">
        <v>0</v>
      </c>
      <c r="V583">
        <v>0</v>
      </c>
      <c r="Y583" s="19"/>
      <c r="AE583">
        <v>19.54</v>
      </c>
      <c r="AL583">
        <v>20</v>
      </c>
      <c r="BO583">
        <v>19.2</v>
      </c>
      <c r="CH583" s="18"/>
    </row>
    <row r="584" spans="1:86">
      <c r="A584" s="298"/>
      <c r="B584" s="261"/>
      <c r="C584" s="9">
        <v>150</v>
      </c>
      <c r="D584">
        <f>+入力シート①!Z$12</f>
        <v>0</v>
      </c>
      <c r="E584">
        <f t="shared" si="212"/>
        <v>12</v>
      </c>
      <c r="F584" s="6">
        <f t="shared" si="213"/>
        <v>5.24</v>
      </c>
      <c r="G584" s="6">
        <f t="shared" si="214"/>
        <v>8.9795779410838676</v>
      </c>
      <c r="H584" s="6">
        <f t="shared" si="215"/>
        <v>19.72</v>
      </c>
      <c r="I584" s="6">
        <f t="shared" si="216"/>
        <v>0</v>
      </c>
      <c r="J584" s="6">
        <f t="shared" si="217"/>
        <v>-5.24</v>
      </c>
      <c r="K584" s="6">
        <f t="shared" si="218"/>
        <v>-0.58354635756605655</v>
      </c>
      <c r="M584" s="18"/>
      <c r="N584" s="179">
        <v>0</v>
      </c>
      <c r="O584" s="179">
        <v>0</v>
      </c>
      <c r="P584" s="179">
        <v>0</v>
      </c>
      <c r="Q584" s="179">
        <v>0</v>
      </c>
      <c r="R584" s="179">
        <v>0</v>
      </c>
      <c r="S584" s="179">
        <v>0</v>
      </c>
      <c r="T584" s="179">
        <v>0</v>
      </c>
      <c r="U584" s="179">
        <v>0</v>
      </c>
      <c r="V584">
        <v>0</v>
      </c>
      <c r="Y584" s="19"/>
      <c r="AE584">
        <v>19.47</v>
      </c>
      <c r="AL584">
        <v>19.72</v>
      </c>
      <c r="BO584">
        <v>18.45</v>
      </c>
      <c r="CH584" s="18"/>
    </row>
    <row r="585" spans="1:86">
      <c r="A585" s="298"/>
      <c r="B585" s="261"/>
      <c r="C585" s="9">
        <v>200</v>
      </c>
      <c r="D585">
        <f>+入力シート①!Z$13</f>
        <v>0</v>
      </c>
      <c r="E585">
        <f t="shared" si="212"/>
        <v>12</v>
      </c>
      <c r="F585" s="6">
        <f t="shared" si="213"/>
        <v>5.0890909090909089</v>
      </c>
      <c r="G585" s="6">
        <f t="shared" si="214"/>
        <v>8.7197126724972467</v>
      </c>
      <c r="H585" s="6">
        <f t="shared" si="215"/>
        <v>19.14</v>
      </c>
      <c r="I585" s="6">
        <f t="shared" si="216"/>
        <v>0</v>
      </c>
      <c r="J585" s="6">
        <f t="shared" si="217"/>
        <v>-5.0890909090909089</v>
      </c>
      <c r="K585" s="6">
        <f t="shared" si="218"/>
        <v>-0.58363057364749604</v>
      </c>
      <c r="M585" s="18"/>
      <c r="N585" s="179">
        <v>0</v>
      </c>
      <c r="O585" s="179">
        <v>0</v>
      </c>
      <c r="P585" s="179">
        <v>0</v>
      </c>
      <c r="Q585" s="179">
        <v>0</v>
      </c>
      <c r="R585" s="179">
        <v>0</v>
      </c>
      <c r="S585" s="179">
        <v>0</v>
      </c>
      <c r="T585" s="179">
        <v>0</v>
      </c>
      <c r="U585" s="179">
        <v>0</v>
      </c>
      <c r="V585">
        <v>0</v>
      </c>
      <c r="Y585" s="19"/>
      <c r="AE585">
        <v>18.8</v>
      </c>
      <c r="AL585">
        <v>19.14</v>
      </c>
      <c r="BO585">
        <v>18.04</v>
      </c>
      <c r="CH585" s="18"/>
    </row>
    <row r="586" spans="1:86">
      <c r="A586" s="298"/>
      <c r="B586" s="261"/>
      <c r="C586" s="9">
        <v>300</v>
      </c>
      <c r="D586">
        <f>+入力シート①!Z$14</f>
        <v>0</v>
      </c>
      <c r="E586">
        <f t="shared" si="212"/>
        <v>11</v>
      </c>
      <c r="F586" s="6">
        <f t="shared" si="213"/>
        <v>3.5200000000000005</v>
      </c>
      <c r="G586" s="6">
        <f t="shared" si="214"/>
        <v>7.432135927473638</v>
      </c>
      <c r="H586" s="6">
        <f t="shared" si="215"/>
        <v>18.47</v>
      </c>
      <c r="I586" s="6">
        <f t="shared" si="216"/>
        <v>0</v>
      </c>
      <c r="J586" s="6">
        <f t="shared" si="217"/>
        <v>-3.5200000000000005</v>
      </c>
      <c r="K586" s="6">
        <f t="shared" si="218"/>
        <v>-0.47361889426537079</v>
      </c>
      <c r="M586" s="18"/>
      <c r="N586" s="179">
        <v>0</v>
      </c>
      <c r="O586" s="179">
        <v>0</v>
      </c>
      <c r="P586" s="179">
        <v>0</v>
      </c>
      <c r="Q586" s="179">
        <v>0</v>
      </c>
      <c r="R586" s="179">
        <v>0</v>
      </c>
      <c r="S586" s="179">
        <v>0</v>
      </c>
      <c r="T586" s="179">
        <v>0</v>
      </c>
      <c r="U586" s="179">
        <v>0</v>
      </c>
      <c r="V586">
        <v>0</v>
      </c>
      <c r="Y586" s="19"/>
      <c r="AE586">
        <v>16.73</v>
      </c>
      <c r="AL586">
        <v>18.47</v>
      </c>
      <c r="CH586" s="18"/>
    </row>
    <row r="587" spans="1:86">
      <c r="A587" s="298"/>
      <c r="B587" s="261"/>
      <c r="C587" s="9">
        <v>400</v>
      </c>
      <c r="D587">
        <f>+入力シート①!Z$15</f>
        <v>0</v>
      </c>
      <c r="E587">
        <f t="shared" si="212"/>
        <v>10</v>
      </c>
      <c r="F587" s="6">
        <f t="shared" si="213"/>
        <v>1.5966666666666667</v>
      </c>
      <c r="G587" s="6">
        <f t="shared" si="214"/>
        <v>4.79</v>
      </c>
      <c r="H587" s="6">
        <f t="shared" si="215"/>
        <v>14.37</v>
      </c>
      <c r="I587" s="6">
        <f t="shared" si="216"/>
        <v>0</v>
      </c>
      <c r="J587" s="6">
        <f t="shared" si="217"/>
        <v>-1.5966666666666667</v>
      </c>
      <c r="K587" s="6">
        <f t="shared" si="218"/>
        <v>-0.33333333333333331</v>
      </c>
      <c r="M587" s="18"/>
      <c r="N587" s="179">
        <v>0</v>
      </c>
      <c r="O587" s="179">
        <v>0</v>
      </c>
      <c r="P587" s="179">
        <v>0</v>
      </c>
      <c r="Q587" s="179">
        <v>0</v>
      </c>
      <c r="R587" s="179">
        <v>0</v>
      </c>
      <c r="S587" s="179">
        <v>0</v>
      </c>
      <c r="T587" s="179">
        <v>0</v>
      </c>
      <c r="U587" s="179">
        <v>0</v>
      </c>
      <c r="V587">
        <v>0</v>
      </c>
      <c r="Y587" s="19"/>
      <c r="AE587">
        <v>14.37</v>
      </c>
      <c r="CH587" s="18"/>
    </row>
    <row r="588" spans="1:86">
      <c r="A588" s="298"/>
      <c r="B588" s="261"/>
      <c r="C588" s="9">
        <v>500</v>
      </c>
      <c r="D588">
        <f>+入力シート①!Z$16</f>
        <v>0</v>
      </c>
      <c r="E588">
        <f t="shared" si="212"/>
        <v>10</v>
      </c>
      <c r="F588" s="6">
        <f t="shared" si="213"/>
        <v>1.2533333333333332</v>
      </c>
      <c r="G588" s="6">
        <f t="shared" si="214"/>
        <v>3.76</v>
      </c>
      <c r="H588" s="6">
        <f t="shared" si="215"/>
        <v>11.28</v>
      </c>
      <c r="I588" s="6">
        <f t="shared" si="216"/>
        <v>0</v>
      </c>
      <c r="J588" s="6">
        <f t="shared" si="217"/>
        <v>-1.2533333333333332</v>
      </c>
      <c r="K588" s="6">
        <f t="shared" si="218"/>
        <v>-0.33333333333333331</v>
      </c>
      <c r="M588" s="18"/>
      <c r="N588" s="179">
        <v>0</v>
      </c>
      <c r="O588" s="179">
        <v>0</v>
      </c>
      <c r="P588" s="179">
        <v>0</v>
      </c>
      <c r="Q588" s="179">
        <v>0</v>
      </c>
      <c r="R588" s="179">
        <v>0</v>
      </c>
      <c r="S588" s="179">
        <v>0</v>
      </c>
      <c r="T588" s="179">
        <v>0</v>
      </c>
      <c r="U588" s="179">
        <v>0</v>
      </c>
      <c r="V588">
        <v>0</v>
      </c>
      <c r="Y588" s="19"/>
      <c r="AE588">
        <v>11.28</v>
      </c>
      <c r="CH588" s="18"/>
    </row>
    <row r="589" spans="1:86">
      <c r="A589" s="298"/>
      <c r="B589" s="261"/>
      <c r="C589" s="9">
        <v>600</v>
      </c>
      <c r="D589">
        <f>+入力シート①!Z$17</f>
        <v>0</v>
      </c>
      <c r="E589">
        <f t="shared" si="212"/>
        <v>9</v>
      </c>
      <c r="F589" s="6">
        <f t="shared" si="213"/>
        <v>0</v>
      </c>
      <c r="G589" s="6">
        <f t="shared" si="214"/>
        <v>0</v>
      </c>
      <c r="H589" s="6">
        <f t="shared" si="215"/>
        <v>0</v>
      </c>
      <c r="I589" s="6">
        <f t="shared" si="216"/>
        <v>0</v>
      </c>
      <c r="J589" s="6">
        <f t="shared" si="217"/>
        <v>0</v>
      </c>
      <c r="K589" s="6" t="e">
        <f t="shared" si="218"/>
        <v>#DIV/0!</v>
      </c>
      <c r="M589" s="18"/>
      <c r="N589" s="179">
        <v>0</v>
      </c>
      <c r="O589" s="179">
        <v>0</v>
      </c>
      <c r="P589" s="179">
        <v>0</v>
      </c>
      <c r="Q589" s="179">
        <v>0</v>
      </c>
      <c r="R589" s="179">
        <v>0</v>
      </c>
      <c r="S589" s="179">
        <v>0</v>
      </c>
      <c r="T589" s="179">
        <v>0</v>
      </c>
      <c r="U589" s="179">
        <v>0</v>
      </c>
      <c r="V589">
        <v>0</v>
      </c>
      <c r="Y589" s="19"/>
      <c r="CH589" s="18"/>
    </row>
    <row r="590" spans="1:86">
      <c r="A590" s="298"/>
      <c r="B590" s="15"/>
      <c r="C590" s="15"/>
      <c r="D590" s="20"/>
      <c r="E590" s="20"/>
      <c r="F590" s="40"/>
      <c r="G590" s="40"/>
      <c r="H590" s="40"/>
      <c r="I590" s="40"/>
      <c r="J590" s="40"/>
      <c r="K590" s="40"/>
      <c r="L590" s="20"/>
      <c r="M590" s="18"/>
      <c r="O590" s="20"/>
      <c r="P590" s="20"/>
      <c r="Q590" s="20"/>
      <c r="R590" s="20"/>
      <c r="S590" s="20"/>
      <c r="T590" s="20"/>
      <c r="U590" s="20"/>
      <c r="V590" s="20"/>
      <c r="W590" s="20"/>
      <c r="X590" s="20"/>
      <c r="Y590" s="19"/>
      <c r="AB590" s="20"/>
      <c r="AE590" s="20"/>
      <c r="AF590" s="20"/>
      <c r="AG590" s="20"/>
      <c r="AH590" s="20"/>
      <c r="AI590" s="20"/>
      <c r="AJ590" s="20"/>
      <c r="AK590" s="20"/>
      <c r="AL590" s="20"/>
      <c r="AM590" s="20"/>
      <c r="AN590" s="20"/>
      <c r="AO590" s="20"/>
      <c r="AP590" s="20"/>
      <c r="AQ590" s="20"/>
      <c r="AR590" s="20"/>
      <c r="AS590" s="20"/>
      <c r="AT590" s="20"/>
      <c r="AU590" s="20"/>
      <c r="AV590" s="20"/>
      <c r="AW590" s="20"/>
      <c r="AX590" s="20"/>
      <c r="AY590" s="20"/>
      <c r="AZ590" s="20"/>
      <c r="BA590" s="20"/>
      <c r="BB590" s="20"/>
      <c r="BC590" s="20"/>
      <c r="BD590" s="20"/>
      <c r="BE590" s="20"/>
      <c r="BF590" s="20"/>
      <c r="BG590" s="20"/>
      <c r="BH590" s="20"/>
      <c r="BI590" s="20"/>
      <c r="BJ590" s="20"/>
      <c r="BK590" s="20"/>
      <c r="BL590" s="20"/>
      <c r="BM590" s="20"/>
      <c r="BN590" s="20"/>
      <c r="BO590" s="20"/>
      <c r="BP590" s="20"/>
      <c r="BQ590" s="20"/>
      <c r="BR590" s="20"/>
      <c r="BS590" s="20"/>
      <c r="BT590" s="20"/>
      <c r="BU590" s="20"/>
      <c r="BV590" s="20"/>
      <c r="BW590" s="20"/>
      <c r="BX590" s="20"/>
      <c r="BY590" s="20"/>
      <c r="BZ590" s="20"/>
      <c r="CA590" s="20"/>
      <c r="CB590" s="20"/>
      <c r="CC590" s="20"/>
      <c r="CD590" s="20"/>
      <c r="CE590" s="20"/>
      <c r="CF590" s="20"/>
      <c r="CG590" s="20"/>
      <c r="CH590" s="18"/>
    </row>
    <row r="591" spans="1:86">
      <c r="A591" s="298"/>
      <c r="B591" s="262" t="s">
        <v>25</v>
      </c>
      <c r="C591" s="13" t="s">
        <v>23</v>
      </c>
      <c r="D591">
        <f>+入力シート①!Z$19</f>
        <v>0</v>
      </c>
      <c r="E591">
        <f>+COUNT($N591:$CH591)</f>
        <v>12</v>
      </c>
      <c r="F591" s="6">
        <f>+AVERAGE($O591:$CH591)</f>
        <v>14.454545454545455</v>
      </c>
      <c r="G591" s="6">
        <f>+STDEV($O591:$CH591)</f>
        <v>27.990582831958452</v>
      </c>
      <c r="H591" s="6">
        <f>+MAX($N591:$CH591)</f>
        <v>84</v>
      </c>
      <c r="I591" s="6">
        <f>+MIN($N591:$CI591)</f>
        <v>0</v>
      </c>
      <c r="J591" s="6">
        <f>+D591-F591</f>
        <v>-14.454545454545455</v>
      </c>
      <c r="K591" s="6">
        <f>+J591/G591</f>
        <v>-0.51640744822368878</v>
      </c>
      <c r="M591" s="18"/>
      <c r="N591" s="179">
        <v>0</v>
      </c>
      <c r="O591" s="179">
        <v>0</v>
      </c>
      <c r="P591" s="179">
        <v>0</v>
      </c>
      <c r="Q591" s="179">
        <v>0</v>
      </c>
      <c r="R591" s="179">
        <v>0</v>
      </c>
      <c r="S591" s="179">
        <v>0</v>
      </c>
      <c r="T591" s="179">
        <v>0</v>
      </c>
      <c r="U591" s="179">
        <v>0</v>
      </c>
      <c r="V591">
        <v>0</v>
      </c>
      <c r="Y591" s="19"/>
      <c r="AE591">
        <v>26</v>
      </c>
      <c r="AL591">
        <v>49</v>
      </c>
      <c r="BO591">
        <v>84</v>
      </c>
      <c r="CH591" s="18"/>
    </row>
    <row r="592" spans="1:86">
      <c r="A592" s="298"/>
      <c r="B592" s="263"/>
      <c r="C592" s="10" t="s">
        <v>24</v>
      </c>
      <c r="D592">
        <f>+入力シート①!Z$20</f>
        <v>0</v>
      </c>
      <c r="E592">
        <f>+COUNT($N592:$CH592)</f>
        <v>12</v>
      </c>
      <c r="F592" s="6">
        <f>+AVERAGE($O592:$CH592)</f>
        <v>0.29090909090909095</v>
      </c>
      <c r="G592" s="6">
        <f>+STDEV($O592:$CH592)</f>
        <v>0.66400985753909636</v>
      </c>
      <c r="H592" s="6">
        <f>+MAX($N592:$CH592)</f>
        <v>2.2000000000000002</v>
      </c>
      <c r="I592" s="6">
        <f>+MIN($N592:$CI592)</f>
        <v>0</v>
      </c>
      <c r="J592" s="6">
        <f>+D592-F592</f>
        <v>-0.29090909090909095</v>
      </c>
      <c r="K592" s="6">
        <f>+J592/G592</f>
        <v>-0.43810959672682637</v>
      </c>
      <c r="M592" s="18"/>
      <c r="N592" s="179">
        <v>0</v>
      </c>
      <c r="O592" s="179">
        <v>0</v>
      </c>
      <c r="P592" s="179">
        <v>0</v>
      </c>
      <c r="Q592" s="179">
        <v>0</v>
      </c>
      <c r="R592" s="179">
        <v>0</v>
      </c>
      <c r="S592" s="179">
        <v>0</v>
      </c>
      <c r="T592" s="179">
        <v>0</v>
      </c>
      <c r="U592" s="179">
        <v>0</v>
      </c>
      <c r="V592">
        <v>0</v>
      </c>
      <c r="Y592" s="19"/>
      <c r="AE592">
        <v>2.2000000000000002</v>
      </c>
      <c r="AL592">
        <v>0.5</v>
      </c>
      <c r="BO592">
        <v>0.5</v>
      </c>
      <c r="CH592" s="18"/>
    </row>
    <row r="593" spans="1:86" ht="0.95" customHeight="1">
      <c r="M593" s="18"/>
      <c r="Y593" s="19"/>
      <c r="CH593" s="18"/>
    </row>
    <row r="594" spans="1:86" ht="0.95" customHeight="1">
      <c r="M594" s="18"/>
      <c r="Y594" s="19"/>
      <c r="CH594" s="18"/>
    </row>
    <row r="595" spans="1:86" ht="0.95" customHeight="1">
      <c r="M595" s="18"/>
      <c r="Y595" s="19"/>
      <c r="CH595" s="18"/>
    </row>
    <row r="596" spans="1:86" ht="0.95" customHeight="1">
      <c r="M596" s="18"/>
      <c r="Y596" s="19"/>
      <c r="CH596" s="18"/>
    </row>
    <row r="597" spans="1:86" ht="0.95" customHeight="1">
      <c r="M597" s="18"/>
      <c r="Y597" s="19"/>
      <c r="CH597" s="18"/>
    </row>
    <row r="598" spans="1:86" ht="0.95" customHeight="1">
      <c r="M598" s="18"/>
      <c r="Y598" s="19"/>
      <c r="CH598" s="18"/>
    </row>
    <row r="599" spans="1:86" ht="0.95" customHeight="1">
      <c r="M599" s="18"/>
      <c r="Y599" s="19"/>
      <c r="CH599" s="18"/>
    </row>
    <row r="600" spans="1:86" ht="0.95" customHeight="1">
      <c r="M600" s="18"/>
      <c r="Y600" s="19"/>
      <c r="CH600" s="18"/>
    </row>
    <row r="601" spans="1:86" ht="16.5" thickBot="1">
      <c r="D601" s="1" t="s">
        <v>26</v>
      </c>
      <c r="E601" s="1" t="s">
        <v>3</v>
      </c>
      <c r="F601" s="5" t="s">
        <v>4</v>
      </c>
      <c r="G601" s="5" t="s">
        <v>8</v>
      </c>
      <c r="H601" s="5" t="s">
        <v>5</v>
      </c>
      <c r="I601" s="5" t="s">
        <v>6</v>
      </c>
      <c r="J601" s="5" t="s">
        <v>7</v>
      </c>
      <c r="K601" s="6" t="s">
        <v>65</v>
      </c>
      <c r="M601" s="18"/>
      <c r="N601" s="179" t="s">
        <v>26</v>
      </c>
      <c r="V601" s="1"/>
      <c r="W601" s="1"/>
      <c r="X601" s="1"/>
      <c r="Y601" s="19"/>
      <c r="AB601" s="1"/>
      <c r="AC601" s="78"/>
      <c r="AD601" s="78"/>
      <c r="AE601" s="1"/>
      <c r="AF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8"/>
    </row>
    <row r="602" spans="1:86">
      <c r="A602" s="298">
        <v>53</v>
      </c>
      <c r="B602" s="264" t="s">
        <v>18</v>
      </c>
      <c r="C602" s="265"/>
      <c r="D602" s="79">
        <f>+入力シート①!AA$2</f>
        <v>0</v>
      </c>
      <c r="E602" s="21"/>
      <c r="F602" s="34"/>
      <c r="G602" s="34"/>
      <c r="H602" s="34"/>
      <c r="I602" s="34"/>
      <c r="J602" s="34"/>
      <c r="K602" s="35"/>
      <c r="M602" s="18"/>
      <c r="N602" s="179">
        <v>0</v>
      </c>
      <c r="O602" s="179">
        <v>1900</v>
      </c>
      <c r="P602" s="179">
        <v>1900</v>
      </c>
      <c r="Q602" s="179">
        <v>1900</v>
      </c>
      <c r="R602" s="179">
        <v>1900</v>
      </c>
      <c r="S602" s="179">
        <v>1900</v>
      </c>
      <c r="T602" s="179">
        <v>1900</v>
      </c>
      <c r="U602" s="179">
        <v>1900</v>
      </c>
      <c r="V602" s="79">
        <v>0</v>
      </c>
      <c r="W602" s="19">
        <f t="shared" ref="W602:BG602" si="219">+W$1</f>
        <v>2010</v>
      </c>
      <c r="X602" s="19">
        <f t="shared" si="219"/>
        <v>2009</v>
      </c>
      <c r="Y602" s="19">
        <f t="shared" si="219"/>
        <v>2008</v>
      </c>
      <c r="Z602" s="19">
        <f t="shared" si="219"/>
        <v>2007</v>
      </c>
      <c r="AA602" s="19">
        <f t="shared" si="219"/>
        <v>2007</v>
      </c>
      <c r="AB602">
        <f t="shared" si="219"/>
        <v>2006</v>
      </c>
      <c r="AC602" s="77">
        <f t="shared" si="219"/>
        <v>2006</v>
      </c>
      <c r="AD602" s="77">
        <f t="shared" si="219"/>
        <v>2005</v>
      </c>
      <c r="AE602">
        <f t="shared" si="219"/>
        <v>2005</v>
      </c>
      <c r="AF602">
        <f t="shared" si="219"/>
        <v>2004</v>
      </c>
      <c r="AG602">
        <f t="shared" si="219"/>
        <v>2004</v>
      </c>
      <c r="AH602">
        <f t="shared" si="219"/>
        <v>2004</v>
      </c>
      <c r="AI602">
        <f t="shared" si="219"/>
        <v>2003</v>
      </c>
      <c r="AJ602">
        <f t="shared" si="219"/>
        <v>2002</v>
      </c>
      <c r="AK602">
        <f t="shared" si="219"/>
        <v>2002</v>
      </c>
      <c r="AL602">
        <f t="shared" si="219"/>
        <v>2002</v>
      </c>
      <c r="AM602">
        <f t="shared" si="219"/>
        <v>2002</v>
      </c>
      <c r="AN602">
        <f t="shared" si="219"/>
        <v>2001</v>
      </c>
      <c r="AO602">
        <f t="shared" si="219"/>
        <v>2001</v>
      </c>
      <c r="AP602">
        <f t="shared" si="219"/>
        <v>2001</v>
      </c>
      <c r="AQ602">
        <f t="shared" si="219"/>
        <v>2000</v>
      </c>
      <c r="AR602">
        <f t="shared" si="219"/>
        <v>2000</v>
      </c>
      <c r="AS602">
        <f t="shared" si="219"/>
        <v>2000</v>
      </c>
      <c r="AT602">
        <f t="shared" si="219"/>
        <v>1999</v>
      </c>
      <c r="AU602">
        <f t="shared" si="219"/>
        <v>1999</v>
      </c>
      <c r="AV602">
        <f t="shared" si="219"/>
        <v>1999</v>
      </c>
      <c r="AW602">
        <f t="shared" si="219"/>
        <v>1998</v>
      </c>
      <c r="AX602">
        <f t="shared" si="219"/>
        <v>1997</v>
      </c>
      <c r="AY602">
        <f t="shared" si="219"/>
        <v>1996</v>
      </c>
      <c r="AZ602">
        <f t="shared" si="219"/>
        <v>1995</v>
      </c>
      <c r="BA602">
        <f t="shared" si="219"/>
        <v>1994</v>
      </c>
      <c r="BB602">
        <f t="shared" si="219"/>
        <v>1993</v>
      </c>
      <c r="BC602">
        <f t="shared" si="219"/>
        <v>1992</v>
      </c>
      <c r="BD602">
        <f t="shared" si="219"/>
        <v>1992</v>
      </c>
      <c r="BE602">
        <f t="shared" si="219"/>
        <v>1991</v>
      </c>
      <c r="BF602">
        <f t="shared" si="219"/>
        <v>1990</v>
      </c>
      <c r="BG602">
        <f t="shared" si="219"/>
        <v>1990</v>
      </c>
      <c r="BH602">
        <f t="shared" ref="BH602:CG602" si="220">+BH$1</f>
        <v>1989</v>
      </c>
      <c r="BI602">
        <f t="shared" si="220"/>
        <v>1988</v>
      </c>
      <c r="BJ602">
        <f t="shared" si="220"/>
        <v>1987</v>
      </c>
      <c r="BK602">
        <f t="shared" si="220"/>
        <v>1986</v>
      </c>
      <c r="BL602">
        <f t="shared" si="220"/>
        <v>1986</v>
      </c>
      <c r="BM602">
        <f t="shared" si="220"/>
        <v>1986</v>
      </c>
      <c r="BN602">
        <f t="shared" si="220"/>
        <v>1985</v>
      </c>
      <c r="BO602">
        <f t="shared" si="220"/>
        <v>1985</v>
      </c>
      <c r="BP602">
        <f t="shared" si="220"/>
        <v>1985</v>
      </c>
      <c r="BQ602">
        <f t="shared" si="220"/>
        <v>1985</v>
      </c>
      <c r="BR602">
        <f t="shared" si="220"/>
        <v>1984</v>
      </c>
      <c r="BS602">
        <f t="shared" si="220"/>
        <v>1984</v>
      </c>
      <c r="BT602">
        <f t="shared" si="220"/>
        <v>1984</v>
      </c>
      <c r="BU602">
        <f t="shared" si="220"/>
        <v>1984</v>
      </c>
      <c r="BV602">
        <f t="shared" si="220"/>
        <v>1984</v>
      </c>
      <c r="BW602">
        <f t="shared" si="220"/>
        <v>1984</v>
      </c>
      <c r="BX602">
        <f t="shared" si="220"/>
        <v>1983</v>
      </c>
      <c r="BY602">
        <f t="shared" si="220"/>
        <v>1983</v>
      </c>
      <c r="BZ602">
        <f t="shared" si="220"/>
        <v>1982</v>
      </c>
      <c r="CA602">
        <f t="shared" si="220"/>
        <v>1982</v>
      </c>
      <c r="CB602">
        <f t="shared" si="220"/>
        <v>1982</v>
      </c>
      <c r="CC602">
        <f t="shared" si="220"/>
        <v>1981</v>
      </c>
      <c r="CD602">
        <f t="shared" si="220"/>
        <v>1980</v>
      </c>
      <c r="CE602">
        <f t="shared" si="220"/>
        <v>1980</v>
      </c>
      <c r="CF602">
        <f t="shared" si="220"/>
        <v>1980</v>
      </c>
      <c r="CG602">
        <f t="shared" si="220"/>
        <v>1980</v>
      </c>
      <c r="CH602" s="18"/>
    </row>
    <row r="603" spans="1:86">
      <c r="A603" s="298"/>
      <c r="B603" s="264" t="s">
        <v>19</v>
      </c>
      <c r="C603" s="265"/>
      <c r="D603" s="80">
        <f>+入力シート①!AA$2</f>
        <v>0</v>
      </c>
      <c r="E603" s="22"/>
      <c r="F603" s="36"/>
      <c r="G603" s="36"/>
      <c r="H603" s="36"/>
      <c r="I603" s="36"/>
      <c r="J603" s="36"/>
      <c r="K603" s="37"/>
      <c r="M603" s="18"/>
      <c r="N603" s="179">
        <v>0</v>
      </c>
      <c r="O603" s="179">
        <v>1</v>
      </c>
      <c r="P603" s="179">
        <v>1</v>
      </c>
      <c r="Q603" s="179">
        <v>1</v>
      </c>
      <c r="R603" s="179">
        <v>1</v>
      </c>
      <c r="S603" s="179">
        <v>1</v>
      </c>
      <c r="T603" s="179">
        <v>1</v>
      </c>
      <c r="U603" s="179">
        <v>1</v>
      </c>
      <c r="V603" s="80">
        <v>0</v>
      </c>
      <c r="W603" s="19">
        <f>+W$3</f>
        <v>4</v>
      </c>
      <c r="X603" s="19">
        <f>+X$3</f>
        <v>4</v>
      </c>
      <c r="Y603" s="19">
        <f>+Y$3</f>
        <v>4</v>
      </c>
      <c r="Z603" s="19">
        <f>+Z$3</f>
        <v>4</v>
      </c>
      <c r="AA603" s="19">
        <f>+AA$3</f>
        <v>4</v>
      </c>
      <c r="AB603">
        <f t="shared" ref="AB603:CG603" si="221">+AB$3</f>
        <v>4</v>
      </c>
      <c r="AC603" s="77">
        <f t="shared" si="221"/>
        <v>4</v>
      </c>
      <c r="AD603" s="77">
        <f t="shared" si="221"/>
        <v>4</v>
      </c>
      <c r="AE603">
        <f t="shared" si="221"/>
        <v>4</v>
      </c>
      <c r="AF603">
        <f t="shared" si="221"/>
        <v>4</v>
      </c>
      <c r="AG603">
        <f t="shared" si="221"/>
        <v>4</v>
      </c>
      <c r="AH603">
        <f t="shared" si="221"/>
        <v>4</v>
      </c>
      <c r="AI603">
        <f t="shared" si="221"/>
        <v>4</v>
      </c>
      <c r="AJ603">
        <f t="shared" si="221"/>
        <v>4</v>
      </c>
      <c r="AK603">
        <f t="shared" si="221"/>
        <v>4</v>
      </c>
      <c r="AL603">
        <f t="shared" si="221"/>
        <v>4</v>
      </c>
      <c r="AM603">
        <f t="shared" si="221"/>
        <v>4</v>
      </c>
      <c r="AN603">
        <f t="shared" si="221"/>
        <v>4</v>
      </c>
      <c r="AO603">
        <f t="shared" si="221"/>
        <v>4</v>
      </c>
      <c r="AP603">
        <f t="shared" si="221"/>
        <v>4</v>
      </c>
      <c r="AQ603">
        <f t="shared" si="221"/>
        <v>4</v>
      </c>
      <c r="AR603">
        <f t="shared" si="221"/>
        <v>4</v>
      </c>
      <c r="AS603">
        <f t="shared" si="221"/>
        <v>4</v>
      </c>
      <c r="AT603">
        <f t="shared" si="221"/>
        <v>4</v>
      </c>
      <c r="AU603">
        <f t="shared" si="221"/>
        <v>4</v>
      </c>
      <c r="AV603">
        <f t="shared" si="221"/>
        <v>4</v>
      </c>
      <c r="AW603">
        <f t="shared" si="221"/>
        <v>4</v>
      </c>
      <c r="AX603">
        <f t="shared" si="221"/>
        <v>4</v>
      </c>
      <c r="AY603">
        <f t="shared" si="221"/>
        <v>4</v>
      </c>
      <c r="AZ603">
        <f t="shared" si="221"/>
        <v>4</v>
      </c>
      <c r="BA603">
        <f t="shared" si="221"/>
        <v>4</v>
      </c>
      <c r="BB603">
        <f t="shared" si="221"/>
        <v>4</v>
      </c>
      <c r="BC603">
        <f t="shared" si="221"/>
        <v>4</v>
      </c>
      <c r="BD603">
        <f t="shared" si="221"/>
        <v>4</v>
      </c>
      <c r="BE603">
        <f t="shared" si="221"/>
        <v>4</v>
      </c>
      <c r="BF603">
        <f t="shared" si="221"/>
        <v>4</v>
      </c>
      <c r="BG603">
        <f t="shared" si="221"/>
        <v>4</v>
      </c>
      <c r="BH603">
        <f t="shared" si="221"/>
        <v>4</v>
      </c>
      <c r="BI603">
        <f t="shared" si="221"/>
        <v>4</v>
      </c>
      <c r="BJ603">
        <f t="shared" si="221"/>
        <v>4</v>
      </c>
      <c r="BK603">
        <f t="shared" si="221"/>
        <v>4</v>
      </c>
      <c r="BL603">
        <f t="shared" si="221"/>
        <v>4</v>
      </c>
      <c r="BM603">
        <f t="shared" si="221"/>
        <v>4</v>
      </c>
      <c r="BN603">
        <f t="shared" si="221"/>
        <v>4</v>
      </c>
      <c r="BO603">
        <f t="shared" si="221"/>
        <v>4</v>
      </c>
      <c r="BP603">
        <f t="shared" si="221"/>
        <v>4</v>
      </c>
      <c r="BQ603">
        <f t="shared" si="221"/>
        <v>4</v>
      </c>
      <c r="BR603">
        <f t="shared" si="221"/>
        <v>4</v>
      </c>
      <c r="BS603">
        <f t="shared" si="221"/>
        <v>4</v>
      </c>
      <c r="BT603">
        <f t="shared" si="221"/>
        <v>4</v>
      </c>
      <c r="BU603">
        <f t="shared" si="221"/>
        <v>4</v>
      </c>
      <c r="BV603">
        <f t="shared" si="221"/>
        <v>4</v>
      </c>
      <c r="BW603">
        <f t="shared" si="221"/>
        <v>4</v>
      </c>
      <c r="BX603">
        <f t="shared" si="221"/>
        <v>4</v>
      </c>
      <c r="BY603">
        <f t="shared" si="221"/>
        <v>4</v>
      </c>
      <c r="BZ603">
        <f t="shared" si="221"/>
        <v>4</v>
      </c>
      <c r="CA603">
        <f t="shared" si="221"/>
        <v>4</v>
      </c>
      <c r="CB603">
        <f t="shared" si="221"/>
        <v>4</v>
      </c>
      <c r="CC603">
        <f t="shared" si="221"/>
        <v>4</v>
      </c>
      <c r="CD603">
        <f t="shared" si="221"/>
        <v>4</v>
      </c>
      <c r="CE603">
        <f t="shared" si="221"/>
        <v>4</v>
      </c>
      <c r="CF603">
        <f t="shared" si="221"/>
        <v>4</v>
      </c>
      <c r="CG603">
        <f t="shared" si="221"/>
        <v>4</v>
      </c>
      <c r="CH603" s="18"/>
    </row>
    <row r="604" spans="1:86">
      <c r="A604" s="298"/>
      <c r="B604" s="264" t="s">
        <v>20</v>
      </c>
      <c r="C604" s="265"/>
      <c r="D604" s="81">
        <f>+入力シート①!AA$2</f>
        <v>0</v>
      </c>
      <c r="E604" s="22"/>
      <c r="F604" s="36"/>
      <c r="G604" s="36"/>
      <c r="H604" s="36"/>
      <c r="I604" s="36"/>
      <c r="J604" s="36"/>
      <c r="K604" s="37"/>
      <c r="M604" s="18"/>
      <c r="N604" s="179">
        <v>0</v>
      </c>
      <c r="O604" s="179">
        <v>0</v>
      </c>
      <c r="P604" s="179">
        <v>0</v>
      </c>
      <c r="Q604" s="179">
        <v>0</v>
      </c>
      <c r="R604" s="179">
        <v>0</v>
      </c>
      <c r="S604" s="179">
        <v>0</v>
      </c>
      <c r="T604" s="179">
        <v>0</v>
      </c>
      <c r="U604" s="179">
        <v>0</v>
      </c>
      <c r="V604" s="81">
        <v>0</v>
      </c>
      <c r="W604" s="19"/>
      <c r="X604" s="19"/>
      <c r="Y604" s="19"/>
      <c r="AN604">
        <v>28</v>
      </c>
      <c r="AV604">
        <v>5</v>
      </c>
      <c r="BQ604">
        <v>2</v>
      </c>
      <c r="BU604">
        <v>18</v>
      </c>
      <c r="CB604">
        <v>6</v>
      </c>
      <c r="CH604" s="18"/>
    </row>
    <row r="605" spans="1:86">
      <c r="A605" s="298"/>
      <c r="B605" s="264" t="s">
        <v>66</v>
      </c>
      <c r="C605" s="265"/>
      <c r="D605">
        <f>+入力シート①!AA$3</f>
        <v>53</v>
      </c>
      <c r="E605" s="22"/>
      <c r="F605" s="36"/>
      <c r="G605" s="36"/>
      <c r="H605" s="36"/>
      <c r="I605" s="36"/>
      <c r="J605" s="36"/>
      <c r="K605" s="37"/>
      <c r="M605" s="18"/>
      <c r="N605" s="179">
        <v>53</v>
      </c>
      <c r="O605" s="179">
        <v>53</v>
      </c>
      <c r="P605" s="179">
        <v>53</v>
      </c>
      <c r="Q605" s="179">
        <v>53</v>
      </c>
      <c r="R605" s="179">
        <v>53</v>
      </c>
      <c r="S605" s="179">
        <v>53</v>
      </c>
      <c r="T605" s="179">
        <v>53</v>
      </c>
      <c r="U605" s="179">
        <v>53</v>
      </c>
      <c r="V605">
        <v>53</v>
      </c>
      <c r="W605" s="19">
        <f>+$A$602</f>
        <v>53</v>
      </c>
      <c r="X605" s="19">
        <f>+$A$602</f>
        <v>53</v>
      </c>
      <c r="Y605" s="19">
        <f>+$A$602</f>
        <v>53</v>
      </c>
      <c r="Z605" s="19">
        <f>+$A$602</f>
        <v>53</v>
      </c>
      <c r="AA605" s="19">
        <f>+$A$602</f>
        <v>53</v>
      </c>
      <c r="AB605">
        <f t="shared" ref="AB605:CG605" si="222">+$A$602</f>
        <v>53</v>
      </c>
      <c r="AC605" s="77">
        <f t="shared" si="222"/>
        <v>53</v>
      </c>
      <c r="AD605" s="77">
        <f t="shared" si="222"/>
        <v>53</v>
      </c>
      <c r="AE605">
        <f t="shared" si="222"/>
        <v>53</v>
      </c>
      <c r="AF605">
        <f t="shared" si="222"/>
        <v>53</v>
      </c>
      <c r="AG605">
        <f t="shared" si="222"/>
        <v>53</v>
      </c>
      <c r="AH605">
        <f t="shared" si="222"/>
        <v>53</v>
      </c>
      <c r="AI605">
        <f t="shared" si="222"/>
        <v>53</v>
      </c>
      <c r="AJ605">
        <f t="shared" si="222"/>
        <v>53</v>
      </c>
      <c r="AK605">
        <f t="shared" si="222"/>
        <v>53</v>
      </c>
      <c r="AL605">
        <f t="shared" si="222"/>
        <v>53</v>
      </c>
      <c r="AM605">
        <f t="shared" si="222"/>
        <v>53</v>
      </c>
      <c r="AN605">
        <f t="shared" si="222"/>
        <v>53</v>
      </c>
      <c r="AO605">
        <f t="shared" si="222"/>
        <v>53</v>
      </c>
      <c r="AP605">
        <f t="shared" si="222"/>
        <v>53</v>
      </c>
      <c r="AQ605">
        <f t="shared" si="222"/>
        <v>53</v>
      </c>
      <c r="AR605">
        <f t="shared" si="222"/>
        <v>53</v>
      </c>
      <c r="AS605">
        <f t="shared" si="222"/>
        <v>53</v>
      </c>
      <c r="AT605">
        <f t="shared" si="222"/>
        <v>53</v>
      </c>
      <c r="AU605">
        <f t="shared" si="222"/>
        <v>53</v>
      </c>
      <c r="AV605">
        <f t="shared" si="222"/>
        <v>53</v>
      </c>
      <c r="AW605">
        <f t="shared" si="222"/>
        <v>53</v>
      </c>
      <c r="AX605">
        <f t="shared" si="222"/>
        <v>53</v>
      </c>
      <c r="AY605">
        <f t="shared" si="222"/>
        <v>53</v>
      </c>
      <c r="AZ605">
        <f t="shared" si="222"/>
        <v>53</v>
      </c>
      <c r="BA605">
        <f t="shared" si="222"/>
        <v>53</v>
      </c>
      <c r="BB605">
        <f t="shared" si="222"/>
        <v>53</v>
      </c>
      <c r="BC605">
        <f t="shared" si="222"/>
        <v>53</v>
      </c>
      <c r="BD605">
        <f t="shared" si="222"/>
        <v>53</v>
      </c>
      <c r="BE605">
        <f t="shared" si="222"/>
        <v>53</v>
      </c>
      <c r="BF605">
        <f t="shared" si="222"/>
        <v>53</v>
      </c>
      <c r="BG605">
        <f t="shared" si="222"/>
        <v>53</v>
      </c>
      <c r="BH605">
        <f t="shared" si="222"/>
        <v>53</v>
      </c>
      <c r="BI605">
        <f t="shared" si="222"/>
        <v>53</v>
      </c>
      <c r="BJ605">
        <f t="shared" si="222"/>
        <v>53</v>
      </c>
      <c r="BK605">
        <f t="shared" si="222"/>
        <v>53</v>
      </c>
      <c r="BL605">
        <f t="shared" si="222"/>
        <v>53</v>
      </c>
      <c r="BM605">
        <f t="shared" si="222"/>
        <v>53</v>
      </c>
      <c r="BN605">
        <f t="shared" si="222"/>
        <v>53</v>
      </c>
      <c r="BO605">
        <f t="shared" si="222"/>
        <v>53</v>
      </c>
      <c r="BP605">
        <f t="shared" si="222"/>
        <v>53</v>
      </c>
      <c r="BQ605">
        <f t="shared" si="222"/>
        <v>53</v>
      </c>
      <c r="BR605">
        <f t="shared" si="222"/>
        <v>53</v>
      </c>
      <c r="BS605">
        <f t="shared" si="222"/>
        <v>53</v>
      </c>
      <c r="BT605">
        <f t="shared" si="222"/>
        <v>53</v>
      </c>
      <c r="BU605">
        <f t="shared" si="222"/>
        <v>53</v>
      </c>
      <c r="BV605">
        <f t="shared" si="222"/>
        <v>53</v>
      </c>
      <c r="BW605">
        <f t="shared" si="222"/>
        <v>53</v>
      </c>
      <c r="BX605">
        <f t="shared" si="222"/>
        <v>53</v>
      </c>
      <c r="BY605">
        <f t="shared" si="222"/>
        <v>53</v>
      </c>
      <c r="BZ605">
        <f t="shared" si="222"/>
        <v>53</v>
      </c>
      <c r="CA605">
        <f t="shared" si="222"/>
        <v>53</v>
      </c>
      <c r="CB605">
        <f t="shared" si="222"/>
        <v>53</v>
      </c>
      <c r="CC605">
        <f t="shared" si="222"/>
        <v>53</v>
      </c>
      <c r="CD605">
        <f t="shared" si="222"/>
        <v>53</v>
      </c>
      <c r="CE605">
        <f t="shared" si="222"/>
        <v>53</v>
      </c>
      <c r="CF605">
        <f t="shared" si="222"/>
        <v>53</v>
      </c>
      <c r="CG605">
        <f t="shared" si="222"/>
        <v>53</v>
      </c>
      <c r="CH605" s="18"/>
    </row>
    <row r="606" spans="1:86" ht="16.5" thickBot="1">
      <c r="A606" s="298"/>
      <c r="B606" s="264" t="s">
        <v>21</v>
      </c>
      <c r="C606" s="265"/>
      <c r="D606" s="86">
        <f>+入力シート①!AA$4</f>
        <v>0</v>
      </c>
      <c r="E606" s="23"/>
      <c r="F606" s="38"/>
      <c r="G606" s="38"/>
      <c r="H606" s="38"/>
      <c r="I606" s="38"/>
      <c r="J606" s="38"/>
      <c r="K606" s="39"/>
      <c r="M606" s="18"/>
      <c r="N606" s="179">
        <v>0</v>
      </c>
      <c r="O606" s="180">
        <v>0</v>
      </c>
      <c r="P606" s="180">
        <v>0</v>
      </c>
      <c r="Q606" s="180">
        <v>0</v>
      </c>
      <c r="R606" s="180">
        <v>0</v>
      </c>
      <c r="S606" s="180">
        <v>0</v>
      </c>
      <c r="T606" s="180">
        <v>0</v>
      </c>
      <c r="U606" s="180">
        <v>0</v>
      </c>
      <c r="V606" s="86">
        <v>0</v>
      </c>
      <c r="W606" s="86"/>
      <c r="X606" s="86"/>
      <c r="Y606" s="19"/>
      <c r="CH606" s="18"/>
    </row>
    <row r="607" spans="1:86">
      <c r="A607" s="298"/>
      <c r="B607" s="261" t="s">
        <v>22</v>
      </c>
      <c r="C607" s="9">
        <v>0</v>
      </c>
      <c r="D607">
        <f>+入力シート①!AA$5</f>
        <v>0</v>
      </c>
      <c r="E607">
        <f>+COUNT($N607:$CH607)</f>
        <v>14</v>
      </c>
      <c r="F607" s="6">
        <f>+AVERAGE($O607:$CH607)</f>
        <v>6.8307692307692305</v>
      </c>
      <c r="G607" s="6">
        <f>+STDEV($O607:$CH607)</f>
        <v>9.0218609144108601</v>
      </c>
      <c r="H607" s="6">
        <f>+MAX($N607:$CH607)</f>
        <v>19</v>
      </c>
      <c r="I607" s="6">
        <f>+MIN($N607:$CH607)</f>
        <v>0</v>
      </c>
      <c r="J607" s="6">
        <f>+D607-F607</f>
        <v>-6.8307692307692305</v>
      </c>
      <c r="K607" s="6">
        <f>+J607/G607</f>
        <v>-0.75713528456842638</v>
      </c>
      <c r="M607" s="18"/>
      <c r="N607" s="179">
        <v>0</v>
      </c>
      <c r="O607" s="179">
        <v>0</v>
      </c>
      <c r="P607" s="179">
        <v>0</v>
      </c>
      <c r="Q607" s="179">
        <v>0</v>
      </c>
      <c r="R607" s="179">
        <v>0</v>
      </c>
      <c r="S607" s="179">
        <v>0</v>
      </c>
      <c r="T607" s="179">
        <v>0</v>
      </c>
      <c r="U607" s="179">
        <v>0</v>
      </c>
      <c r="V607">
        <v>0</v>
      </c>
      <c r="Y607" s="19"/>
      <c r="AN607">
        <v>19</v>
      </c>
      <c r="AV607">
        <v>16.3</v>
      </c>
      <c r="BQ607">
        <v>18.100000000000001</v>
      </c>
      <c r="BU607">
        <v>16.600000000000001</v>
      </c>
      <c r="CB607">
        <v>18.8</v>
      </c>
      <c r="CH607" s="18"/>
    </row>
    <row r="608" spans="1:86">
      <c r="A608" s="298"/>
      <c r="B608" s="261"/>
      <c r="C608" s="9">
        <v>10</v>
      </c>
      <c r="D608">
        <f>+入力シート①!AA$6</f>
        <v>0</v>
      </c>
      <c r="E608">
        <f t="shared" ref="E608:E619" si="223">+COUNT($N608:$CH608)</f>
        <v>14</v>
      </c>
      <c r="F608" s="6">
        <f t="shared" ref="F608:F619" si="224">+AVERAGE($O608:$CH608)</f>
        <v>6.7638461538461545</v>
      </c>
      <c r="G608" s="6">
        <f t="shared" ref="G608:G619" si="225">+STDEV($O608:$CH608)</f>
        <v>8.9484007309141909</v>
      </c>
      <c r="H608" s="6">
        <f t="shared" ref="H608:H619" si="226">+MAX($N608:$CH608)</f>
        <v>19.22</v>
      </c>
      <c r="I608" s="6">
        <f t="shared" ref="I608:I619" si="227">+MIN($N608:$CH608)</f>
        <v>0</v>
      </c>
      <c r="J608" s="6">
        <f t="shared" ref="J608:J619" si="228">+D608-F608</f>
        <v>-6.7638461538461545</v>
      </c>
      <c r="K608" s="6">
        <f t="shared" ref="K608:K619" si="229">+J608/G608</f>
        <v>-0.75587206666762041</v>
      </c>
      <c r="M608" s="18"/>
      <c r="N608" s="179">
        <v>0</v>
      </c>
      <c r="O608" s="179">
        <v>0</v>
      </c>
      <c r="P608" s="179">
        <v>0</v>
      </c>
      <c r="Q608" s="179">
        <v>0</v>
      </c>
      <c r="R608" s="179">
        <v>0</v>
      </c>
      <c r="S608" s="179">
        <v>0</v>
      </c>
      <c r="T608" s="179">
        <v>0</v>
      </c>
      <c r="U608" s="179">
        <v>0</v>
      </c>
      <c r="V608">
        <v>0</v>
      </c>
      <c r="Y608" s="19"/>
      <c r="AN608">
        <v>18.850000000000001</v>
      </c>
      <c r="AV608">
        <v>15.74</v>
      </c>
      <c r="BQ608">
        <v>17.79</v>
      </c>
      <c r="BU608">
        <v>16.329999999999998</v>
      </c>
      <c r="CB608">
        <v>19.22</v>
      </c>
      <c r="CH608" s="18"/>
    </row>
    <row r="609" spans="1:86">
      <c r="A609" s="298"/>
      <c r="B609" s="261"/>
      <c r="C609" s="9">
        <v>20</v>
      </c>
      <c r="D609">
        <f>+入力シート①!AA$7</f>
        <v>0</v>
      </c>
      <c r="E609">
        <f t="shared" si="223"/>
        <v>14</v>
      </c>
      <c r="F609" s="6">
        <f t="shared" si="224"/>
        <v>6.6015384615384622</v>
      </c>
      <c r="G609" s="6">
        <f t="shared" si="225"/>
        <v>8.7316014626507155</v>
      </c>
      <c r="H609" s="6">
        <f t="shared" si="226"/>
        <v>19.23</v>
      </c>
      <c r="I609" s="6">
        <f t="shared" si="227"/>
        <v>0</v>
      </c>
      <c r="J609" s="6">
        <f t="shared" si="228"/>
        <v>-6.6015384615384622</v>
      </c>
      <c r="K609" s="6">
        <f t="shared" si="229"/>
        <v>-0.75605127991427878</v>
      </c>
      <c r="M609" s="18"/>
      <c r="N609" s="179">
        <v>0</v>
      </c>
      <c r="O609" s="179">
        <v>0</v>
      </c>
      <c r="P609" s="179">
        <v>0</v>
      </c>
      <c r="Q609" s="179">
        <v>0</v>
      </c>
      <c r="R609" s="179">
        <v>0</v>
      </c>
      <c r="S609" s="179">
        <v>0</v>
      </c>
      <c r="T609" s="179">
        <v>0</v>
      </c>
      <c r="U609" s="179">
        <v>0</v>
      </c>
      <c r="V609">
        <v>0</v>
      </c>
      <c r="Y609" s="19"/>
      <c r="AN609">
        <v>17.5</v>
      </c>
      <c r="AV609">
        <v>15.81</v>
      </c>
      <c r="BQ609">
        <v>17.55</v>
      </c>
      <c r="BU609">
        <v>15.73</v>
      </c>
      <c r="CB609">
        <v>19.23</v>
      </c>
      <c r="CH609" s="18"/>
    </row>
    <row r="610" spans="1:86">
      <c r="A610" s="298"/>
      <c r="B610" s="261"/>
      <c r="C610" s="9">
        <v>30</v>
      </c>
      <c r="D610">
        <f>+入力シート①!AA$8</f>
        <v>0</v>
      </c>
      <c r="E610">
        <f t="shared" si="223"/>
        <v>14</v>
      </c>
      <c r="F610" s="6">
        <f t="shared" si="224"/>
        <v>6.5176923076923066</v>
      </c>
      <c r="G610" s="6">
        <f t="shared" si="225"/>
        <v>8.6274630819708094</v>
      </c>
      <c r="H610" s="6">
        <f t="shared" si="226"/>
        <v>19.21</v>
      </c>
      <c r="I610" s="6">
        <f t="shared" si="227"/>
        <v>0</v>
      </c>
      <c r="J610" s="6">
        <f t="shared" si="228"/>
        <v>-6.5176923076923066</v>
      </c>
      <c r="K610" s="6">
        <f t="shared" si="229"/>
        <v>-0.75545873054068657</v>
      </c>
      <c r="M610" s="18"/>
      <c r="N610" s="179">
        <v>0</v>
      </c>
      <c r="O610" s="179">
        <v>0</v>
      </c>
      <c r="P610" s="179">
        <v>0</v>
      </c>
      <c r="Q610" s="179">
        <v>0</v>
      </c>
      <c r="R610" s="179">
        <v>0</v>
      </c>
      <c r="S610" s="179">
        <v>0</v>
      </c>
      <c r="T610" s="179">
        <v>0</v>
      </c>
      <c r="U610" s="179">
        <v>0</v>
      </c>
      <c r="V610">
        <v>0</v>
      </c>
      <c r="Y610" s="19"/>
      <c r="AN610">
        <v>17.18</v>
      </c>
      <c r="AV610">
        <v>15.83</v>
      </c>
      <c r="BQ610">
        <v>17.309999999999999</v>
      </c>
      <c r="BU610">
        <v>15.2</v>
      </c>
      <c r="CB610">
        <v>19.21</v>
      </c>
      <c r="CH610" s="18"/>
    </row>
    <row r="611" spans="1:86">
      <c r="A611" s="298"/>
      <c r="B611" s="261"/>
      <c r="C611" s="9">
        <v>50</v>
      </c>
      <c r="D611">
        <f>+入力シート①!AA$9</f>
        <v>0</v>
      </c>
      <c r="E611">
        <f t="shared" si="223"/>
        <v>14</v>
      </c>
      <c r="F611" s="6">
        <f t="shared" si="224"/>
        <v>6.3438461538461537</v>
      </c>
      <c r="G611" s="6">
        <f t="shared" si="225"/>
        <v>8.4034760054610125</v>
      </c>
      <c r="H611" s="6">
        <f t="shared" si="226"/>
        <v>19.18</v>
      </c>
      <c r="I611" s="6">
        <f t="shared" si="227"/>
        <v>0</v>
      </c>
      <c r="J611" s="6">
        <f t="shared" si="228"/>
        <v>-6.3438461538461537</v>
      </c>
      <c r="K611" s="6">
        <f t="shared" si="229"/>
        <v>-0.75490739186065325</v>
      </c>
      <c r="M611" s="18"/>
      <c r="N611" s="179">
        <v>0</v>
      </c>
      <c r="O611" s="179">
        <v>0</v>
      </c>
      <c r="P611" s="179">
        <v>0</v>
      </c>
      <c r="Q611" s="179">
        <v>0</v>
      </c>
      <c r="R611" s="179">
        <v>0</v>
      </c>
      <c r="S611" s="179">
        <v>0</v>
      </c>
      <c r="T611" s="179">
        <v>0</v>
      </c>
      <c r="U611" s="179">
        <v>0</v>
      </c>
      <c r="V611">
        <v>0</v>
      </c>
      <c r="Y611" s="19"/>
      <c r="AN611">
        <v>16.37</v>
      </c>
      <c r="AV611">
        <v>15.82</v>
      </c>
      <c r="BQ611">
        <v>16.21</v>
      </c>
      <c r="BU611">
        <v>14.89</v>
      </c>
      <c r="CB611">
        <v>19.18</v>
      </c>
      <c r="CH611" s="18"/>
    </row>
    <row r="612" spans="1:86">
      <c r="A612" s="298"/>
      <c r="B612" s="261"/>
      <c r="C612" s="9">
        <v>75</v>
      </c>
      <c r="D612">
        <f>+入力シート①!AA$10</f>
        <v>0</v>
      </c>
      <c r="E612">
        <f t="shared" si="223"/>
        <v>14</v>
      </c>
      <c r="F612" s="6">
        <f t="shared" si="224"/>
        <v>6.0569230769230762</v>
      </c>
      <c r="G612" s="6">
        <f t="shared" si="225"/>
        <v>8.0547660680032411</v>
      </c>
      <c r="H612" s="6">
        <f t="shared" si="226"/>
        <v>19.16</v>
      </c>
      <c r="I612" s="6">
        <f t="shared" si="227"/>
        <v>0</v>
      </c>
      <c r="J612" s="6">
        <f t="shared" si="228"/>
        <v>-6.0569230769230762</v>
      </c>
      <c r="K612" s="6">
        <f t="shared" si="229"/>
        <v>-0.75196759605267771</v>
      </c>
      <c r="M612" s="18"/>
      <c r="N612" s="179">
        <v>0</v>
      </c>
      <c r="O612" s="179">
        <v>0</v>
      </c>
      <c r="P612" s="179">
        <v>0</v>
      </c>
      <c r="Q612" s="179">
        <v>0</v>
      </c>
      <c r="R612" s="179">
        <v>0</v>
      </c>
      <c r="S612" s="179">
        <v>0</v>
      </c>
      <c r="T612" s="179">
        <v>0</v>
      </c>
      <c r="U612" s="179">
        <v>0</v>
      </c>
      <c r="V612">
        <v>0</v>
      </c>
      <c r="Y612" s="19"/>
      <c r="AN612">
        <v>15.29</v>
      </c>
      <c r="AV612">
        <v>14.65</v>
      </c>
      <c r="BQ612">
        <v>15.41</v>
      </c>
      <c r="BU612">
        <v>14.23</v>
      </c>
      <c r="CB612">
        <v>19.16</v>
      </c>
      <c r="CH612" s="18"/>
    </row>
    <row r="613" spans="1:86">
      <c r="A613" s="298"/>
      <c r="B613" s="261"/>
      <c r="C613" s="9">
        <v>100</v>
      </c>
      <c r="D613">
        <f>+入力シート①!AA$11</f>
        <v>0</v>
      </c>
      <c r="E613">
        <f t="shared" si="223"/>
        <v>14</v>
      </c>
      <c r="F613" s="6">
        <f t="shared" si="224"/>
        <v>5.8169230769230769</v>
      </c>
      <c r="G613" s="6">
        <f t="shared" si="225"/>
        <v>7.7737554037236771</v>
      </c>
      <c r="H613" s="6">
        <f t="shared" si="226"/>
        <v>19.12</v>
      </c>
      <c r="I613" s="6">
        <f t="shared" si="227"/>
        <v>0</v>
      </c>
      <c r="J613" s="6">
        <f t="shared" si="228"/>
        <v>-5.8169230769230769</v>
      </c>
      <c r="K613" s="6">
        <f t="shared" si="229"/>
        <v>-0.74827709065000092</v>
      </c>
      <c r="M613" s="18"/>
      <c r="N613" s="179">
        <v>0</v>
      </c>
      <c r="O613" s="179">
        <v>0</v>
      </c>
      <c r="P613" s="179">
        <v>0</v>
      </c>
      <c r="Q613" s="179">
        <v>0</v>
      </c>
      <c r="R613" s="179">
        <v>0</v>
      </c>
      <c r="S613" s="179">
        <v>0</v>
      </c>
      <c r="T613" s="179">
        <v>0</v>
      </c>
      <c r="U613" s="179">
        <v>0</v>
      </c>
      <c r="V613">
        <v>0</v>
      </c>
      <c r="Y613" s="19"/>
      <c r="AN613">
        <v>14.42</v>
      </c>
      <c r="AV613">
        <v>13.99</v>
      </c>
      <c r="BQ613">
        <v>14.85</v>
      </c>
      <c r="BU613">
        <v>13.24</v>
      </c>
      <c r="CB613">
        <v>19.12</v>
      </c>
      <c r="CH613" s="18"/>
    </row>
    <row r="614" spans="1:86">
      <c r="A614" s="298"/>
      <c r="B614" s="261"/>
      <c r="C614" s="9">
        <v>150</v>
      </c>
      <c r="D614">
        <f>+入力シート①!AA$12</f>
        <v>0</v>
      </c>
      <c r="E614">
        <f t="shared" si="223"/>
        <v>14</v>
      </c>
      <c r="F614" s="6">
        <f t="shared" si="224"/>
        <v>5.2107692307692313</v>
      </c>
      <c r="G614" s="6">
        <f t="shared" si="225"/>
        <v>7.0750541358805874</v>
      </c>
      <c r="H614" s="6">
        <f t="shared" si="226"/>
        <v>18.89</v>
      </c>
      <c r="I614" s="6">
        <f t="shared" si="227"/>
        <v>0</v>
      </c>
      <c r="J614" s="6">
        <f t="shared" si="228"/>
        <v>-5.2107692307692313</v>
      </c>
      <c r="K614" s="6">
        <f t="shared" si="229"/>
        <v>-0.73649884943540145</v>
      </c>
      <c r="M614" s="18"/>
      <c r="N614" s="179">
        <v>0</v>
      </c>
      <c r="O614" s="179">
        <v>0</v>
      </c>
      <c r="P614" s="179">
        <v>0</v>
      </c>
      <c r="Q614" s="179">
        <v>0</v>
      </c>
      <c r="R614" s="179">
        <v>0</v>
      </c>
      <c r="S614" s="179">
        <v>0</v>
      </c>
      <c r="T614" s="179">
        <v>0</v>
      </c>
      <c r="U614" s="179">
        <v>0</v>
      </c>
      <c r="V614">
        <v>0</v>
      </c>
      <c r="Y614" s="19"/>
      <c r="AN614">
        <v>12.11</v>
      </c>
      <c r="AV614">
        <v>12.48</v>
      </c>
      <c r="BQ614">
        <v>12.4</v>
      </c>
      <c r="BU614">
        <v>11.86</v>
      </c>
      <c r="CB614">
        <v>18.89</v>
      </c>
      <c r="CH614" s="18"/>
    </row>
    <row r="615" spans="1:86">
      <c r="A615" s="298"/>
      <c r="B615" s="261"/>
      <c r="C615" s="9">
        <v>200</v>
      </c>
      <c r="D615">
        <f>+入力シート①!AA$13</f>
        <v>0</v>
      </c>
      <c r="E615">
        <f t="shared" si="223"/>
        <v>14</v>
      </c>
      <c r="F615" s="6">
        <f t="shared" si="224"/>
        <v>4.546153846153846</v>
      </c>
      <c r="G615" s="6">
        <f t="shared" si="225"/>
        <v>6.3434750445655288</v>
      </c>
      <c r="H615" s="6">
        <f t="shared" si="226"/>
        <v>18.239999999999998</v>
      </c>
      <c r="I615" s="6">
        <f t="shared" si="227"/>
        <v>0</v>
      </c>
      <c r="J615" s="6">
        <f t="shared" si="228"/>
        <v>-4.546153846153846</v>
      </c>
      <c r="K615" s="6">
        <f t="shared" si="229"/>
        <v>-0.71666615131536582</v>
      </c>
      <c r="M615" s="18"/>
      <c r="N615" s="179">
        <v>0</v>
      </c>
      <c r="O615" s="179">
        <v>0</v>
      </c>
      <c r="P615" s="179">
        <v>0</v>
      </c>
      <c r="Q615" s="179">
        <v>0</v>
      </c>
      <c r="R615" s="179">
        <v>0</v>
      </c>
      <c r="S615" s="179">
        <v>0</v>
      </c>
      <c r="T615" s="179">
        <v>0</v>
      </c>
      <c r="U615" s="179">
        <v>0</v>
      </c>
      <c r="V615">
        <v>0</v>
      </c>
      <c r="Y615" s="19"/>
      <c r="AN615">
        <v>9.52</v>
      </c>
      <c r="AV615">
        <v>10.52</v>
      </c>
      <c r="BQ615">
        <v>11.05</v>
      </c>
      <c r="BU615">
        <v>9.77</v>
      </c>
      <c r="CB615">
        <v>18.239999999999998</v>
      </c>
      <c r="CH615" s="18"/>
    </row>
    <row r="616" spans="1:86">
      <c r="A616" s="298"/>
      <c r="B616" s="261"/>
      <c r="C616" s="9">
        <v>300</v>
      </c>
      <c r="D616">
        <f>+入力シート①!AA$14</f>
        <v>0</v>
      </c>
      <c r="E616">
        <f t="shared" si="223"/>
        <v>11</v>
      </c>
      <c r="F616" s="6">
        <f t="shared" si="224"/>
        <v>1.698</v>
      </c>
      <c r="G616" s="6">
        <f t="shared" si="225"/>
        <v>3.5890753993503983</v>
      </c>
      <c r="H616" s="6">
        <f t="shared" si="226"/>
        <v>9.0399999999999991</v>
      </c>
      <c r="I616" s="6">
        <f t="shared" si="227"/>
        <v>0</v>
      </c>
      <c r="J616" s="6">
        <f t="shared" si="228"/>
        <v>-1.698</v>
      </c>
      <c r="K616" s="6">
        <f t="shared" si="229"/>
        <v>-0.47310234839516829</v>
      </c>
      <c r="M616" s="18"/>
      <c r="N616" s="179">
        <v>0</v>
      </c>
      <c r="O616" s="179">
        <v>0</v>
      </c>
      <c r="P616" s="179">
        <v>0</v>
      </c>
      <c r="Q616" s="179">
        <v>0</v>
      </c>
      <c r="R616" s="179">
        <v>0</v>
      </c>
      <c r="S616" s="179">
        <v>0</v>
      </c>
      <c r="T616" s="179">
        <v>0</v>
      </c>
      <c r="U616" s="179">
        <v>0</v>
      </c>
      <c r="V616">
        <v>0</v>
      </c>
      <c r="Y616" s="19"/>
      <c r="AN616">
        <v>7.94</v>
      </c>
      <c r="AV616">
        <v>9.0399999999999991</v>
      </c>
      <c r="CH616" s="18"/>
    </row>
    <row r="617" spans="1:86">
      <c r="A617" s="298"/>
      <c r="B617" s="261"/>
      <c r="C617" s="9">
        <v>400</v>
      </c>
      <c r="D617">
        <f>+入力シート①!AA$15</f>
        <v>0</v>
      </c>
      <c r="E617">
        <f t="shared" si="223"/>
        <v>11</v>
      </c>
      <c r="F617" s="6">
        <f t="shared" si="224"/>
        <v>1.389</v>
      </c>
      <c r="G617" s="6">
        <f t="shared" si="225"/>
        <v>2.9425855977354334</v>
      </c>
      <c r="H617" s="6">
        <f t="shared" si="226"/>
        <v>7.56</v>
      </c>
      <c r="I617" s="6">
        <f t="shared" si="227"/>
        <v>0</v>
      </c>
      <c r="J617" s="6">
        <f t="shared" si="228"/>
        <v>-1.389</v>
      </c>
      <c r="K617" s="6">
        <f t="shared" si="229"/>
        <v>-0.47203384705918228</v>
      </c>
      <c r="M617" s="18"/>
      <c r="N617" s="179">
        <v>0</v>
      </c>
      <c r="O617" s="179">
        <v>0</v>
      </c>
      <c r="P617" s="179">
        <v>0</v>
      </c>
      <c r="Q617" s="179">
        <v>0</v>
      </c>
      <c r="R617" s="179">
        <v>0</v>
      </c>
      <c r="S617" s="179">
        <v>0</v>
      </c>
      <c r="T617" s="179">
        <v>0</v>
      </c>
      <c r="U617" s="179">
        <v>0</v>
      </c>
      <c r="V617">
        <v>0</v>
      </c>
      <c r="Y617" s="19"/>
      <c r="AN617">
        <v>6.33</v>
      </c>
      <c r="AV617">
        <v>7.56</v>
      </c>
      <c r="CH617" s="18"/>
    </row>
    <row r="618" spans="1:86">
      <c r="A618" s="298"/>
      <c r="B618" s="261"/>
      <c r="C618" s="9">
        <v>500</v>
      </c>
      <c r="D618">
        <f>+入力シート①!AA$16</f>
        <v>0</v>
      </c>
      <c r="E618">
        <f t="shared" si="223"/>
        <v>11</v>
      </c>
      <c r="F618" s="6">
        <f t="shared" si="224"/>
        <v>1.1219999999999999</v>
      </c>
      <c r="G618" s="6">
        <f t="shared" si="225"/>
        <v>2.3761818112257322</v>
      </c>
      <c r="H618" s="6">
        <f t="shared" si="226"/>
        <v>6.09</v>
      </c>
      <c r="I618" s="6">
        <f t="shared" si="227"/>
        <v>0</v>
      </c>
      <c r="J618" s="6">
        <f t="shared" si="228"/>
        <v>-1.1219999999999999</v>
      </c>
      <c r="K618" s="6">
        <f t="shared" si="229"/>
        <v>-0.47218609060104966</v>
      </c>
      <c r="M618" s="18"/>
      <c r="N618" s="179">
        <v>0</v>
      </c>
      <c r="O618" s="179">
        <v>0</v>
      </c>
      <c r="P618" s="179">
        <v>0</v>
      </c>
      <c r="Q618" s="179">
        <v>0</v>
      </c>
      <c r="R618" s="179">
        <v>0</v>
      </c>
      <c r="S618" s="179">
        <v>0</v>
      </c>
      <c r="T618" s="179">
        <v>0</v>
      </c>
      <c r="U618" s="179">
        <v>0</v>
      </c>
      <c r="V618">
        <v>0</v>
      </c>
      <c r="Y618" s="19"/>
      <c r="AN618">
        <v>5.13</v>
      </c>
      <c r="AV618">
        <v>6.09</v>
      </c>
      <c r="CH618" s="18"/>
    </row>
    <row r="619" spans="1:86">
      <c r="A619" s="298"/>
      <c r="B619" s="261"/>
      <c r="C619" s="9">
        <v>600</v>
      </c>
      <c r="D619">
        <f>+入力シート①!AA$17</f>
        <v>0</v>
      </c>
      <c r="E619">
        <f t="shared" si="223"/>
        <v>9</v>
      </c>
      <c r="F619" s="6">
        <f t="shared" si="224"/>
        <v>0</v>
      </c>
      <c r="G619" s="6">
        <f t="shared" si="225"/>
        <v>0</v>
      </c>
      <c r="H619" s="6">
        <f t="shared" si="226"/>
        <v>0</v>
      </c>
      <c r="I619" s="6">
        <f t="shared" si="227"/>
        <v>0</v>
      </c>
      <c r="J619" s="6">
        <f t="shared" si="228"/>
        <v>0</v>
      </c>
      <c r="K619" s="6" t="e">
        <f t="shared" si="229"/>
        <v>#DIV/0!</v>
      </c>
      <c r="M619" s="18"/>
      <c r="N619" s="179">
        <v>0</v>
      </c>
      <c r="O619" s="179">
        <v>0</v>
      </c>
      <c r="P619" s="179">
        <v>0</v>
      </c>
      <c r="Q619" s="179">
        <v>0</v>
      </c>
      <c r="R619" s="179">
        <v>0</v>
      </c>
      <c r="S619" s="179">
        <v>0</v>
      </c>
      <c r="T619" s="179">
        <v>0</v>
      </c>
      <c r="U619" s="179">
        <v>0</v>
      </c>
      <c r="V619">
        <v>0</v>
      </c>
      <c r="Y619" s="19"/>
      <c r="CH619" s="18"/>
    </row>
    <row r="620" spans="1:86">
      <c r="A620" s="298"/>
      <c r="B620" s="15"/>
      <c r="C620" s="15"/>
      <c r="D620" s="20"/>
      <c r="E620" s="20"/>
      <c r="F620" s="40"/>
      <c r="G620" s="40"/>
      <c r="H620" s="40"/>
      <c r="I620" s="40"/>
      <c r="J620" s="40"/>
      <c r="K620" s="40"/>
      <c r="L620" s="20"/>
      <c r="M620" s="18"/>
      <c r="O620" s="20"/>
      <c r="P620" s="20"/>
      <c r="Q620" s="20"/>
      <c r="R620" s="20"/>
      <c r="S620" s="20"/>
      <c r="T620" s="20"/>
      <c r="U620" s="20"/>
      <c r="V620" s="20"/>
      <c r="W620" s="20"/>
      <c r="X620" s="20"/>
      <c r="Y620" s="19"/>
      <c r="AB620" s="20"/>
      <c r="AE620" s="20"/>
      <c r="AF620" s="20"/>
      <c r="AG620" s="20"/>
      <c r="AH620" s="20"/>
      <c r="AI620" s="20"/>
      <c r="AJ620" s="20"/>
      <c r="AK620" s="20"/>
      <c r="AL620" s="20"/>
      <c r="AM620" s="20"/>
      <c r="AN620" s="20"/>
      <c r="AO620" s="20"/>
      <c r="AP620" s="20"/>
      <c r="AQ620" s="20"/>
      <c r="AR620" s="20"/>
      <c r="AS620" s="20"/>
      <c r="AT620" s="20"/>
      <c r="AU620" s="20"/>
      <c r="AV620" s="20"/>
      <c r="AW620" s="20"/>
      <c r="AX620" s="20"/>
      <c r="AY620" s="20"/>
      <c r="AZ620" s="20"/>
      <c r="BA620" s="20"/>
      <c r="BB620" s="20"/>
      <c r="BC620" s="20"/>
      <c r="BD620" s="20"/>
      <c r="BE620" s="20"/>
      <c r="BF620" s="20"/>
      <c r="BG620" s="20"/>
      <c r="BH620" s="20"/>
      <c r="BI620" s="20"/>
      <c r="BJ620" s="20"/>
      <c r="BK620" s="20"/>
      <c r="BL620" s="20"/>
      <c r="BM620" s="20"/>
      <c r="BN620" s="20"/>
      <c r="BO620" s="20"/>
      <c r="BP620" s="20"/>
      <c r="BQ620" s="20"/>
      <c r="BR620" s="20"/>
      <c r="BS620" s="20"/>
      <c r="BT620" s="20"/>
      <c r="BU620" s="20"/>
      <c r="BV620" s="20"/>
      <c r="BW620" s="20"/>
      <c r="BX620" s="20"/>
      <c r="BY620" s="20"/>
      <c r="BZ620" s="20"/>
      <c r="CA620" s="20"/>
      <c r="CB620" s="20"/>
      <c r="CC620" s="20"/>
      <c r="CD620" s="20"/>
      <c r="CE620" s="20"/>
      <c r="CF620" s="20"/>
      <c r="CG620" s="20"/>
      <c r="CH620" s="18"/>
    </row>
    <row r="621" spans="1:86">
      <c r="A621" s="298"/>
      <c r="B621" s="262" t="s">
        <v>25</v>
      </c>
      <c r="C621" s="13" t="s">
        <v>23</v>
      </c>
      <c r="D621">
        <f>+入力シート①!AA$19</f>
        <v>0</v>
      </c>
      <c r="E621">
        <f>+COUNT($N621:$CH621)</f>
        <v>14</v>
      </c>
      <c r="F621" s="6">
        <f>+AVERAGE($O621:$CH621)</f>
        <v>17</v>
      </c>
      <c r="G621" s="6">
        <f>+STDEV($O621:$CH621)</f>
        <v>33.30415389507241</v>
      </c>
      <c r="H621" s="6">
        <f>+MAX($N621:$CH621)</f>
        <v>111</v>
      </c>
      <c r="I621" s="6">
        <f>+MIN($N621:$CI621)</f>
        <v>0</v>
      </c>
      <c r="J621" s="6">
        <f>+D621-F621</f>
        <v>-17</v>
      </c>
      <c r="K621" s="6">
        <f>+J621/G621</f>
        <v>-0.51044683655858536</v>
      </c>
      <c r="M621" s="18"/>
      <c r="N621" s="179">
        <v>0</v>
      </c>
      <c r="O621" s="179">
        <v>0</v>
      </c>
      <c r="P621" s="179">
        <v>0</v>
      </c>
      <c r="Q621" s="179">
        <v>0</v>
      </c>
      <c r="R621" s="179">
        <v>0</v>
      </c>
      <c r="S621" s="179">
        <v>0</v>
      </c>
      <c r="T621" s="179">
        <v>0</v>
      </c>
      <c r="U621" s="179">
        <v>0</v>
      </c>
      <c r="V621">
        <v>0</v>
      </c>
      <c r="Y621" s="19"/>
      <c r="AN621">
        <v>3</v>
      </c>
      <c r="AV621">
        <v>11</v>
      </c>
      <c r="BQ621">
        <v>46</v>
      </c>
      <c r="BU621">
        <v>50</v>
      </c>
      <c r="CB621">
        <v>111</v>
      </c>
      <c r="CH621" s="18"/>
    </row>
    <row r="622" spans="1:86">
      <c r="A622" s="298"/>
      <c r="B622" s="263"/>
      <c r="C622" s="10" t="s">
        <v>24</v>
      </c>
      <c r="D622">
        <f>+入力シート①!AA$20</f>
        <v>0</v>
      </c>
      <c r="E622">
        <f>+COUNT($N622:$CH622)</f>
        <v>14</v>
      </c>
      <c r="F622" s="6">
        <f>+AVERAGE($O622:$CH622)</f>
        <v>0.3692307692307692</v>
      </c>
      <c r="G622" s="6">
        <f>+STDEV($O622:$CH622)</f>
        <v>0.61425376865566916</v>
      </c>
      <c r="H622" s="6">
        <f>+MAX($N622:$CH622)</f>
        <v>2.1</v>
      </c>
      <c r="I622" s="6">
        <f>+MIN($N622:$CI622)</f>
        <v>0</v>
      </c>
      <c r="J622" s="6">
        <f>+D622-F622</f>
        <v>-0.3692307692307692</v>
      </c>
      <c r="K622" s="6">
        <f>+J622/G622</f>
        <v>-0.60110460541227551</v>
      </c>
      <c r="M622" s="18"/>
      <c r="N622" s="179">
        <v>0</v>
      </c>
      <c r="O622" s="179">
        <v>0</v>
      </c>
      <c r="P622" s="179">
        <v>0</v>
      </c>
      <c r="Q622" s="179">
        <v>0</v>
      </c>
      <c r="R622" s="179">
        <v>0</v>
      </c>
      <c r="S622" s="179">
        <v>0</v>
      </c>
      <c r="T622" s="179">
        <v>0</v>
      </c>
      <c r="U622" s="179">
        <v>0</v>
      </c>
      <c r="V622">
        <v>0</v>
      </c>
      <c r="Y622" s="19"/>
      <c r="AN622">
        <v>2.1</v>
      </c>
      <c r="AV622">
        <v>0.6</v>
      </c>
      <c r="BQ622">
        <v>0.5</v>
      </c>
      <c r="BU622">
        <v>0.8</v>
      </c>
      <c r="CB622">
        <v>0.8</v>
      </c>
      <c r="CH622" s="18"/>
    </row>
    <row r="623" spans="1:86" ht="0.95" customHeight="1">
      <c r="M623" s="18"/>
      <c r="Y623" s="19"/>
      <c r="CH623" s="18"/>
    </row>
    <row r="624" spans="1:86" ht="0.95" customHeight="1">
      <c r="M624" s="18"/>
      <c r="Y624" s="19"/>
      <c r="CH624" s="18"/>
    </row>
    <row r="625" spans="1:86" ht="0.95" customHeight="1">
      <c r="M625" s="18"/>
      <c r="Y625" s="19"/>
      <c r="CH625" s="18"/>
    </row>
    <row r="626" spans="1:86" ht="0.95" customHeight="1">
      <c r="M626" s="18"/>
      <c r="Y626" s="19"/>
      <c r="CH626" s="18"/>
    </row>
    <row r="627" spans="1:86" ht="0.95" customHeight="1">
      <c r="M627" s="18"/>
      <c r="Y627" s="19"/>
      <c r="CH627" s="18"/>
    </row>
    <row r="628" spans="1:86" ht="0.95" customHeight="1">
      <c r="M628" s="18"/>
      <c r="Y628" s="19"/>
      <c r="CH628" s="18"/>
    </row>
    <row r="629" spans="1:86" ht="0.95" customHeight="1">
      <c r="M629" s="18"/>
      <c r="Y629" s="19"/>
      <c r="CH629" s="18"/>
    </row>
    <row r="630" spans="1:86" ht="0.95" customHeight="1">
      <c r="M630" s="18"/>
      <c r="Y630" s="19"/>
      <c r="CH630" s="18"/>
    </row>
    <row r="631" spans="1:86" ht="16.5" thickBot="1">
      <c r="D631" s="1" t="s">
        <v>26</v>
      </c>
      <c r="E631" s="1" t="s">
        <v>3</v>
      </c>
      <c r="F631" s="5" t="s">
        <v>4</v>
      </c>
      <c r="G631" s="5" t="s">
        <v>8</v>
      </c>
      <c r="H631" s="5" t="s">
        <v>5</v>
      </c>
      <c r="I631" s="5" t="s">
        <v>6</v>
      </c>
      <c r="J631" s="5" t="s">
        <v>7</v>
      </c>
      <c r="K631" s="6" t="s">
        <v>65</v>
      </c>
      <c r="M631" s="18"/>
      <c r="N631" s="179" t="s">
        <v>26</v>
      </c>
      <c r="V631" s="1"/>
      <c r="W631" s="1"/>
      <c r="X631" s="1"/>
      <c r="Y631" s="19"/>
      <c r="AB631" s="1"/>
      <c r="AC631" s="78"/>
      <c r="AD631" s="78"/>
      <c r="AE631" s="1"/>
      <c r="AF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8"/>
    </row>
    <row r="632" spans="1:86">
      <c r="A632" s="298">
        <v>54</v>
      </c>
      <c r="B632" s="264" t="s">
        <v>18</v>
      </c>
      <c r="C632" s="265"/>
      <c r="D632" s="79">
        <f>+入力シート①!AB$2</f>
        <v>0</v>
      </c>
      <c r="E632" s="21"/>
      <c r="F632" s="34"/>
      <c r="G632" s="34"/>
      <c r="H632" s="34"/>
      <c r="I632" s="34"/>
      <c r="J632" s="34"/>
      <c r="K632" s="35"/>
      <c r="M632" s="18"/>
      <c r="N632" s="179">
        <v>0</v>
      </c>
      <c r="O632" s="179">
        <v>1900</v>
      </c>
      <c r="P632" s="179">
        <v>1900</v>
      </c>
      <c r="Q632" s="179">
        <v>1900</v>
      </c>
      <c r="R632" s="179">
        <v>1900</v>
      </c>
      <c r="S632" s="179">
        <v>1900</v>
      </c>
      <c r="T632" s="179">
        <v>1900</v>
      </c>
      <c r="U632" s="179">
        <v>1900</v>
      </c>
      <c r="V632" s="79">
        <v>0</v>
      </c>
      <c r="W632" s="19">
        <f t="shared" ref="W632:BG632" si="230">+W$1</f>
        <v>2010</v>
      </c>
      <c r="X632" s="19">
        <f t="shared" si="230"/>
        <v>2009</v>
      </c>
      <c r="Y632" s="19">
        <f t="shared" si="230"/>
        <v>2008</v>
      </c>
      <c r="Z632" s="19">
        <f t="shared" si="230"/>
        <v>2007</v>
      </c>
      <c r="AA632" s="19">
        <f t="shared" si="230"/>
        <v>2007</v>
      </c>
      <c r="AB632">
        <f t="shared" si="230"/>
        <v>2006</v>
      </c>
      <c r="AC632" s="77">
        <f t="shared" si="230"/>
        <v>2006</v>
      </c>
      <c r="AD632" s="77">
        <f t="shared" si="230"/>
        <v>2005</v>
      </c>
      <c r="AE632">
        <f t="shared" si="230"/>
        <v>2005</v>
      </c>
      <c r="AF632">
        <f t="shared" si="230"/>
        <v>2004</v>
      </c>
      <c r="AG632">
        <f t="shared" si="230"/>
        <v>2004</v>
      </c>
      <c r="AH632">
        <f t="shared" si="230"/>
        <v>2004</v>
      </c>
      <c r="AI632">
        <f t="shared" si="230"/>
        <v>2003</v>
      </c>
      <c r="AJ632">
        <f t="shared" si="230"/>
        <v>2002</v>
      </c>
      <c r="AK632">
        <f t="shared" si="230"/>
        <v>2002</v>
      </c>
      <c r="AL632">
        <f t="shared" si="230"/>
        <v>2002</v>
      </c>
      <c r="AM632">
        <f t="shared" si="230"/>
        <v>2002</v>
      </c>
      <c r="AN632">
        <f t="shared" si="230"/>
        <v>2001</v>
      </c>
      <c r="AO632">
        <f t="shared" si="230"/>
        <v>2001</v>
      </c>
      <c r="AP632">
        <f t="shared" si="230"/>
        <v>2001</v>
      </c>
      <c r="AQ632">
        <f t="shared" si="230"/>
        <v>2000</v>
      </c>
      <c r="AR632">
        <f t="shared" si="230"/>
        <v>2000</v>
      </c>
      <c r="AS632">
        <f t="shared" si="230"/>
        <v>2000</v>
      </c>
      <c r="AT632">
        <f t="shared" si="230"/>
        <v>1999</v>
      </c>
      <c r="AU632">
        <f t="shared" si="230"/>
        <v>1999</v>
      </c>
      <c r="AV632">
        <f t="shared" si="230"/>
        <v>1999</v>
      </c>
      <c r="AW632">
        <f t="shared" si="230"/>
        <v>1998</v>
      </c>
      <c r="AX632">
        <f t="shared" si="230"/>
        <v>1997</v>
      </c>
      <c r="AY632">
        <f t="shared" si="230"/>
        <v>1996</v>
      </c>
      <c r="AZ632">
        <f t="shared" si="230"/>
        <v>1995</v>
      </c>
      <c r="BA632">
        <f t="shared" si="230"/>
        <v>1994</v>
      </c>
      <c r="BB632">
        <f t="shared" si="230"/>
        <v>1993</v>
      </c>
      <c r="BC632">
        <f t="shared" si="230"/>
        <v>1992</v>
      </c>
      <c r="BD632">
        <f t="shared" si="230"/>
        <v>1992</v>
      </c>
      <c r="BE632">
        <f t="shared" si="230"/>
        <v>1991</v>
      </c>
      <c r="BF632">
        <f t="shared" si="230"/>
        <v>1990</v>
      </c>
      <c r="BG632">
        <f t="shared" si="230"/>
        <v>1990</v>
      </c>
      <c r="BH632">
        <f t="shared" ref="BH632:CG632" si="231">+BH$1</f>
        <v>1989</v>
      </c>
      <c r="BI632">
        <f t="shared" si="231"/>
        <v>1988</v>
      </c>
      <c r="BJ632">
        <f t="shared" si="231"/>
        <v>1987</v>
      </c>
      <c r="BK632">
        <f t="shared" si="231"/>
        <v>1986</v>
      </c>
      <c r="BL632">
        <f t="shared" si="231"/>
        <v>1986</v>
      </c>
      <c r="BM632">
        <f t="shared" si="231"/>
        <v>1986</v>
      </c>
      <c r="BN632">
        <f t="shared" si="231"/>
        <v>1985</v>
      </c>
      <c r="BO632">
        <f t="shared" si="231"/>
        <v>1985</v>
      </c>
      <c r="BP632">
        <f t="shared" si="231"/>
        <v>1985</v>
      </c>
      <c r="BQ632">
        <f t="shared" si="231"/>
        <v>1985</v>
      </c>
      <c r="BR632">
        <f t="shared" si="231"/>
        <v>1984</v>
      </c>
      <c r="BS632">
        <f t="shared" si="231"/>
        <v>1984</v>
      </c>
      <c r="BT632">
        <f t="shared" si="231"/>
        <v>1984</v>
      </c>
      <c r="BU632">
        <f t="shared" si="231"/>
        <v>1984</v>
      </c>
      <c r="BV632">
        <f t="shared" si="231"/>
        <v>1984</v>
      </c>
      <c r="BW632">
        <f t="shared" si="231"/>
        <v>1984</v>
      </c>
      <c r="BX632">
        <f t="shared" si="231"/>
        <v>1983</v>
      </c>
      <c r="BY632">
        <f t="shared" si="231"/>
        <v>1983</v>
      </c>
      <c r="BZ632">
        <f t="shared" si="231"/>
        <v>1982</v>
      </c>
      <c r="CA632">
        <f t="shared" si="231"/>
        <v>1982</v>
      </c>
      <c r="CB632">
        <f t="shared" si="231"/>
        <v>1982</v>
      </c>
      <c r="CC632">
        <f t="shared" si="231"/>
        <v>1981</v>
      </c>
      <c r="CD632">
        <f t="shared" si="231"/>
        <v>1980</v>
      </c>
      <c r="CE632">
        <f t="shared" si="231"/>
        <v>1980</v>
      </c>
      <c r="CF632">
        <f t="shared" si="231"/>
        <v>1980</v>
      </c>
      <c r="CG632">
        <f t="shared" si="231"/>
        <v>1980</v>
      </c>
      <c r="CH632" s="18"/>
    </row>
    <row r="633" spans="1:86">
      <c r="A633" s="298"/>
      <c r="B633" s="264" t="s">
        <v>19</v>
      </c>
      <c r="C633" s="265"/>
      <c r="D633" s="80">
        <f>+入力シート①!AB$2</f>
        <v>0</v>
      </c>
      <c r="E633" s="22"/>
      <c r="F633" s="36"/>
      <c r="G633" s="36"/>
      <c r="H633" s="36"/>
      <c r="I633" s="36"/>
      <c r="J633" s="36"/>
      <c r="K633" s="37"/>
      <c r="M633" s="18"/>
      <c r="N633" s="179">
        <v>0</v>
      </c>
      <c r="O633" s="179">
        <v>1</v>
      </c>
      <c r="P633" s="179">
        <v>1</v>
      </c>
      <c r="Q633" s="179">
        <v>1</v>
      </c>
      <c r="R633" s="179">
        <v>1</v>
      </c>
      <c r="S633" s="179">
        <v>1</v>
      </c>
      <c r="T633" s="179">
        <v>1</v>
      </c>
      <c r="U633" s="179">
        <v>1</v>
      </c>
      <c r="V633" s="80">
        <v>0</v>
      </c>
      <c r="W633" s="19">
        <f>+W$3</f>
        <v>4</v>
      </c>
      <c r="X633" s="19">
        <f>+X$3</f>
        <v>4</v>
      </c>
      <c r="Y633" s="19">
        <f>+Y$3</f>
        <v>4</v>
      </c>
      <c r="Z633" s="19">
        <f>+Z$3</f>
        <v>4</v>
      </c>
      <c r="AA633" s="19">
        <f>+AA$3</f>
        <v>4</v>
      </c>
      <c r="AB633">
        <f t="shared" ref="AB633:CG633" si="232">+AB$3</f>
        <v>4</v>
      </c>
      <c r="AC633" s="77">
        <f t="shared" si="232"/>
        <v>4</v>
      </c>
      <c r="AD633" s="77">
        <f t="shared" si="232"/>
        <v>4</v>
      </c>
      <c r="AE633">
        <f t="shared" si="232"/>
        <v>4</v>
      </c>
      <c r="AF633">
        <f t="shared" si="232"/>
        <v>4</v>
      </c>
      <c r="AG633">
        <f t="shared" si="232"/>
        <v>4</v>
      </c>
      <c r="AH633">
        <f t="shared" si="232"/>
        <v>4</v>
      </c>
      <c r="AI633">
        <f t="shared" si="232"/>
        <v>4</v>
      </c>
      <c r="AJ633">
        <f t="shared" si="232"/>
        <v>4</v>
      </c>
      <c r="AK633">
        <f t="shared" si="232"/>
        <v>4</v>
      </c>
      <c r="AL633">
        <f t="shared" si="232"/>
        <v>4</v>
      </c>
      <c r="AM633">
        <f t="shared" si="232"/>
        <v>4</v>
      </c>
      <c r="AN633">
        <f t="shared" si="232"/>
        <v>4</v>
      </c>
      <c r="AO633">
        <f t="shared" si="232"/>
        <v>4</v>
      </c>
      <c r="AP633">
        <f t="shared" si="232"/>
        <v>4</v>
      </c>
      <c r="AQ633">
        <f t="shared" si="232"/>
        <v>4</v>
      </c>
      <c r="AR633">
        <f t="shared" si="232"/>
        <v>4</v>
      </c>
      <c r="AS633">
        <f t="shared" si="232"/>
        <v>4</v>
      </c>
      <c r="AT633">
        <f t="shared" si="232"/>
        <v>4</v>
      </c>
      <c r="AU633">
        <f t="shared" si="232"/>
        <v>4</v>
      </c>
      <c r="AV633">
        <f t="shared" si="232"/>
        <v>4</v>
      </c>
      <c r="AW633">
        <f t="shared" si="232"/>
        <v>4</v>
      </c>
      <c r="AX633">
        <f t="shared" si="232"/>
        <v>4</v>
      </c>
      <c r="AY633">
        <f t="shared" si="232"/>
        <v>4</v>
      </c>
      <c r="AZ633">
        <f t="shared" si="232"/>
        <v>4</v>
      </c>
      <c r="BA633">
        <f t="shared" si="232"/>
        <v>4</v>
      </c>
      <c r="BB633">
        <f t="shared" si="232"/>
        <v>4</v>
      </c>
      <c r="BC633">
        <f t="shared" si="232"/>
        <v>4</v>
      </c>
      <c r="BD633">
        <f t="shared" si="232"/>
        <v>4</v>
      </c>
      <c r="BE633">
        <f t="shared" si="232"/>
        <v>4</v>
      </c>
      <c r="BF633">
        <f t="shared" si="232"/>
        <v>4</v>
      </c>
      <c r="BG633">
        <f t="shared" si="232"/>
        <v>4</v>
      </c>
      <c r="BH633">
        <f t="shared" si="232"/>
        <v>4</v>
      </c>
      <c r="BI633">
        <f t="shared" si="232"/>
        <v>4</v>
      </c>
      <c r="BJ633">
        <f t="shared" si="232"/>
        <v>4</v>
      </c>
      <c r="BK633">
        <f t="shared" si="232"/>
        <v>4</v>
      </c>
      <c r="BL633">
        <f t="shared" si="232"/>
        <v>4</v>
      </c>
      <c r="BM633">
        <f t="shared" si="232"/>
        <v>4</v>
      </c>
      <c r="BN633">
        <f t="shared" si="232"/>
        <v>4</v>
      </c>
      <c r="BO633">
        <f t="shared" si="232"/>
        <v>4</v>
      </c>
      <c r="BP633">
        <f t="shared" si="232"/>
        <v>4</v>
      </c>
      <c r="BQ633">
        <f t="shared" si="232"/>
        <v>4</v>
      </c>
      <c r="BR633">
        <f t="shared" si="232"/>
        <v>4</v>
      </c>
      <c r="BS633">
        <f t="shared" si="232"/>
        <v>4</v>
      </c>
      <c r="BT633">
        <f t="shared" si="232"/>
        <v>4</v>
      </c>
      <c r="BU633">
        <f t="shared" si="232"/>
        <v>4</v>
      </c>
      <c r="BV633">
        <f t="shared" si="232"/>
        <v>4</v>
      </c>
      <c r="BW633">
        <f t="shared" si="232"/>
        <v>4</v>
      </c>
      <c r="BX633">
        <f t="shared" si="232"/>
        <v>4</v>
      </c>
      <c r="BY633">
        <f t="shared" si="232"/>
        <v>4</v>
      </c>
      <c r="BZ633">
        <f t="shared" si="232"/>
        <v>4</v>
      </c>
      <c r="CA633">
        <f t="shared" si="232"/>
        <v>4</v>
      </c>
      <c r="CB633">
        <f t="shared" si="232"/>
        <v>4</v>
      </c>
      <c r="CC633">
        <f t="shared" si="232"/>
        <v>4</v>
      </c>
      <c r="CD633">
        <f t="shared" si="232"/>
        <v>4</v>
      </c>
      <c r="CE633">
        <f t="shared" si="232"/>
        <v>4</v>
      </c>
      <c r="CF633">
        <f t="shared" si="232"/>
        <v>4</v>
      </c>
      <c r="CG633">
        <f t="shared" si="232"/>
        <v>4</v>
      </c>
      <c r="CH633" s="18"/>
    </row>
    <row r="634" spans="1:86">
      <c r="A634" s="298"/>
      <c r="B634" s="264" t="s">
        <v>20</v>
      </c>
      <c r="C634" s="265"/>
      <c r="D634" s="81">
        <f>+入力シート①!AB$2</f>
        <v>0</v>
      </c>
      <c r="E634" s="22"/>
      <c r="F634" s="36"/>
      <c r="G634" s="36"/>
      <c r="H634" s="36"/>
      <c r="I634" s="36"/>
      <c r="J634" s="36"/>
      <c r="K634" s="37"/>
      <c r="M634" s="18"/>
      <c r="N634" s="179">
        <v>0</v>
      </c>
      <c r="O634" s="179">
        <v>0</v>
      </c>
      <c r="P634" s="179">
        <v>0</v>
      </c>
      <c r="Q634" s="179">
        <v>0</v>
      </c>
      <c r="R634" s="179">
        <v>0</v>
      </c>
      <c r="S634" s="179">
        <v>0</v>
      </c>
      <c r="T634" s="179">
        <v>0</v>
      </c>
      <c r="U634" s="179">
        <v>0</v>
      </c>
      <c r="V634" s="81">
        <v>0</v>
      </c>
      <c r="W634" s="19"/>
      <c r="X634" s="19"/>
      <c r="Y634" s="19"/>
      <c r="BB634">
        <v>20</v>
      </c>
      <c r="BL634">
        <v>24</v>
      </c>
      <c r="BV634">
        <v>17</v>
      </c>
      <c r="CB634">
        <v>6</v>
      </c>
      <c r="CD634">
        <v>29</v>
      </c>
      <c r="CG634">
        <v>19</v>
      </c>
      <c r="CH634" s="18"/>
    </row>
    <row r="635" spans="1:86">
      <c r="A635" s="298"/>
      <c r="B635" s="264" t="s">
        <v>66</v>
      </c>
      <c r="C635" s="265"/>
      <c r="D635">
        <f>+入力シート①!AB$3</f>
        <v>54</v>
      </c>
      <c r="E635" s="22"/>
      <c r="F635" s="36"/>
      <c r="G635" s="36"/>
      <c r="H635" s="36"/>
      <c r="I635" s="36"/>
      <c r="J635" s="36"/>
      <c r="K635" s="37"/>
      <c r="M635" s="18"/>
      <c r="N635" s="179">
        <v>54</v>
      </c>
      <c r="O635" s="179">
        <v>54</v>
      </c>
      <c r="P635" s="179">
        <v>54</v>
      </c>
      <c r="Q635" s="179">
        <v>54</v>
      </c>
      <c r="R635" s="179">
        <v>54</v>
      </c>
      <c r="S635" s="179">
        <v>54</v>
      </c>
      <c r="T635" s="179">
        <v>54</v>
      </c>
      <c r="U635" s="179">
        <v>54</v>
      </c>
      <c r="V635">
        <v>54</v>
      </c>
      <c r="W635" s="19">
        <f>+$A$632</f>
        <v>54</v>
      </c>
      <c r="X635" s="19">
        <f>+$A$632</f>
        <v>54</v>
      </c>
      <c r="Y635" s="19">
        <f>+$A$632</f>
        <v>54</v>
      </c>
      <c r="Z635" s="19">
        <f>+$A$632</f>
        <v>54</v>
      </c>
      <c r="AA635" s="19">
        <f>+$A$632</f>
        <v>54</v>
      </c>
      <c r="AB635">
        <f t="shared" ref="AB635:CG635" si="233">+$A$632</f>
        <v>54</v>
      </c>
      <c r="AC635" s="77">
        <f t="shared" si="233"/>
        <v>54</v>
      </c>
      <c r="AD635" s="77">
        <f t="shared" si="233"/>
        <v>54</v>
      </c>
      <c r="AE635">
        <f t="shared" si="233"/>
        <v>54</v>
      </c>
      <c r="AF635">
        <f t="shared" si="233"/>
        <v>54</v>
      </c>
      <c r="AG635">
        <f t="shared" si="233"/>
        <v>54</v>
      </c>
      <c r="AH635">
        <f t="shared" si="233"/>
        <v>54</v>
      </c>
      <c r="AI635">
        <f t="shared" si="233"/>
        <v>54</v>
      </c>
      <c r="AJ635">
        <f t="shared" si="233"/>
        <v>54</v>
      </c>
      <c r="AK635">
        <f t="shared" si="233"/>
        <v>54</v>
      </c>
      <c r="AL635">
        <f t="shared" si="233"/>
        <v>54</v>
      </c>
      <c r="AM635">
        <f t="shared" si="233"/>
        <v>54</v>
      </c>
      <c r="AN635">
        <f t="shared" si="233"/>
        <v>54</v>
      </c>
      <c r="AO635">
        <f t="shared" si="233"/>
        <v>54</v>
      </c>
      <c r="AP635">
        <f t="shared" si="233"/>
        <v>54</v>
      </c>
      <c r="AQ635">
        <f t="shared" si="233"/>
        <v>54</v>
      </c>
      <c r="AR635">
        <f t="shared" si="233"/>
        <v>54</v>
      </c>
      <c r="AS635">
        <f t="shared" si="233"/>
        <v>54</v>
      </c>
      <c r="AT635">
        <f t="shared" si="233"/>
        <v>54</v>
      </c>
      <c r="AU635">
        <f t="shared" si="233"/>
        <v>54</v>
      </c>
      <c r="AV635">
        <f t="shared" si="233"/>
        <v>54</v>
      </c>
      <c r="AW635">
        <f t="shared" si="233"/>
        <v>54</v>
      </c>
      <c r="AX635">
        <f t="shared" si="233"/>
        <v>54</v>
      </c>
      <c r="AY635">
        <f t="shared" si="233"/>
        <v>54</v>
      </c>
      <c r="AZ635">
        <f t="shared" si="233"/>
        <v>54</v>
      </c>
      <c r="BA635">
        <f t="shared" si="233"/>
        <v>54</v>
      </c>
      <c r="BB635">
        <f t="shared" si="233"/>
        <v>54</v>
      </c>
      <c r="BC635">
        <f t="shared" si="233"/>
        <v>54</v>
      </c>
      <c r="BD635">
        <f t="shared" si="233"/>
        <v>54</v>
      </c>
      <c r="BE635">
        <f t="shared" si="233"/>
        <v>54</v>
      </c>
      <c r="BF635">
        <f t="shared" si="233"/>
        <v>54</v>
      </c>
      <c r="BG635">
        <f t="shared" si="233"/>
        <v>54</v>
      </c>
      <c r="BH635">
        <f t="shared" si="233"/>
        <v>54</v>
      </c>
      <c r="BI635">
        <f t="shared" si="233"/>
        <v>54</v>
      </c>
      <c r="BJ635">
        <f t="shared" si="233"/>
        <v>54</v>
      </c>
      <c r="BK635">
        <f t="shared" si="233"/>
        <v>54</v>
      </c>
      <c r="BL635">
        <f t="shared" si="233"/>
        <v>54</v>
      </c>
      <c r="BM635">
        <f t="shared" si="233"/>
        <v>54</v>
      </c>
      <c r="BN635">
        <f t="shared" si="233"/>
        <v>54</v>
      </c>
      <c r="BO635">
        <f t="shared" si="233"/>
        <v>54</v>
      </c>
      <c r="BP635">
        <f t="shared" si="233"/>
        <v>54</v>
      </c>
      <c r="BQ635">
        <f t="shared" si="233"/>
        <v>54</v>
      </c>
      <c r="BR635">
        <f t="shared" si="233"/>
        <v>54</v>
      </c>
      <c r="BS635">
        <f t="shared" si="233"/>
        <v>54</v>
      </c>
      <c r="BT635">
        <f t="shared" si="233"/>
        <v>54</v>
      </c>
      <c r="BU635">
        <f t="shared" si="233"/>
        <v>54</v>
      </c>
      <c r="BV635">
        <f t="shared" si="233"/>
        <v>54</v>
      </c>
      <c r="BW635">
        <f t="shared" si="233"/>
        <v>54</v>
      </c>
      <c r="BX635">
        <f t="shared" si="233"/>
        <v>54</v>
      </c>
      <c r="BY635">
        <f t="shared" si="233"/>
        <v>54</v>
      </c>
      <c r="BZ635">
        <f t="shared" si="233"/>
        <v>54</v>
      </c>
      <c r="CA635">
        <f t="shared" si="233"/>
        <v>54</v>
      </c>
      <c r="CB635">
        <f t="shared" si="233"/>
        <v>54</v>
      </c>
      <c r="CC635">
        <f t="shared" si="233"/>
        <v>54</v>
      </c>
      <c r="CD635">
        <f t="shared" si="233"/>
        <v>54</v>
      </c>
      <c r="CE635">
        <f t="shared" si="233"/>
        <v>54</v>
      </c>
      <c r="CF635">
        <f t="shared" si="233"/>
        <v>54</v>
      </c>
      <c r="CG635">
        <f t="shared" si="233"/>
        <v>54</v>
      </c>
      <c r="CH635" s="18"/>
    </row>
    <row r="636" spans="1:86" ht="16.5" thickBot="1">
      <c r="A636" s="298"/>
      <c r="B636" s="264" t="s">
        <v>21</v>
      </c>
      <c r="C636" s="265"/>
      <c r="D636" s="86">
        <f>+入力シート①!AB$4</f>
        <v>0</v>
      </c>
      <c r="E636" s="23"/>
      <c r="F636" s="38"/>
      <c r="G636" s="38"/>
      <c r="H636" s="38"/>
      <c r="I636" s="38"/>
      <c r="J636" s="38"/>
      <c r="K636" s="39"/>
      <c r="M636" s="18"/>
      <c r="N636" s="179">
        <v>0</v>
      </c>
      <c r="O636" s="180">
        <v>0</v>
      </c>
      <c r="P636" s="180">
        <v>0</v>
      </c>
      <c r="Q636" s="180">
        <v>0</v>
      </c>
      <c r="R636" s="180">
        <v>0</v>
      </c>
      <c r="S636" s="180">
        <v>0</v>
      </c>
      <c r="T636" s="180">
        <v>0</v>
      </c>
      <c r="U636" s="180">
        <v>0</v>
      </c>
      <c r="V636" s="86">
        <v>0</v>
      </c>
      <c r="W636" s="86"/>
      <c r="X636" s="86"/>
      <c r="Y636" s="19"/>
      <c r="CH636" s="18"/>
    </row>
    <row r="637" spans="1:86">
      <c r="A637" s="298"/>
      <c r="B637" s="261" t="s">
        <v>22</v>
      </c>
      <c r="C637" s="9">
        <v>0</v>
      </c>
      <c r="D637">
        <f>+入力シート①!AB$5</f>
        <v>0</v>
      </c>
      <c r="E637">
        <f>+COUNT($N637:$CH637)</f>
        <v>15</v>
      </c>
      <c r="F637" s="6">
        <f>+AVERAGE($O637:$CH637)</f>
        <v>7.7785714285714276</v>
      </c>
      <c r="G637" s="6">
        <f>+STDEV($O637:$CH637)</f>
        <v>9.358515543974546</v>
      </c>
      <c r="H637" s="6">
        <f>+MAX($N637:$CH637)</f>
        <v>20.2</v>
      </c>
      <c r="I637" s="6">
        <f>+MIN($N637:$CH637)</f>
        <v>0</v>
      </c>
      <c r="J637" s="6">
        <f>+D637-F637</f>
        <v>-7.7785714285714276</v>
      </c>
      <c r="K637" s="6">
        <f>+J637/G637</f>
        <v>-0.83117577697241085</v>
      </c>
      <c r="M637" s="18"/>
      <c r="N637" s="179">
        <v>0</v>
      </c>
      <c r="O637" s="179">
        <v>0</v>
      </c>
      <c r="P637" s="179">
        <v>0</v>
      </c>
      <c r="Q637" s="179">
        <v>0</v>
      </c>
      <c r="R637" s="179">
        <v>0</v>
      </c>
      <c r="S637" s="179">
        <v>0</v>
      </c>
      <c r="T637" s="179">
        <v>0</v>
      </c>
      <c r="U637" s="179">
        <v>0</v>
      </c>
      <c r="V637">
        <v>0</v>
      </c>
      <c r="Y637" s="19"/>
      <c r="BB637">
        <v>17.899999999999999</v>
      </c>
      <c r="BL637">
        <v>17.399999999999999</v>
      </c>
      <c r="BV637">
        <v>16.2</v>
      </c>
      <c r="CB637">
        <v>18.8</v>
      </c>
      <c r="CD637">
        <v>18.399999999999999</v>
      </c>
      <c r="CG637">
        <v>20.2</v>
      </c>
      <c r="CH637" s="18"/>
    </row>
    <row r="638" spans="1:86">
      <c r="A638" s="298"/>
      <c r="B638" s="261"/>
      <c r="C638" s="9">
        <v>10</v>
      </c>
      <c r="D638">
        <f>+入力シート①!AB$6</f>
        <v>0</v>
      </c>
      <c r="E638">
        <f t="shared" ref="E638:E649" si="234">+COUNT($N638:$CH638)</f>
        <v>15</v>
      </c>
      <c r="F638" s="6">
        <f t="shared" ref="F638:F649" si="235">+AVERAGE($O638:$CH638)</f>
        <v>7.64</v>
      </c>
      <c r="G638" s="6">
        <f t="shared" ref="G638:G649" si="236">+STDEV($O638:$CH638)</f>
        <v>9.1905109927409541</v>
      </c>
      <c r="H638" s="6">
        <f t="shared" ref="H638:H649" si="237">+MAX($N638:$CH638)</f>
        <v>19.28</v>
      </c>
      <c r="I638" s="6">
        <f t="shared" ref="I638:I649" si="238">+MIN($N638:$CH638)</f>
        <v>0</v>
      </c>
      <c r="J638" s="6">
        <f t="shared" ref="J638:J649" si="239">+D638-F638</f>
        <v>-7.64</v>
      </c>
      <c r="K638" s="6">
        <f t="shared" ref="K638:K649" si="240">+J638/G638</f>
        <v>-0.83129218887115064</v>
      </c>
      <c r="M638" s="18"/>
      <c r="N638" s="179">
        <v>0</v>
      </c>
      <c r="O638" s="179">
        <v>0</v>
      </c>
      <c r="P638" s="179">
        <v>0</v>
      </c>
      <c r="Q638" s="179">
        <v>0</v>
      </c>
      <c r="R638" s="179">
        <v>0</v>
      </c>
      <c r="S638" s="179">
        <v>0</v>
      </c>
      <c r="T638" s="179">
        <v>0</v>
      </c>
      <c r="U638" s="179">
        <v>0</v>
      </c>
      <c r="V638">
        <v>0</v>
      </c>
      <c r="Y638" s="19"/>
      <c r="BB638">
        <v>17.420000000000002</v>
      </c>
      <c r="BL638">
        <v>16.63</v>
      </c>
      <c r="BV638">
        <v>16.13</v>
      </c>
      <c r="CB638">
        <v>19.059999999999999</v>
      </c>
      <c r="CD638">
        <v>18.440000000000001</v>
      </c>
      <c r="CG638">
        <v>19.28</v>
      </c>
      <c r="CH638" s="18"/>
    </row>
    <row r="639" spans="1:86">
      <c r="A639" s="298"/>
      <c r="B639" s="261"/>
      <c r="C639" s="9">
        <v>20</v>
      </c>
      <c r="D639">
        <f>+入力シート①!AB$7</f>
        <v>0</v>
      </c>
      <c r="E639">
        <f t="shared" si="234"/>
        <v>15</v>
      </c>
      <c r="F639" s="6">
        <f t="shared" si="235"/>
        <v>7.5614285714285714</v>
      </c>
      <c r="G639" s="6">
        <f t="shared" si="236"/>
        <v>9.0923474646310343</v>
      </c>
      <c r="H639" s="6">
        <f t="shared" si="237"/>
        <v>19.059999999999999</v>
      </c>
      <c r="I639" s="6">
        <f t="shared" si="238"/>
        <v>0</v>
      </c>
      <c r="J639" s="6">
        <f t="shared" si="239"/>
        <v>-7.5614285714285714</v>
      </c>
      <c r="K639" s="6">
        <f t="shared" si="240"/>
        <v>-0.83162556213808447</v>
      </c>
      <c r="M639" s="18"/>
      <c r="N639" s="179">
        <v>0</v>
      </c>
      <c r="O639" s="179">
        <v>0</v>
      </c>
      <c r="P639" s="179">
        <v>0</v>
      </c>
      <c r="Q639" s="179">
        <v>0</v>
      </c>
      <c r="R639" s="179">
        <v>0</v>
      </c>
      <c r="S639" s="179">
        <v>0</v>
      </c>
      <c r="T639" s="179">
        <v>0</v>
      </c>
      <c r="U639" s="179">
        <v>0</v>
      </c>
      <c r="V639">
        <v>0</v>
      </c>
      <c r="Y639" s="19"/>
      <c r="BB639">
        <v>17.18</v>
      </c>
      <c r="BL639">
        <v>16.52</v>
      </c>
      <c r="BV639">
        <v>16.079999999999998</v>
      </c>
      <c r="CB639">
        <v>19.059999999999999</v>
      </c>
      <c r="CD639">
        <v>18.41</v>
      </c>
      <c r="CG639">
        <v>18.61</v>
      </c>
      <c r="CH639" s="18"/>
    </row>
    <row r="640" spans="1:86">
      <c r="A640" s="298"/>
      <c r="B640" s="261"/>
      <c r="C640" s="9">
        <v>30</v>
      </c>
      <c r="D640">
        <f>+入力シート①!AB$8</f>
        <v>0</v>
      </c>
      <c r="E640">
        <f t="shared" si="234"/>
        <v>15</v>
      </c>
      <c r="F640" s="6">
        <f t="shared" si="235"/>
        <v>7.4507142857142856</v>
      </c>
      <c r="G640" s="6">
        <f t="shared" si="236"/>
        <v>8.9612889391286465</v>
      </c>
      <c r="H640" s="6">
        <f t="shared" si="237"/>
        <v>19.059999999999999</v>
      </c>
      <c r="I640" s="6">
        <f t="shared" si="238"/>
        <v>0</v>
      </c>
      <c r="J640" s="6">
        <f t="shared" si="239"/>
        <v>-7.4507142857142856</v>
      </c>
      <c r="K640" s="6">
        <f t="shared" si="240"/>
        <v>-0.83143332798716318</v>
      </c>
      <c r="M640" s="18"/>
      <c r="N640" s="179">
        <v>0</v>
      </c>
      <c r="O640" s="179">
        <v>0</v>
      </c>
      <c r="P640" s="179">
        <v>0</v>
      </c>
      <c r="Q640" s="179">
        <v>0</v>
      </c>
      <c r="R640" s="179">
        <v>0</v>
      </c>
      <c r="S640" s="179">
        <v>0</v>
      </c>
      <c r="T640" s="179">
        <v>0</v>
      </c>
      <c r="U640" s="179">
        <v>0</v>
      </c>
      <c r="V640">
        <v>0</v>
      </c>
      <c r="Y640" s="19"/>
      <c r="BB640">
        <v>16.93</v>
      </c>
      <c r="BL640">
        <v>16.09</v>
      </c>
      <c r="BV640">
        <v>16</v>
      </c>
      <c r="CB640">
        <v>19.059999999999999</v>
      </c>
      <c r="CD640">
        <v>18.260000000000002</v>
      </c>
      <c r="CG640">
        <v>17.97</v>
      </c>
      <c r="CH640" s="18"/>
    </row>
    <row r="641" spans="1:86">
      <c r="A641" s="298"/>
      <c r="B641" s="261"/>
      <c r="C641" s="9">
        <v>50</v>
      </c>
      <c r="D641">
        <f>+入力シート①!AB$9</f>
        <v>0</v>
      </c>
      <c r="E641">
        <f t="shared" si="234"/>
        <v>15</v>
      </c>
      <c r="F641" s="6">
        <f t="shared" si="235"/>
        <v>7.2371428571428575</v>
      </c>
      <c r="G641" s="6">
        <f t="shared" si="236"/>
        <v>8.7127134593177011</v>
      </c>
      <c r="H641" s="6">
        <f t="shared" si="237"/>
        <v>18.89</v>
      </c>
      <c r="I641" s="6">
        <f t="shared" si="238"/>
        <v>0</v>
      </c>
      <c r="J641" s="6">
        <f t="shared" si="239"/>
        <v>-7.2371428571428575</v>
      </c>
      <c r="K641" s="6">
        <f t="shared" si="240"/>
        <v>-0.83064166989253929</v>
      </c>
      <c r="M641" s="18"/>
      <c r="N641" s="179">
        <v>0</v>
      </c>
      <c r="O641" s="179">
        <v>0</v>
      </c>
      <c r="P641" s="179">
        <v>0</v>
      </c>
      <c r="Q641" s="179">
        <v>0</v>
      </c>
      <c r="R641" s="179">
        <v>0</v>
      </c>
      <c r="S641" s="179">
        <v>0</v>
      </c>
      <c r="T641" s="179">
        <v>0</v>
      </c>
      <c r="U641" s="179">
        <v>0</v>
      </c>
      <c r="V641">
        <v>0</v>
      </c>
      <c r="Y641" s="19"/>
      <c r="BB641">
        <v>16.559999999999999</v>
      </c>
      <c r="BL641">
        <v>15.83</v>
      </c>
      <c r="BV641">
        <v>15.09</v>
      </c>
      <c r="CB641">
        <v>18.89</v>
      </c>
      <c r="CD641">
        <v>17.45</v>
      </c>
      <c r="CG641">
        <v>17.5</v>
      </c>
      <c r="CH641" s="18"/>
    </row>
    <row r="642" spans="1:86">
      <c r="A642" s="298"/>
      <c r="B642" s="261"/>
      <c r="C642" s="9">
        <v>75</v>
      </c>
      <c r="D642">
        <f>+入力シート①!AB$10</f>
        <v>0</v>
      </c>
      <c r="E642">
        <f t="shared" si="234"/>
        <v>15</v>
      </c>
      <c r="F642" s="6">
        <f t="shared" si="235"/>
        <v>7.0257142857142849</v>
      </c>
      <c r="G642" s="6">
        <f t="shared" si="236"/>
        <v>8.4704451924466024</v>
      </c>
      <c r="H642" s="6">
        <f t="shared" si="237"/>
        <v>18.829999999999998</v>
      </c>
      <c r="I642" s="6">
        <f t="shared" si="238"/>
        <v>0</v>
      </c>
      <c r="J642" s="6">
        <f t="shared" si="239"/>
        <v>-7.0257142857142849</v>
      </c>
      <c r="K642" s="6">
        <f t="shared" si="240"/>
        <v>-0.82943860990675722</v>
      </c>
      <c r="M642" s="18"/>
      <c r="N642" s="179">
        <v>0</v>
      </c>
      <c r="O642" s="179">
        <v>0</v>
      </c>
      <c r="P642" s="179">
        <v>0</v>
      </c>
      <c r="Q642" s="179">
        <v>0</v>
      </c>
      <c r="R642" s="179">
        <v>0</v>
      </c>
      <c r="S642" s="179">
        <v>0</v>
      </c>
      <c r="T642" s="179">
        <v>0</v>
      </c>
      <c r="U642" s="179">
        <v>0</v>
      </c>
      <c r="V642">
        <v>0</v>
      </c>
      <c r="Y642" s="19"/>
      <c r="BB642">
        <v>16.309999999999999</v>
      </c>
      <c r="BL642">
        <v>15.29</v>
      </c>
      <c r="BV642">
        <v>14.65</v>
      </c>
      <c r="CB642">
        <v>18.829999999999998</v>
      </c>
      <c r="CD642">
        <v>15.93</v>
      </c>
      <c r="CG642">
        <v>17.350000000000001</v>
      </c>
      <c r="CH642" s="18"/>
    </row>
    <row r="643" spans="1:86">
      <c r="A643" s="298"/>
      <c r="B643" s="261"/>
      <c r="C643" s="9">
        <v>100</v>
      </c>
      <c r="D643">
        <f>+入力シート①!AB$11</f>
        <v>0</v>
      </c>
      <c r="E643">
        <f t="shared" si="234"/>
        <v>15</v>
      </c>
      <c r="F643" s="6">
        <f t="shared" si="235"/>
        <v>6.8221428571428575</v>
      </c>
      <c r="G643" s="6">
        <f t="shared" si="236"/>
        <v>8.2537936998425412</v>
      </c>
      <c r="H643" s="6">
        <f t="shared" si="237"/>
        <v>18.760000000000002</v>
      </c>
      <c r="I643" s="6">
        <f t="shared" si="238"/>
        <v>0</v>
      </c>
      <c r="J643" s="6">
        <f t="shared" si="239"/>
        <v>-6.8221428571428575</v>
      </c>
      <c r="K643" s="6">
        <f t="shared" si="240"/>
        <v>-0.8265463258759429</v>
      </c>
      <c r="M643" s="18"/>
      <c r="N643" s="179">
        <v>0</v>
      </c>
      <c r="O643" s="179">
        <v>0</v>
      </c>
      <c r="P643" s="179">
        <v>0</v>
      </c>
      <c r="Q643" s="179">
        <v>0</v>
      </c>
      <c r="R643" s="179">
        <v>0</v>
      </c>
      <c r="S643" s="179">
        <v>0</v>
      </c>
      <c r="T643" s="179">
        <v>0</v>
      </c>
      <c r="U643" s="179">
        <v>0</v>
      </c>
      <c r="V643">
        <v>0</v>
      </c>
      <c r="Y643" s="19"/>
      <c r="BB643">
        <v>16.27</v>
      </c>
      <c r="BL643">
        <v>14.23</v>
      </c>
      <c r="BV643">
        <v>13.93</v>
      </c>
      <c r="CB643">
        <v>18.760000000000002</v>
      </c>
      <c r="CD643">
        <v>15.23</v>
      </c>
      <c r="CG643">
        <v>17.09</v>
      </c>
      <c r="CH643" s="18"/>
    </row>
    <row r="644" spans="1:86">
      <c r="A644" s="298"/>
      <c r="B644" s="261"/>
      <c r="C644" s="9">
        <v>150</v>
      </c>
      <c r="D644">
        <f>+入力シート①!AB$12</f>
        <v>0</v>
      </c>
      <c r="E644">
        <f t="shared" si="234"/>
        <v>15</v>
      </c>
      <c r="F644" s="6">
        <f t="shared" si="235"/>
        <v>6.3142857142857149</v>
      </c>
      <c r="G644" s="6">
        <f t="shared" si="236"/>
        <v>7.6699099526212615</v>
      </c>
      <c r="H644" s="6">
        <f t="shared" si="237"/>
        <v>18.260000000000002</v>
      </c>
      <c r="I644" s="6">
        <f t="shared" si="238"/>
        <v>0</v>
      </c>
      <c r="J644" s="6">
        <f t="shared" si="239"/>
        <v>-6.3142857142857149</v>
      </c>
      <c r="K644" s="6">
        <f t="shared" si="240"/>
        <v>-0.82325421723207459</v>
      </c>
      <c r="M644" s="18"/>
      <c r="N644" s="179">
        <v>0</v>
      </c>
      <c r="O644" s="179">
        <v>0</v>
      </c>
      <c r="P644" s="179">
        <v>0</v>
      </c>
      <c r="Q644" s="179">
        <v>0</v>
      </c>
      <c r="R644" s="179">
        <v>0</v>
      </c>
      <c r="S644" s="179">
        <v>0</v>
      </c>
      <c r="T644" s="179">
        <v>0</v>
      </c>
      <c r="U644" s="179">
        <v>0</v>
      </c>
      <c r="V644">
        <v>0</v>
      </c>
      <c r="Y644" s="19"/>
      <c r="BB644">
        <v>14.77</v>
      </c>
      <c r="BL644">
        <v>12.92</v>
      </c>
      <c r="BV644">
        <v>12.6</v>
      </c>
      <c r="CB644">
        <v>18.260000000000002</v>
      </c>
      <c r="CD644">
        <v>14.64</v>
      </c>
      <c r="CG644">
        <v>15.21</v>
      </c>
      <c r="CH644" s="18"/>
    </row>
    <row r="645" spans="1:86">
      <c r="A645" s="298"/>
      <c r="B645" s="261"/>
      <c r="C645" s="9">
        <v>200</v>
      </c>
      <c r="D645">
        <f>+入力シート①!AB$13</f>
        <v>0</v>
      </c>
      <c r="E645">
        <f t="shared" si="234"/>
        <v>15</v>
      </c>
      <c r="F645" s="6">
        <f t="shared" si="235"/>
        <v>5.6321428571428571</v>
      </c>
      <c r="G645" s="6">
        <f t="shared" si="236"/>
        <v>6.9387143328866472</v>
      </c>
      <c r="H645" s="6">
        <f t="shared" si="237"/>
        <v>17.96</v>
      </c>
      <c r="I645" s="6">
        <f t="shared" si="238"/>
        <v>0</v>
      </c>
      <c r="J645" s="6">
        <f t="shared" si="239"/>
        <v>-5.6321428571428571</v>
      </c>
      <c r="K645" s="6">
        <f t="shared" si="240"/>
        <v>-0.81169833299647753</v>
      </c>
      <c r="M645" s="18"/>
      <c r="N645" s="179">
        <v>0</v>
      </c>
      <c r="O645" s="179">
        <v>0</v>
      </c>
      <c r="P645" s="179">
        <v>0</v>
      </c>
      <c r="Q645" s="179">
        <v>0</v>
      </c>
      <c r="R645" s="179">
        <v>0</v>
      </c>
      <c r="S645" s="179">
        <v>0</v>
      </c>
      <c r="T645" s="179">
        <v>0</v>
      </c>
      <c r="U645" s="179">
        <v>0</v>
      </c>
      <c r="V645">
        <v>0</v>
      </c>
      <c r="Y645" s="19"/>
      <c r="BB645">
        <v>13.12</v>
      </c>
      <c r="BL645">
        <v>10.79</v>
      </c>
      <c r="BV645">
        <v>11.12</v>
      </c>
      <c r="CB645">
        <v>17.96</v>
      </c>
      <c r="CD645">
        <v>12.28</v>
      </c>
      <c r="CG645">
        <v>13.58</v>
      </c>
      <c r="CH645" s="18"/>
    </row>
    <row r="646" spans="1:86">
      <c r="A646" s="298"/>
      <c r="B646" s="261"/>
      <c r="C646" s="9">
        <v>300</v>
      </c>
      <c r="D646">
        <f>+入力シート①!AB$14</f>
        <v>0</v>
      </c>
      <c r="E646">
        <f t="shared" si="234"/>
        <v>9</v>
      </c>
      <c r="F646" s="6">
        <f t="shared" si="235"/>
        <v>0</v>
      </c>
      <c r="G646" s="6">
        <f t="shared" si="236"/>
        <v>0</v>
      </c>
      <c r="H646" s="6">
        <f t="shared" si="237"/>
        <v>0</v>
      </c>
      <c r="I646" s="6">
        <f t="shared" si="238"/>
        <v>0</v>
      </c>
      <c r="J646" s="6">
        <f t="shared" si="239"/>
        <v>0</v>
      </c>
      <c r="K646" s="6" t="e">
        <f t="shared" si="240"/>
        <v>#DIV/0!</v>
      </c>
      <c r="M646" s="18"/>
      <c r="N646" s="179">
        <v>0</v>
      </c>
      <c r="O646" s="179">
        <v>0</v>
      </c>
      <c r="P646" s="179">
        <v>0</v>
      </c>
      <c r="Q646" s="179">
        <v>0</v>
      </c>
      <c r="R646" s="179">
        <v>0</v>
      </c>
      <c r="S646" s="179">
        <v>0</v>
      </c>
      <c r="T646" s="179">
        <v>0</v>
      </c>
      <c r="U646" s="179">
        <v>0</v>
      </c>
      <c r="V646">
        <v>0</v>
      </c>
      <c r="Y646" s="19"/>
      <c r="CH646" s="18"/>
    </row>
    <row r="647" spans="1:86">
      <c r="A647" s="298"/>
      <c r="B647" s="261"/>
      <c r="C647" s="9">
        <v>400</v>
      </c>
      <c r="D647">
        <f>+入力シート①!AB$15</f>
        <v>0</v>
      </c>
      <c r="E647">
        <f t="shared" si="234"/>
        <v>9</v>
      </c>
      <c r="F647" s="6">
        <f t="shared" si="235"/>
        <v>0</v>
      </c>
      <c r="G647" s="6">
        <f t="shared" si="236"/>
        <v>0</v>
      </c>
      <c r="H647" s="6">
        <f t="shared" si="237"/>
        <v>0</v>
      </c>
      <c r="I647" s="6">
        <f t="shared" si="238"/>
        <v>0</v>
      </c>
      <c r="J647" s="6">
        <f t="shared" si="239"/>
        <v>0</v>
      </c>
      <c r="K647" s="6" t="e">
        <f t="shared" si="240"/>
        <v>#DIV/0!</v>
      </c>
      <c r="M647" s="18"/>
      <c r="N647" s="179">
        <v>0</v>
      </c>
      <c r="O647" s="179">
        <v>0</v>
      </c>
      <c r="P647" s="179">
        <v>0</v>
      </c>
      <c r="Q647" s="179">
        <v>0</v>
      </c>
      <c r="R647" s="179">
        <v>0</v>
      </c>
      <c r="S647" s="179">
        <v>0</v>
      </c>
      <c r="T647" s="179">
        <v>0</v>
      </c>
      <c r="U647" s="179">
        <v>0</v>
      </c>
      <c r="V647">
        <v>0</v>
      </c>
      <c r="Y647" s="19"/>
      <c r="CH647" s="18"/>
    </row>
    <row r="648" spans="1:86">
      <c r="A648" s="298"/>
      <c r="B648" s="261"/>
      <c r="C648" s="9">
        <v>500</v>
      </c>
      <c r="D648">
        <f>+入力シート①!AB$16</f>
        <v>0</v>
      </c>
      <c r="E648">
        <f t="shared" si="234"/>
        <v>9</v>
      </c>
      <c r="F648" s="6">
        <f t="shared" si="235"/>
        <v>0</v>
      </c>
      <c r="G648" s="6">
        <f t="shared" si="236"/>
        <v>0</v>
      </c>
      <c r="H648" s="6">
        <f t="shared" si="237"/>
        <v>0</v>
      </c>
      <c r="I648" s="6">
        <f t="shared" si="238"/>
        <v>0</v>
      </c>
      <c r="J648" s="6">
        <f t="shared" si="239"/>
        <v>0</v>
      </c>
      <c r="K648" s="6" t="e">
        <f t="shared" si="240"/>
        <v>#DIV/0!</v>
      </c>
      <c r="M648" s="18"/>
      <c r="N648" s="179">
        <v>0</v>
      </c>
      <c r="O648" s="179">
        <v>0</v>
      </c>
      <c r="P648" s="179">
        <v>0</v>
      </c>
      <c r="Q648" s="179">
        <v>0</v>
      </c>
      <c r="R648" s="179">
        <v>0</v>
      </c>
      <c r="S648" s="179">
        <v>0</v>
      </c>
      <c r="T648" s="179">
        <v>0</v>
      </c>
      <c r="U648" s="179">
        <v>0</v>
      </c>
      <c r="V648">
        <v>0</v>
      </c>
      <c r="Y648" s="19"/>
      <c r="CH648" s="18"/>
    </row>
    <row r="649" spans="1:86">
      <c r="A649" s="298"/>
      <c r="B649" s="261"/>
      <c r="C649" s="9">
        <v>600</v>
      </c>
      <c r="D649">
        <f>+入力シート①!AB$17</f>
        <v>0</v>
      </c>
      <c r="E649">
        <f t="shared" si="234"/>
        <v>9</v>
      </c>
      <c r="F649" s="6">
        <f t="shared" si="235"/>
        <v>0</v>
      </c>
      <c r="G649" s="6">
        <f t="shared" si="236"/>
        <v>0</v>
      </c>
      <c r="H649" s="6">
        <f t="shared" si="237"/>
        <v>0</v>
      </c>
      <c r="I649" s="6">
        <f t="shared" si="238"/>
        <v>0</v>
      </c>
      <c r="J649" s="6">
        <f t="shared" si="239"/>
        <v>0</v>
      </c>
      <c r="K649" s="6" t="e">
        <f t="shared" si="240"/>
        <v>#DIV/0!</v>
      </c>
      <c r="M649" s="18"/>
      <c r="N649" s="179">
        <v>0</v>
      </c>
      <c r="O649" s="179">
        <v>0</v>
      </c>
      <c r="P649" s="179">
        <v>0</v>
      </c>
      <c r="Q649" s="179">
        <v>0</v>
      </c>
      <c r="R649" s="179">
        <v>0</v>
      </c>
      <c r="S649" s="179">
        <v>0</v>
      </c>
      <c r="T649" s="179">
        <v>0</v>
      </c>
      <c r="U649" s="179">
        <v>0</v>
      </c>
      <c r="V649">
        <v>0</v>
      </c>
      <c r="Y649" s="19"/>
      <c r="CH649" s="18"/>
    </row>
    <row r="650" spans="1:86">
      <c r="A650" s="298"/>
      <c r="B650" s="15"/>
      <c r="C650" s="15"/>
      <c r="D650" s="20"/>
      <c r="E650" s="20"/>
      <c r="F650" s="40"/>
      <c r="G650" s="40"/>
      <c r="H650" s="40"/>
      <c r="I650" s="40"/>
      <c r="J650" s="40"/>
      <c r="K650" s="40"/>
      <c r="L650" s="20"/>
      <c r="M650" s="18"/>
      <c r="O650" s="20"/>
      <c r="P650" s="20"/>
      <c r="Q650" s="20"/>
      <c r="R650" s="20"/>
      <c r="S650" s="20"/>
      <c r="T650" s="20"/>
      <c r="U650" s="20"/>
      <c r="V650" s="20"/>
      <c r="W650" s="20"/>
      <c r="X650" s="20"/>
      <c r="Y650" s="19"/>
      <c r="AB650" s="20"/>
      <c r="AE650" s="20"/>
      <c r="AF650" s="20"/>
      <c r="AG650" s="20"/>
      <c r="AH650" s="20"/>
      <c r="AI650" s="20"/>
      <c r="AJ650" s="20"/>
      <c r="AK650" s="20"/>
      <c r="AL650" s="20"/>
      <c r="AM650" s="20"/>
      <c r="AN650" s="20"/>
      <c r="AO650" s="20"/>
      <c r="AP650" s="20"/>
      <c r="AQ650" s="20"/>
      <c r="AR650" s="20"/>
      <c r="AS650" s="20"/>
      <c r="AT650" s="20"/>
      <c r="AU650" s="20"/>
      <c r="AV650" s="20"/>
      <c r="AW650" s="20"/>
      <c r="AX650" s="20"/>
      <c r="AY650" s="20"/>
      <c r="AZ650" s="20"/>
      <c r="BA650" s="20"/>
      <c r="BB650" s="20"/>
      <c r="BC650" s="20"/>
      <c r="BD650" s="20"/>
      <c r="BE650" s="20"/>
      <c r="BF650" s="20"/>
      <c r="BG650" s="20"/>
      <c r="BH650" s="20"/>
      <c r="BI650" s="20"/>
      <c r="BJ650" s="20"/>
      <c r="BK650" s="20"/>
      <c r="BL650" s="20"/>
      <c r="BM650" s="20"/>
      <c r="BN650" s="20"/>
      <c r="BO650" s="20"/>
      <c r="BP650" s="20"/>
      <c r="BQ650" s="20"/>
      <c r="BR650" s="20"/>
      <c r="BS650" s="20"/>
      <c r="BT650" s="20"/>
      <c r="BU650" s="20"/>
      <c r="BV650" s="20"/>
      <c r="BW650" s="20"/>
      <c r="BX650" s="20"/>
      <c r="BY650" s="20"/>
      <c r="BZ650" s="20"/>
      <c r="CA650" s="20"/>
      <c r="CB650" s="20"/>
      <c r="CC650" s="20"/>
      <c r="CD650" s="20"/>
      <c r="CE650" s="20"/>
      <c r="CF650" s="20"/>
      <c r="CG650" s="20"/>
      <c r="CH650" s="18"/>
    </row>
    <row r="651" spans="1:86">
      <c r="A651" s="298"/>
      <c r="B651" s="262" t="s">
        <v>25</v>
      </c>
      <c r="C651" s="13" t="s">
        <v>23</v>
      </c>
      <c r="D651">
        <f>+入力シート①!AB$19</f>
        <v>0</v>
      </c>
      <c r="E651">
        <f>+COUNT($N651:$CH651)</f>
        <v>12</v>
      </c>
      <c r="F651" s="6">
        <f>+AVERAGE($O651:$CH651)</f>
        <v>44.454545454545453</v>
      </c>
      <c r="G651" s="6">
        <f>+STDEV($O651:$CH651)</f>
        <v>97.117829090608936</v>
      </c>
      <c r="H651" s="6">
        <f>+MAX($N651:$CH651)</f>
        <v>253</v>
      </c>
      <c r="I651" s="6">
        <f>+MIN($N651:$CI651)</f>
        <v>0</v>
      </c>
      <c r="J651" s="6">
        <f>+D651-F651</f>
        <v>-44.454545454545453</v>
      </c>
      <c r="K651" s="6">
        <f>+J651/G651</f>
        <v>-0.45773825332391105</v>
      </c>
      <c r="M651" s="18"/>
      <c r="N651" s="179">
        <v>0</v>
      </c>
      <c r="O651" s="179">
        <v>0</v>
      </c>
      <c r="P651" s="179">
        <v>0</v>
      </c>
      <c r="Q651" s="179">
        <v>0</v>
      </c>
      <c r="R651" s="179">
        <v>0</v>
      </c>
      <c r="S651" s="179">
        <v>0</v>
      </c>
      <c r="T651" s="179">
        <v>0</v>
      </c>
      <c r="U651" s="179">
        <v>0</v>
      </c>
      <c r="V651">
        <v>0</v>
      </c>
      <c r="Y651" s="19"/>
      <c r="BB651">
        <v>253</v>
      </c>
      <c r="BL651">
        <v>228</v>
      </c>
      <c r="CG651">
        <v>8</v>
      </c>
      <c r="CH651" s="18"/>
    </row>
    <row r="652" spans="1:86">
      <c r="A652" s="298"/>
      <c r="B652" s="263"/>
      <c r="C652" s="10" t="s">
        <v>24</v>
      </c>
      <c r="D652">
        <f>+入力シート①!AB$20</f>
        <v>0</v>
      </c>
      <c r="E652">
        <f>+COUNT($N652:$CH652)</f>
        <v>12</v>
      </c>
      <c r="F652" s="6">
        <f>+AVERAGE($O652:$CH652)</f>
        <v>0.28909090909090907</v>
      </c>
      <c r="G652" s="6">
        <f>+STDEV($O652:$CH652)</f>
        <v>0.57210933475087689</v>
      </c>
      <c r="H652" s="6">
        <f>+MAX($N652:$CH652)</f>
        <v>1.8</v>
      </c>
      <c r="I652" s="6">
        <f>+MIN($N652:$CI652)</f>
        <v>0</v>
      </c>
      <c r="J652" s="6">
        <f>+D652-F652</f>
        <v>-0.28909090909090907</v>
      </c>
      <c r="K652" s="6">
        <f>+J652/G652</f>
        <v>-0.50530710046322302</v>
      </c>
      <c r="M652" s="18"/>
      <c r="N652" s="179">
        <v>0</v>
      </c>
      <c r="O652" s="179">
        <v>0</v>
      </c>
      <c r="P652" s="179">
        <v>0</v>
      </c>
      <c r="Q652" s="179">
        <v>0</v>
      </c>
      <c r="R652" s="179">
        <v>0</v>
      </c>
      <c r="S652" s="179">
        <v>0</v>
      </c>
      <c r="T652" s="179">
        <v>0</v>
      </c>
      <c r="U652" s="179">
        <v>0</v>
      </c>
      <c r="V652">
        <v>0</v>
      </c>
      <c r="Y652" s="19"/>
      <c r="BB652">
        <v>0.68</v>
      </c>
      <c r="BL652">
        <v>0.7</v>
      </c>
      <c r="CG652">
        <v>1.8</v>
      </c>
      <c r="CH652" s="18"/>
    </row>
    <row r="653" spans="1:86" ht="0.95" customHeight="1">
      <c r="M653" s="18"/>
      <c r="Y653" s="19"/>
      <c r="CH653" s="18"/>
    </row>
    <row r="654" spans="1:86" ht="0.95" customHeight="1">
      <c r="M654" s="18"/>
      <c r="Y654" s="19"/>
      <c r="CH654" s="18"/>
    </row>
    <row r="655" spans="1:86" ht="0.95" customHeight="1">
      <c r="M655" s="18"/>
      <c r="Y655" s="19"/>
      <c r="CH655" s="18"/>
    </row>
    <row r="656" spans="1:86" ht="0.95" customHeight="1">
      <c r="M656" s="18"/>
      <c r="Y656" s="19"/>
      <c r="CH656" s="18"/>
    </row>
    <row r="657" spans="1:86" ht="0.95" customHeight="1">
      <c r="M657" s="18"/>
      <c r="Y657" s="19"/>
      <c r="CH657" s="18"/>
    </row>
    <row r="658" spans="1:86" ht="0.95" customHeight="1">
      <c r="M658" s="18"/>
      <c r="Y658" s="19"/>
      <c r="CH658" s="18"/>
    </row>
    <row r="659" spans="1:86" ht="0.95" customHeight="1">
      <c r="M659" s="18"/>
      <c r="Y659" s="19"/>
      <c r="CH659" s="18"/>
    </row>
    <row r="660" spans="1:86" ht="0.95" customHeight="1">
      <c r="M660" s="18"/>
      <c r="Y660" s="19"/>
      <c r="CH660" s="18"/>
    </row>
    <row r="661" spans="1:86" ht="16.5" thickBot="1">
      <c r="D661" s="1" t="s">
        <v>26</v>
      </c>
      <c r="E661" s="1" t="s">
        <v>3</v>
      </c>
      <c r="F661" s="5" t="s">
        <v>4</v>
      </c>
      <c r="G661" s="5" t="s">
        <v>8</v>
      </c>
      <c r="H661" s="5" t="s">
        <v>5</v>
      </c>
      <c r="I661" s="5" t="s">
        <v>6</v>
      </c>
      <c r="J661" s="5" t="s">
        <v>7</v>
      </c>
      <c r="K661" s="6" t="s">
        <v>65</v>
      </c>
      <c r="M661" s="18"/>
      <c r="N661" s="179" t="s">
        <v>26</v>
      </c>
      <c r="V661" s="1"/>
      <c r="W661" s="19"/>
      <c r="X661" s="19"/>
      <c r="Y661" s="19"/>
      <c r="AB661" s="1"/>
      <c r="AC661" s="78"/>
      <c r="AD661" s="78"/>
      <c r="AE661" s="1"/>
      <c r="AF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8"/>
    </row>
    <row r="662" spans="1:86">
      <c r="A662" s="298">
        <v>58</v>
      </c>
      <c r="B662" s="264" t="s">
        <v>18</v>
      </c>
      <c r="C662" s="265"/>
      <c r="D662" s="79">
        <f>+入力シート①!AC$2</f>
        <v>0</v>
      </c>
      <c r="E662" s="21"/>
      <c r="F662" s="34"/>
      <c r="G662" s="34"/>
      <c r="H662" s="34"/>
      <c r="I662" s="34"/>
      <c r="J662" s="34"/>
      <c r="K662" s="35"/>
      <c r="M662" s="18"/>
      <c r="N662" s="179">
        <v>0</v>
      </c>
      <c r="O662" s="179">
        <v>1900</v>
      </c>
      <c r="P662" s="179">
        <v>1900</v>
      </c>
      <c r="Q662" s="179">
        <v>1900</v>
      </c>
      <c r="R662" s="179">
        <v>1900</v>
      </c>
      <c r="S662" s="179">
        <v>1900</v>
      </c>
      <c r="T662" s="179">
        <v>1900</v>
      </c>
      <c r="U662" s="179">
        <v>1900</v>
      </c>
      <c r="V662" s="79">
        <v>0</v>
      </c>
      <c r="W662" s="19">
        <f t="shared" ref="W662:BG662" si="241">+W$1</f>
        <v>2010</v>
      </c>
      <c r="X662" s="19">
        <f t="shared" si="241"/>
        <v>2009</v>
      </c>
      <c r="Y662" s="19">
        <f t="shared" si="241"/>
        <v>2008</v>
      </c>
      <c r="Z662" s="19">
        <f t="shared" si="241"/>
        <v>2007</v>
      </c>
      <c r="AA662" s="19">
        <f t="shared" si="241"/>
        <v>2007</v>
      </c>
      <c r="AB662">
        <f t="shared" si="241"/>
        <v>2006</v>
      </c>
      <c r="AC662" s="77">
        <f t="shared" si="241"/>
        <v>2006</v>
      </c>
      <c r="AD662" s="77">
        <f t="shared" si="241"/>
        <v>2005</v>
      </c>
      <c r="AE662">
        <f t="shared" si="241"/>
        <v>2005</v>
      </c>
      <c r="AF662">
        <f t="shared" si="241"/>
        <v>2004</v>
      </c>
      <c r="AG662">
        <f t="shared" si="241"/>
        <v>2004</v>
      </c>
      <c r="AH662">
        <f t="shared" si="241"/>
        <v>2004</v>
      </c>
      <c r="AI662">
        <f t="shared" si="241"/>
        <v>2003</v>
      </c>
      <c r="AJ662">
        <f t="shared" si="241"/>
        <v>2002</v>
      </c>
      <c r="AK662">
        <f t="shared" si="241"/>
        <v>2002</v>
      </c>
      <c r="AL662">
        <f t="shared" si="241"/>
        <v>2002</v>
      </c>
      <c r="AM662">
        <f t="shared" si="241"/>
        <v>2002</v>
      </c>
      <c r="AN662">
        <f t="shared" si="241"/>
        <v>2001</v>
      </c>
      <c r="AO662">
        <f t="shared" si="241"/>
        <v>2001</v>
      </c>
      <c r="AP662">
        <f t="shared" si="241"/>
        <v>2001</v>
      </c>
      <c r="AQ662">
        <f t="shared" si="241"/>
        <v>2000</v>
      </c>
      <c r="AR662">
        <f t="shared" si="241"/>
        <v>2000</v>
      </c>
      <c r="AS662">
        <f t="shared" si="241"/>
        <v>2000</v>
      </c>
      <c r="AT662">
        <f t="shared" si="241"/>
        <v>1999</v>
      </c>
      <c r="AU662">
        <f t="shared" si="241"/>
        <v>1999</v>
      </c>
      <c r="AV662">
        <f t="shared" si="241"/>
        <v>1999</v>
      </c>
      <c r="AW662">
        <f t="shared" si="241"/>
        <v>1998</v>
      </c>
      <c r="AX662">
        <f t="shared" si="241"/>
        <v>1997</v>
      </c>
      <c r="AY662">
        <f t="shared" si="241"/>
        <v>1996</v>
      </c>
      <c r="AZ662">
        <f t="shared" si="241"/>
        <v>1995</v>
      </c>
      <c r="BA662">
        <f t="shared" si="241"/>
        <v>1994</v>
      </c>
      <c r="BB662">
        <f t="shared" si="241"/>
        <v>1993</v>
      </c>
      <c r="BC662">
        <f t="shared" si="241"/>
        <v>1992</v>
      </c>
      <c r="BD662">
        <f t="shared" si="241"/>
        <v>1992</v>
      </c>
      <c r="BE662">
        <f t="shared" si="241"/>
        <v>1991</v>
      </c>
      <c r="BF662">
        <f t="shared" si="241"/>
        <v>1990</v>
      </c>
      <c r="BG662">
        <f t="shared" si="241"/>
        <v>1990</v>
      </c>
      <c r="BH662">
        <f t="shared" ref="BH662:CG662" si="242">+BH$1</f>
        <v>1989</v>
      </c>
      <c r="BI662">
        <f t="shared" si="242"/>
        <v>1988</v>
      </c>
      <c r="BJ662">
        <f t="shared" si="242"/>
        <v>1987</v>
      </c>
      <c r="BK662">
        <f t="shared" si="242"/>
        <v>1986</v>
      </c>
      <c r="BL662">
        <f t="shared" si="242"/>
        <v>1986</v>
      </c>
      <c r="BM662">
        <f t="shared" si="242"/>
        <v>1986</v>
      </c>
      <c r="BN662">
        <f t="shared" si="242"/>
        <v>1985</v>
      </c>
      <c r="BO662">
        <f t="shared" si="242"/>
        <v>1985</v>
      </c>
      <c r="BP662">
        <f t="shared" si="242"/>
        <v>1985</v>
      </c>
      <c r="BQ662">
        <f t="shared" si="242"/>
        <v>1985</v>
      </c>
      <c r="BR662">
        <f t="shared" si="242"/>
        <v>1984</v>
      </c>
      <c r="BS662">
        <f t="shared" si="242"/>
        <v>1984</v>
      </c>
      <c r="BT662">
        <f t="shared" si="242"/>
        <v>1984</v>
      </c>
      <c r="BU662">
        <f t="shared" si="242"/>
        <v>1984</v>
      </c>
      <c r="BV662">
        <f t="shared" si="242"/>
        <v>1984</v>
      </c>
      <c r="BW662">
        <f t="shared" si="242"/>
        <v>1984</v>
      </c>
      <c r="BX662">
        <f t="shared" si="242"/>
        <v>1983</v>
      </c>
      <c r="BY662">
        <f t="shared" si="242"/>
        <v>1983</v>
      </c>
      <c r="BZ662">
        <f t="shared" si="242"/>
        <v>1982</v>
      </c>
      <c r="CA662">
        <f t="shared" si="242"/>
        <v>1982</v>
      </c>
      <c r="CB662">
        <f t="shared" si="242"/>
        <v>1982</v>
      </c>
      <c r="CC662">
        <f t="shared" si="242"/>
        <v>1981</v>
      </c>
      <c r="CD662">
        <f t="shared" si="242"/>
        <v>1980</v>
      </c>
      <c r="CE662">
        <f t="shared" si="242"/>
        <v>1980</v>
      </c>
      <c r="CF662">
        <f t="shared" si="242"/>
        <v>1980</v>
      </c>
      <c r="CG662">
        <f t="shared" si="242"/>
        <v>1980</v>
      </c>
      <c r="CH662" s="18"/>
    </row>
    <row r="663" spans="1:86">
      <c r="A663" s="298"/>
      <c r="B663" s="264" t="s">
        <v>19</v>
      </c>
      <c r="C663" s="265"/>
      <c r="D663" s="80">
        <f>+入力シート①!AC$2</f>
        <v>0</v>
      </c>
      <c r="E663" s="22"/>
      <c r="F663" s="36"/>
      <c r="G663" s="36"/>
      <c r="H663" s="36"/>
      <c r="I663" s="36"/>
      <c r="J663" s="36"/>
      <c r="K663" s="37"/>
      <c r="M663" s="18"/>
      <c r="N663" s="179">
        <v>0</v>
      </c>
      <c r="O663" s="179">
        <v>1</v>
      </c>
      <c r="P663" s="179">
        <v>1</v>
      </c>
      <c r="Q663" s="179">
        <v>1</v>
      </c>
      <c r="R663" s="179">
        <v>1</v>
      </c>
      <c r="S663" s="179">
        <v>1</v>
      </c>
      <c r="T663" s="179">
        <v>1</v>
      </c>
      <c r="U663" s="179">
        <v>1</v>
      </c>
      <c r="V663" s="80">
        <v>0</v>
      </c>
      <c r="W663" s="19">
        <f>+W$3</f>
        <v>4</v>
      </c>
      <c r="X663" s="19">
        <f>+X$3</f>
        <v>4</v>
      </c>
      <c r="Y663" s="19">
        <f>+Y$3</f>
        <v>4</v>
      </c>
      <c r="Z663" s="19">
        <f>+Z$3</f>
        <v>4</v>
      </c>
      <c r="AA663" s="19">
        <f>+AA$3</f>
        <v>4</v>
      </c>
      <c r="AB663">
        <f t="shared" ref="AB663:CG663" si="243">+AB$3</f>
        <v>4</v>
      </c>
      <c r="AC663" s="77">
        <f t="shared" si="243"/>
        <v>4</v>
      </c>
      <c r="AD663" s="77">
        <f t="shared" si="243"/>
        <v>4</v>
      </c>
      <c r="AE663">
        <f t="shared" si="243"/>
        <v>4</v>
      </c>
      <c r="AF663">
        <f t="shared" si="243"/>
        <v>4</v>
      </c>
      <c r="AG663">
        <f t="shared" si="243"/>
        <v>4</v>
      </c>
      <c r="AH663">
        <f t="shared" si="243"/>
        <v>4</v>
      </c>
      <c r="AI663">
        <f t="shared" si="243"/>
        <v>4</v>
      </c>
      <c r="AJ663">
        <f t="shared" si="243"/>
        <v>4</v>
      </c>
      <c r="AK663">
        <f t="shared" si="243"/>
        <v>4</v>
      </c>
      <c r="AL663">
        <f t="shared" si="243"/>
        <v>4</v>
      </c>
      <c r="AM663">
        <f t="shared" si="243"/>
        <v>4</v>
      </c>
      <c r="AN663">
        <f t="shared" si="243"/>
        <v>4</v>
      </c>
      <c r="AO663">
        <f t="shared" si="243"/>
        <v>4</v>
      </c>
      <c r="AP663">
        <f t="shared" si="243"/>
        <v>4</v>
      </c>
      <c r="AQ663">
        <f t="shared" si="243"/>
        <v>4</v>
      </c>
      <c r="AR663">
        <f t="shared" si="243"/>
        <v>4</v>
      </c>
      <c r="AS663">
        <f t="shared" si="243"/>
        <v>4</v>
      </c>
      <c r="AT663">
        <f t="shared" si="243"/>
        <v>4</v>
      </c>
      <c r="AU663">
        <f t="shared" si="243"/>
        <v>4</v>
      </c>
      <c r="AV663">
        <f t="shared" si="243"/>
        <v>4</v>
      </c>
      <c r="AW663">
        <f t="shared" si="243"/>
        <v>4</v>
      </c>
      <c r="AX663">
        <f t="shared" si="243"/>
        <v>4</v>
      </c>
      <c r="AY663">
        <f t="shared" si="243"/>
        <v>4</v>
      </c>
      <c r="AZ663">
        <f t="shared" si="243"/>
        <v>4</v>
      </c>
      <c r="BA663">
        <f t="shared" si="243"/>
        <v>4</v>
      </c>
      <c r="BB663">
        <f t="shared" si="243"/>
        <v>4</v>
      </c>
      <c r="BC663">
        <f t="shared" si="243"/>
        <v>4</v>
      </c>
      <c r="BD663">
        <f t="shared" si="243"/>
        <v>4</v>
      </c>
      <c r="BE663">
        <f t="shared" si="243"/>
        <v>4</v>
      </c>
      <c r="BF663">
        <f t="shared" si="243"/>
        <v>4</v>
      </c>
      <c r="BG663">
        <f t="shared" si="243"/>
        <v>4</v>
      </c>
      <c r="BH663">
        <f t="shared" si="243"/>
        <v>4</v>
      </c>
      <c r="BI663">
        <f t="shared" si="243"/>
        <v>4</v>
      </c>
      <c r="BJ663">
        <f t="shared" si="243"/>
        <v>4</v>
      </c>
      <c r="BK663">
        <f t="shared" si="243"/>
        <v>4</v>
      </c>
      <c r="BL663">
        <f t="shared" si="243"/>
        <v>4</v>
      </c>
      <c r="BM663">
        <f t="shared" si="243"/>
        <v>4</v>
      </c>
      <c r="BN663">
        <f t="shared" si="243"/>
        <v>4</v>
      </c>
      <c r="BO663">
        <f t="shared" si="243"/>
        <v>4</v>
      </c>
      <c r="BP663">
        <f t="shared" si="243"/>
        <v>4</v>
      </c>
      <c r="BQ663">
        <f t="shared" si="243"/>
        <v>4</v>
      </c>
      <c r="BR663">
        <f t="shared" si="243"/>
        <v>4</v>
      </c>
      <c r="BS663">
        <f t="shared" si="243"/>
        <v>4</v>
      </c>
      <c r="BT663">
        <f t="shared" si="243"/>
        <v>4</v>
      </c>
      <c r="BU663">
        <f t="shared" si="243"/>
        <v>4</v>
      </c>
      <c r="BV663">
        <f t="shared" si="243"/>
        <v>4</v>
      </c>
      <c r="BW663">
        <f t="shared" si="243"/>
        <v>4</v>
      </c>
      <c r="BX663">
        <f t="shared" si="243"/>
        <v>4</v>
      </c>
      <c r="BY663">
        <f t="shared" si="243"/>
        <v>4</v>
      </c>
      <c r="BZ663">
        <f t="shared" si="243"/>
        <v>4</v>
      </c>
      <c r="CA663">
        <f t="shared" si="243"/>
        <v>4</v>
      </c>
      <c r="CB663">
        <f t="shared" si="243"/>
        <v>4</v>
      </c>
      <c r="CC663">
        <f t="shared" si="243"/>
        <v>4</v>
      </c>
      <c r="CD663">
        <f t="shared" si="243"/>
        <v>4</v>
      </c>
      <c r="CE663">
        <f t="shared" si="243"/>
        <v>4</v>
      </c>
      <c r="CF663">
        <f t="shared" si="243"/>
        <v>4</v>
      </c>
      <c r="CG663">
        <f t="shared" si="243"/>
        <v>4</v>
      </c>
      <c r="CH663" s="18"/>
    </row>
    <row r="664" spans="1:86">
      <c r="A664" s="298"/>
      <c r="B664" s="264" t="s">
        <v>20</v>
      </c>
      <c r="C664" s="265"/>
      <c r="D664" s="81">
        <f>+入力シート①!AC$2</f>
        <v>0</v>
      </c>
      <c r="E664" s="22"/>
      <c r="F664" s="36"/>
      <c r="G664" s="36"/>
      <c r="H664" s="36"/>
      <c r="I664" s="36"/>
      <c r="J664" s="36"/>
      <c r="K664" s="37"/>
      <c r="M664" s="18"/>
      <c r="N664" s="179">
        <v>0</v>
      </c>
      <c r="O664" s="179">
        <v>0</v>
      </c>
      <c r="P664" s="179">
        <v>0</v>
      </c>
      <c r="Q664" s="179">
        <v>0</v>
      </c>
      <c r="R664" s="179">
        <v>0</v>
      </c>
      <c r="S664" s="179">
        <v>0</v>
      </c>
      <c r="T664" s="179">
        <v>0</v>
      </c>
      <c r="U664" s="179">
        <v>0</v>
      </c>
      <c r="V664" s="81">
        <v>0</v>
      </c>
      <c r="W664" s="19"/>
      <c r="X664" s="19"/>
      <c r="Y664" s="19"/>
      <c r="BO664">
        <v>6</v>
      </c>
      <c r="CH664" s="18"/>
    </row>
    <row r="665" spans="1:86">
      <c r="A665" s="298"/>
      <c r="B665" s="264" t="s">
        <v>66</v>
      </c>
      <c r="C665" s="265"/>
      <c r="D665">
        <f>+入力シート①!AC$3</f>
        <v>58</v>
      </c>
      <c r="E665" s="22"/>
      <c r="F665" s="36"/>
      <c r="G665" s="36"/>
      <c r="H665" s="36"/>
      <c r="I665" s="36"/>
      <c r="J665" s="36"/>
      <c r="K665" s="37"/>
      <c r="M665" s="18"/>
      <c r="N665" s="179">
        <v>58</v>
      </c>
      <c r="O665" s="179">
        <v>58</v>
      </c>
      <c r="P665" s="179">
        <v>58</v>
      </c>
      <c r="Q665" s="179">
        <v>58</v>
      </c>
      <c r="R665" s="179">
        <v>58</v>
      </c>
      <c r="S665" s="179">
        <v>58</v>
      </c>
      <c r="T665" s="179">
        <v>58</v>
      </c>
      <c r="U665" s="179">
        <v>58</v>
      </c>
      <c r="V665">
        <v>58</v>
      </c>
      <c r="W665" s="19">
        <f>+$A$662</f>
        <v>58</v>
      </c>
      <c r="X665" s="19">
        <f>+$A$662</f>
        <v>58</v>
      </c>
      <c r="Y665" s="19">
        <f>+$A$662</f>
        <v>58</v>
      </c>
      <c r="Z665" s="19">
        <f>+$A$662</f>
        <v>58</v>
      </c>
      <c r="AA665" s="19">
        <f>+$A$662</f>
        <v>58</v>
      </c>
      <c r="AB665">
        <f t="shared" ref="AB665:CG665" si="244">+$A$662</f>
        <v>58</v>
      </c>
      <c r="AC665" s="77">
        <f t="shared" si="244"/>
        <v>58</v>
      </c>
      <c r="AD665" s="77">
        <f t="shared" si="244"/>
        <v>58</v>
      </c>
      <c r="AE665">
        <f t="shared" si="244"/>
        <v>58</v>
      </c>
      <c r="AF665">
        <f t="shared" si="244"/>
        <v>58</v>
      </c>
      <c r="AG665">
        <f t="shared" si="244"/>
        <v>58</v>
      </c>
      <c r="AH665">
        <f t="shared" si="244"/>
        <v>58</v>
      </c>
      <c r="AI665">
        <f t="shared" si="244"/>
        <v>58</v>
      </c>
      <c r="AJ665">
        <f t="shared" si="244"/>
        <v>58</v>
      </c>
      <c r="AK665">
        <f t="shared" si="244"/>
        <v>58</v>
      </c>
      <c r="AL665">
        <f t="shared" si="244"/>
        <v>58</v>
      </c>
      <c r="AM665">
        <f t="shared" si="244"/>
        <v>58</v>
      </c>
      <c r="AN665">
        <f t="shared" si="244"/>
        <v>58</v>
      </c>
      <c r="AO665">
        <f t="shared" si="244"/>
        <v>58</v>
      </c>
      <c r="AP665">
        <f t="shared" si="244"/>
        <v>58</v>
      </c>
      <c r="AQ665">
        <f t="shared" si="244"/>
        <v>58</v>
      </c>
      <c r="AR665">
        <f t="shared" si="244"/>
        <v>58</v>
      </c>
      <c r="AS665">
        <f t="shared" si="244"/>
        <v>58</v>
      </c>
      <c r="AT665">
        <f t="shared" si="244"/>
        <v>58</v>
      </c>
      <c r="AU665">
        <f t="shared" si="244"/>
        <v>58</v>
      </c>
      <c r="AV665">
        <f t="shared" si="244"/>
        <v>58</v>
      </c>
      <c r="AW665">
        <f t="shared" si="244"/>
        <v>58</v>
      </c>
      <c r="AX665">
        <f t="shared" si="244"/>
        <v>58</v>
      </c>
      <c r="AY665">
        <f t="shared" si="244"/>
        <v>58</v>
      </c>
      <c r="AZ665">
        <f t="shared" si="244"/>
        <v>58</v>
      </c>
      <c r="BA665">
        <f t="shared" si="244"/>
        <v>58</v>
      </c>
      <c r="BB665">
        <f t="shared" si="244"/>
        <v>58</v>
      </c>
      <c r="BC665">
        <f t="shared" si="244"/>
        <v>58</v>
      </c>
      <c r="BD665">
        <f t="shared" si="244"/>
        <v>58</v>
      </c>
      <c r="BE665">
        <f t="shared" si="244"/>
        <v>58</v>
      </c>
      <c r="BF665">
        <f t="shared" si="244"/>
        <v>58</v>
      </c>
      <c r="BG665">
        <f t="shared" si="244"/>
        <v>58</v>
      </c>
      <c r="BH665">
        <f t="shared" si="244"/>
        <v>58</v>
      </c>
      <c r="BI665">
        <f t="shared" si="244"/>
        <v>58</v>
      </c>
      <c r="BJ665">
        <f t="shared" si="244"/>
        <v>58</v>
      </c>
      <c r="BK665">
        <f t="shared" si="244"/>
        <v>58</v>
      </c>
      <c r="BL665">
        <f t="shared" si="244"/>
        <v>58</v>
      </c>
      <c r="BM665">
        <f t="shared" si="244"/>
        <v>58</v>
      </c>
      <c r="BN665">
        <f t="shared" si="244"/>
        <v>58</v>
      </c>
      <c r="BO665">
        <f t="shared" si="244"/>
        <v>58</v>
      </c>
      <c r="BP665">
        <f t="shared" si="244"/>
        <v>58</v>
      </c>
      <c r="BQ665">
        <f t="shared" si="244"/>
        <v>58</v>
      </c>
      <c r="BR665">
        <f t="shared" si="244"/>
        <v>58</v>
      </c>
      <c r="BS665">
        <f t="shared" si="244"/>
        <v>58</v>
      </c>
      <c r="BT665">
        <f t="shared" si="244"/>
        <v>58</v>
      </c>
      <c r="BU665">
        <f t="shared" si="244"/>
        <v>58</v>
      </c>
      <c r="BV665">
        <f t="shared" si="244"/>
        <v>58</v>
      </c>
      <c r="BW665">
        <f t="shared" si="244"/>
        <v>58</v>
      </c>
      <c r="BX665">
        <f t="shared" si="244"/>
        <v>58</v>
      </c>
      <c r="BY665">
        <f t="shared" si="244"/>
        <v>58</v>
      </c>
      <c r="BZ665">
        <f t="shared" si="244"/>
        <v>58</v>
      </c>
      <c r="CA665">
        <f t="shared" si="244"/>
        <v>58</v>
      </c>
      <c r="CB665">
        <f t="shared" si="244"/>
        <v>58</v>
      </c>
      <c r="CC665">
        <f t="shared" si="244"/>
        <v>58</v>
      </c>
      <c r="CD665">
        <f t="shared" si="244"/>
        <v>58</v>
      </c>
      <c r="CE665">
        <f t="shared" si="244"/>
        <v>58</v>
      </c>
      <c r="CF665">
        <f t="shared" si="244"/>
        <v>58</v>
      </c>
      <c r="CG665">
        <f t="shared" si="244"/>
        <v>58</v>
      </c>
      <c r="CH665" s="18"/>
    </row>
    <row r="666" spans="1:86" ht="16.5" thickBot="1">
      <c r="A666" s="298"/>
      <c r="B666" s="264" t="s">
        <v>21</v>
      </c>
      <c r="C666" s="265"/>
      <c r="D666" s="86">
        <f>+入力シート①!AC$4</f>
        <v>0</v>
      </c>
      <c r="E666" s="23"/>
      <c r="F666" s="38"/>
      <c r="G666" s="38"/>
      <c r="H666" s="38"/>
      <c r="I666" s="38"/>
      <c r="J666" s="38"/>
      <c r="K666" s="39"/>
      <c r="M666" s="18"/>
      <c r="N666" s="179">
        <v>0</v>
      </c>
      <c r="O666" s="180">
        <v>0</v>
      </c>
      <c r="P666" s="180">
        <v>0</v>
      </c>
      <c r="Q666" s="180">
        <v>0</v>
      </c>
      <c r="R666" s="180">
        <v>0</v>
      </c>
      <c r="S666" s="180">
        <v>0</v>
      </c>
      <c r="T666" s="180">
        <v>0</v>
      </c>
      <c r="U666" s="180">
        <v>0</v>
      </c>
      <c r="V666" s="86">
        <v>0</v>
      </c>
      <c r="W666" s="86"/>
      <c r="X666" s="86"/>
      <c r="Y666" s="19"/>
      <c r="CH666" s="18"/>
    </row>
    <row r="667" spans="1:86">
      <c r="A667" s="298"/>
      <c r="B667" s="261" t="s">
        <v>22</v>
      </c>
      <c r="C667" s="9">
        <v>0</v>
      </c>
      <c r="D667">
        <f>+入力シート①!AC$5</f>
        <v>0</v>
      </c>
      <c r="E667">
        <f>+COUNT($N667:$CH667)</f>
        <v>10</v>
      </c>
      <c r="F667" s="6">
        <f>+AVERAGE($O667:$CH667)</f>
        <v>2.3111111111111113</v>
      </c>
      <c r="G667" s="6">
        <f>+STDEV($O667:$CH667)</f>
        <v>6.9333333333333336</v>
      </c>
      <c r="H667" s="6">
        <f>+MAX($N667:$CH667)</f>
        <v>20.8</v>
      </c>
      <c r="I667" s="6">
        <f>+MIN($N667:$CH667)</f>
        <v>0</v>
      </c>
      <c r="J667" s="6">
        <f>+D667-F667</f>
        <v>-2.3111111111111113</v>
      </c>
      <c r="K667" s="6">
        <f>+J667/G667</f>
        <v>-0.33333333333333337</v>
      </c>
      <c r="M667" s="18"/>
      <c r="N667" s="179">
        <v>0</v>
      </c>
      <c r="O667" s="179">
        <v>0</v>
      </c>
      <c r="P667" s="179">
        <v>0</v>
      </c>
      <c r="Q667" s="179">
        <v>0</v>
      </c>
      <c r="R667" s="179">
        <v>0</v>
      </c>
      <c r="S667" s="179">
        <v>0</v>
      </c>
      <c r="T667" s="179">
        <v>0</v>
      </c>
      <c r="U667" s="179">
        <v>0</v>
      </c>
      <c r="V667">
        <v>0</v>
      </c>
      <c r="Y667" s="19"/>
      <c r="BO667">
        <v>20.8</v>
      </c>
      <c r="CH667" s="18"/>
    </row>
    <row r="668" spans="1:86">
      <c r="A668" s="298"/>
      <c r="B668" s="261"/>
      <c r="C668" s="9">
        <v>10</v>
      </c>
      <c r="D668">
        <f>+入力シート①!AC$6</f>
        <v>0</v>
      </c>
      <c r="E668">
        <f t="shared" ref="E668:E679" si="245">+COUNT($N668:$CH668)</f>
        <v>10</v>
      </c>
      <c r="F668" s="6">
        <f t="shared" ref="F668:F679" si="246">+AVERAGE($O668:$CH668)</f>
        <v>2.2744444444444443</v>
      </c>
      <c r="G668" s="6">
        <f t="shared" ref="G668:G679" si="247">+STDEV($O668:$CH668)</f>
        <v>6.8233333333333324</v>
      </c>
      <c r="H668" s="6">
        <f t="shared" ref="H668:H679" si="248">+MAX($N668:$CH668)</f>
        <v>20.47</v>
      </c>
      <c r="I668" s="6">
        <f t="shared" ref="I668:I679" si="249">+MIN($N668:$CH668)</f>
        <v>0</v>
      </c>
      <c r="J668" s="6">
        <f t="shared" ref="J668:J679" si="250">+D668-F668</f>
        <v>-2.2744444444444443</v>
      </c>
      <c r="K668" s="6">
        <f t="shared" ref="K668:K679" si="251">+J668/G668</f>
        <v>-0.33333333333333337</v>
      </c>
      <c r="M668" s="18"/>
      <c r="N668" s="179">
        <v>0</v>
      </c>
      <c r="O668" s="179">
        <v>0</v>
      </c>
      <c r="P668" s="179">
        <v>0</v>
      </c>
      <c r="Q668" s="179">
        <v>0</v>
      </c>
      <c r="R668" s="179">
        <v>0</v>
      </c>
      <c r="S668" s="179">
        <v>0</v>
      </c>
      <c r="T668" s="179">
        <v>0</v>
      </c>
      <c r="U668" s="179">
        <v>0</v>
      </c>
      <c r="V668">
        <v>0</v>
      </c>
      <c r="Y668" s="19"/>
      <c r="BO668">
        <v>20.47</v>
      </c>
      <c r="CH668" s="18"/>
    </row>
    <row r="669" spans="1:86">
      <c r="A669" s="298"/>
      <c r="B669" s="261"/>
      <c r="C669" s="9">
        <v>20</v>
      </c>
      <c r="D669">
        <f>+入力シート①!AC$7</f>
        <v>0</v>
      </c>
      <c r="E669">
        <f t="shared" si="245"/>
        <v>10</v>
      </c>
      <c r="F669" s="6">
        <f t="shared" si="246"/>
        <v>2.2655555555555558</v>
      </c>
      <c r="G669" s="6">
        <f t="shared" si="247"/>
        <v>6.7966666666666669</v>
      </c>
      <c r="H669" s="6">
        <f t="shared" si="248"/>
        <v>20.39</v>
      </c>
      <c r="I669" s="6">
        <f t="shared" si="249"/>
        <v>0</v>
      </c>
      <c r="J669" s="6">
        <f t="shared" si="250"/>
        <v>-2.2655555555555558</v>
      </c>
      <c r="K669" s="6">
        <f t="shared" si="251"/>
        <v>-0.33333333333333337</v>
      </c>
      <c r="M669" s="18"/>
      <c r="N669" s="179">
        <v>0</v>
      </c>
      <c r="O669" s="179">
        <v>0</v>
      </c>
      <c r="P669" s="179">
        <v>0</v>
      </c>
      <c r="Q669" s="179">
        <v>0</v>
      </c>
      <c r="R669" s="179">
        <v>0</v>
      </c>
      <c r="S669" s="179">
        <v>0</v>
      </c>
      <c r="T669" s="179">
        <v>0</v>
      </c>
      <c r="U669" s="179">
        <v>0</v>
      </c>
      <c r="V669">
        <v>0</v>
      </c>
      <c r="Y669" s="19"/>
      <c r="BO669">
        <v>20.39</v>
      </c>
      <c r="CH669" s="18"/>
    </row>
    <row r="670" spans="1:86">
      <c r="A670" s="298"/>
      <c r="B670" s="261"/>
      <c r="C670" s="9">
        <v>30</v>
      </c>
      <c r="D670">
        <f>+入力シート①!AC$8</f>
        <v>0</v>
      </c>
      <c r="E670">
        <f t="shared" si="245"/>
        <v>10</v>
      </c>
      <c r="F670" s="6">
        <f t="shared" si="246"/>
        <v>2.2588888888888885</v>
      </c>
      <c r="G670" s="6">
        <f t="shared" si="247"/>
        <v>6.7766666666666655</v>
      </c>
      <c r="H670" s="6">
        <f t="shared" si="248"/>
        <v>20.329999999999998</v>
      </c>
      <c r="I670" s="6">
        <f t="shared" si="249"/>
        <v>0</v>
      </c>
      <c r="J670" s="6">
        <f t="shared" si="250"/>
        <v>-2.2588888888888885</v>
      </c>
      <c r="K670" s="6">
        <f t="shared" si="251"/>
        <v>-0.33333333333333331</v>
      </c>
      <c r="M670" s="18"/>
      <c r="N670" s="179">
        <v>0</v>
      </c>
      <c r="O670" s="179">
        <v>0</v>
      </c>
      <c r="P670" s="179">
        <v>0</v>
      </c>
      <c r="Q670" s="179">
        <v>0</v>
      </c>
      <c r="R670" s="179">
        <v>0</v>
      </c>
      <c r="S670" s="179">
        <v>0</v>
      </c>
      <c r="T670" s="179">
        <v>0</v>
      </c>
      <c r="U670" s="179">
        <v>0</v>
      </c>
      <c r="V670">
        <v>0</v>
      </c>
      <c r="Y670" s="19"/>
      <c r="BO670">
        <v>20.329999999999998</v>
      </c>
      <c r="CH670" s="18"/>
    </row>
    <row r="671" spans="1:86">
      <c r="A671" s="298"/>
      <c r="B671" s="261"/>
      <c r="C671" s="9">
        <v>50</v>
      </c>
      <c r="D671">
        <f>+入力シート①!AC$9</f>
        <v>0</v>
      </c>
      <c r="E671">
        <f t="shared" si="245"/>
        <v>10</v>
      </c>
      <c r="F671" s="6">
        <f t="shared" si="246"/>
        <v>2.25</v>
      </c>
      <c r="G671" s="6">
        <f t="shared" si="247"/>
        <v>6.75</v>
      </c>
      <c r="H671" s="6">
        <f t="shared" si="248"/>
        <v>20.25</v>
      </c>
      <c r="I671" s="6">
        <f t="shared" si="249"/>
        <v>0</v>
      </c>
      <c r="J671" s="6">
        <f t="shared" si="250"/>
        <v>-2.25</v>
      </c>
      <c r="K671" s="6">
        <f t="shared" si="251"/>
        <v>-0.33333333333333331</v>
      </c>
      <c r="M671" s="18"/>
      <c r="N671" s="179">
        <v>0</v>
      </c>
      <c r="O671" s="179">
        <v>0</v>
      </c>
      <c r="P671" s="179">
        <v>0</v>
      </c>
      <c r="Q671" s="179">
        <v>0</v>
      </c>
      <c r="R671" s="179">
        <v>0</v>
      </c>
      <c r="S671" s="179">
        <v>0</v>
      </c>
      <c r="T671" s="179">
        <v>0</v>
      </c>
      <c r="U671" s="179">
        <v>0</v>
      </c>
      <c r="V671">
        <v>0</v>
      </c>
      <c r="Y671" s="19"/>
      <c r="BO671">
        <v>20.25</v>
      </c>
      <c r="CH671" s="18"/>
    </row>
    <row r="672" spans="1:86">
      <c r="A672" s="298"/>
      <c r="B672" s="261"/>
      <c r="C672" s="9">
        <v>75</v>
      </c>
      <c r="D672">
        <f>+入力シート①!AC$10</f>
        <v>0</v>
      </c>
      <c r="E672">
        <f t="shared" si="245"/>
        <v>10</v>
      </c>
      <c r="F672" s="6">
        <f t="shared" si="246"/>
        <v>2.1622222222222223</v>
      </c>
      <c r="G672" s="6">
        <f t="shared" si="247"/>
        <v>6.4866666666666672</v>
      </c>
      <c r="H672" s="6">
        <f t="shared" si="248"/>
        <v>19.46</v>
      </c>
      <c r="I672" s="6">
        <f t="shared" si="249"/>
        <v>0</v>
      </c>
      <c r="J672" s="6">
        <f t="shared" si="250"/>
        <v>-2.1622222222222223</v>
      </c>
      <c r="K672" s="6">
        <f t="shared" si="251"/>
        <v>-0.33333333333333331</v>
      </c>
      <c r="M672" s="18"/>
      <c r="N672" s="179">
        <v>0</v>
      </c>
      <c r="O672" s="179">
        <v>0</v>
      </c>
      <c r="P672" s="179">
        <v>0</v>
      </c>
      <c r="Q672" s="179">
        <v>0</v>
      </c>
      <c r="R672" s="179">
        <v>0</v>
      </c>
      <c r="S672" s="179">
        <v>0</v>
      </c>
      <c r="T672" s="179">
        <v>0</v>
      </c>
      <c r="U672" s="179">
        <v>0</v>
      </c>
      <c r="V672">
        <v>0</v>
      </c>
      <c r="Y672" s="19"/>
      <c r="BO672">
        <v>19.46</v>
      </c>
      <c r="CH672" s="18"/>
    </row>
    <row r="673" spans="1:86">
      <c r="A673" s="298"/>
      <c r="B673" s="261"/>
      <c r="C673" s="9">
        <v>100</v>
      </c>
      <c r="D673">
        <f>+入力シート①!AC$11</f>
        <v>0</v>
      </c>
      <c r="E673">
        <f t="shared" si="245"/>
        <v>10</v>
      </c>
      <c r="F673" s="6">
        <f t="shared" si="246"/>
        <v>2.1133333333333333</v>
      </c>
      <c r="G673" s="6">
        <f t="shared" si="247"/>
        <v>6.34</v>
      </c>
      <c r="H673" s="6">
        <f t="shared" si="248"/>
        <v>19.02</v>
      </c>
      <c r="I673" s="6">
        <f t="shared" si="249"/>
        <v>0</v>
      </c>
      <c r="J673" s="6">
        <f t="shared" si="250"/>
        <v>-2.1133333333333333</v>
      </c>
      <c r="K673" s="6">
        <f t="shared" si="251"/>
        <v>-0.33333333333333331</v>
      </c>
      <c r="M673" s="18"/>
      <c r="N673" s="179">
        <v>0</v>
      </c>
      <c r="O673" s="179">
        <v>0</v>
      </c>
      <c r="P673" s="179">
        <v>0</v>
      </c>
      <c r="Q673" s="179">
        <v>0</v>
      </c>
      <c r="R673" s="179">
        <v>0</v>
      </c>
      <c r="S673" s="179">
        <v>0</v>
      </c>
      <c r="T673" s="179">
        <v>0</v>
      </c>
      <c r="U673" s="179">
        <v>0</v>
      </c>
      <c r="V673">
        <v>0</v>
      </c>
      <c r="Y673" s="19"/>
      <c r="BO673">
        <v>19.02</v>
      </c>
      <c r="CH673" s="18"/>
    </row>
    <row r="674" spans="1:86">
      <c r="A674" s="298"/>
      <c r="B674" s="261"/>
      <c r="C674" s="9">
        <v>150</v>
      </c>
      <c r="D674">
        <f>+入力シート①!AC$12</f>
        <v>0</v>
      </c>
      <c r="E674">
        <f t="shared" si="245"/>
        <v>10</v>
      </c>
      <c r="F674" s="6">
        <f t="shared" si="246"/>
        <v>2.0933333333333333</v>
      </c>
      <c r="G674" s="6">
        <f t="shared" si="247"/>
        <v>6.28</v>
      </c>
      <c r="H674" s="6">
        <f t="shared" si="248"/>
        <v>18.84</v>
      </c>
      <c r="I674" s="6">
        <f t="shared" si="249"/>
        <v>0</v>
      </c>
      <c r="J674" s="6">
        <f t="shared" si="250"/>
        <v>-2.0933333333333333</v>
      </c>
      <c r="K674" s="6">
        <f t="shared" si="251"/>
        <v>-0.33333333333333331</v>
      </c>
      <c r="M674" s="18"/>
      <c r="N674" s="179">
        <v>0</v>
      </c>
      <c r="O674" s="179">
        <v>0</v>
      </c>
      <c r="P674" s="179">
        <v>0</v>
      </c>
      <c r="Q674" s="179">
        <v>0</v>
      </c>
      <c r="R674" s="179">
        <v>0</v>
      </c>
      <c r="S674" s="179">
        <v>0</v>
      </c>
      <c r="T674" s="179">
        <v>0</v>
      </c>
      <c r="U674" s="179">
        <v>0</v>
      </c>
      <c r="V674">
        <v>0</v>
      </c>
      <c r="Y674" s="19"/>
      <c r="BO674">
        <v>18.84</v>
      </c>
      <c r="CH674" s="18"/>
    </row>
    <row r="675" spans="1:86">
      <c r="A675" s="298"/>
      <c r="B675" s="261"/>
      <c r="C675" s="9">
        <v>200</v>
      </c>
      <c r="D675">
        <f>+入力シート①!AC$13</f>
        <v>0</v>
      </c>
      <c r="E675">
        <f t="shared" si="245"/>
        <v>10</v>
      </c>
      <c r="F675" s="6">
        <f t="shared" si="246"/>
        <v>1.97</v>
      </c>
      <c r="G675" s="6">
        <f t="shared" si="247"/>
        <v>5.91</v>
      </c>
      <c r="H675" s="6">
        <f t="shared" si="248"/>
        <v>17.73</v>
      </c>
      <c r="I675" s="6">
        <f t="shared" si="249"/>
        <v>0</v>
      </c>
      <c r="J675" s="6">
        <f t="shared" si="250"/>
        <v>-1.97</v>
      </c>
      <c r="K675" s="6">
        <f t="shared" si="251"/>
        <v>-0.33333333333333331</v>
      </c>
      <c r="M675" s="18"/>
      <c r="N675" s="179">
        <v>0</v>
      </c>
      <c r="O675" s="179">
        <v>0</v>
      </c>
      <c r="P675" s="179">
        <v>0</v>
      </c>
      <c r="Q675" s="179">
        <v>0</v>
      </c>
      <c r="R675" s="179">
        <v>0</v>
      </c>
      <c r="S675" s="179">
        <v>0</v>
      </c>
      <c r="T675" s="179">
        <v>0</v>
      </c>
      <c r="U675" s="179">
        <v>0</v>
      </c>
      <c r="V675">
        <v>0</v>
      </c>
      <c r="Y675" s="19"/>
      <c r="BO675">
        <v>17.73</v>
      </c>
      <c r="CH675" s="18"/>
    </row>
    <row r="676" spans="1:86">
      <c r="A676" s="298"/>
      <c r="B676" s="261"/>
      <c r="C676" s="9">
        <v>300</v>
      </c>
      <c r="D676">
        <f>+入力シート①!AC$14</f>
        <v>0</v>
      </c>
      <c r="E676">
        <f t="shared" si="245"/>
        <v>9</v>
      </c>
      <c r="F676" s="6">
        <f t="shared" si="246"/>
        <v>0</v>
      </c>
      <c r="G676" s="6">
        <f t="shared" si="247"/>
        <v>0</v>
      </c>
      <c r="H676" s="6">
        <f t="shared" si="248"/>
        <v>0</v>
      </c>
      <c r="I676" s="6">
        <f t="shared" si="249"/>
        <v>0</v>
      </c>
      <c r="J676" s="6">
        <f t="shared" si="250"/>
        <v>0</v>
      </c>
      <c r="K676" s="6" t="e">
        <f t="shared" si="251"/>
        <v>#DIV/0!</v>
      </c>
      <c r="M676" s="18"/>
      <c r="N676" s="179">
        <v>0</v>
      </c>
      <c r="O676" s="179">
        <v>0</v>
      </c>
      <c r="P676" s="179">
        <v>0</v>
      </c>
      <c r="Q676" s="179">
        <v>0</v>
      </c>
      <c r="R676" s="179">
        <v>0</v>
      </c>
      <c r="S676" s="179">
        <v>0</v>
      </c>
      <c r="T676" s="179">
        <v>0</v>
      </c>
      <c r="U676" s="179">
        <v>0</v>
      </c>
      <c r="V676">
        <v>0</v>
      </c>
      <c r="Y676" s="19"/>
      <c r="CH676" s="18"/>
    </row>
    <row r="677" spans="1:86">
      <c r="A677" s="298"/>
      <c r="B677" s="261"/>
      <c r="C677" s="9">
        <v>400</v>
      </c>
      <c r="D677">
        <f>+入力シート①!AC$15</f>
        <v>0</v>
      </c>
      <c r="E677">
        <f t="shared" si="245"/>
        <v>9</v>
      </c>
      <c r="F677" s="6">
        <f t="shared" si="246"/>
        <v>0</v>
      </c>
      <c r="G677" s="6">
        <f t="shared" si="247"/>
        <v>0</v>
      </c>
      <c r="H677" s="6">
        <f t="shared" si="248"/>
        <v>0</v>
      </c>
      <c r="I677" s="6">
        <f t="shared" si="249"/>
        <v>0</v>
      </c>
      <c r="J677" s="6">
        <f t="shared" si="250"/>
        <v>0</v>
      </c>
      <c r="K677" s="6" t="e">
        <f t="shared" si="251"/>
        <v>#DIV/0!</v>
      </c>
      <c r="M677" s="18"/>
      <c r="N677" s="179">
        <v>0</v>
      </c>
      <c r="O677" s="179">
        <v>0</v>
      </c>
      <c r="P677" s="179">
        <v>0</v>
      </c>
      <c r="Q677" s="179">
        <v>0</v>
      </c>
      <c r="R677" s="179">
        <v>0</v>
      </c>
      <c r="S677" s="179">
        <v>0</v>
      </c>
      <c r="T677" s="179">
        <v>0</v>
      </c>
      <c r="U677" s="179">
        <v>0</v>
      </c>
      <c r="V677">
        <v>0</v>
      </c>
      <c r="Y677" s="19"/>
      <c r="CH677" s="18"/>
    </row>
    <row r="678" spans="1:86">
      <c r="A678" s="298"/>
      <c r="B678" s="261"/>
      <c r="C678" s="9">
        <v>500</v>
      </c>
      <c r="D678">
        <f>+入力シート①!AC$16</f>
        <v>0</v>
      </c>
      <c r="E678">
        <f t="shared" si="245"/>
        <v>9</v>
      </c>
      <c r="F678" s="6">
        <f t="shared" si="246"/>
        <v>0</v>
      </c>
      <c r="G678" s="6">
        <f t="shared" si="247"/>
        <v>0</v>
      </c>
      <c r="H678" s="6">
        <f t="shared" si="248"/>
        <v>0</v>
      </c>
      <c r="I678" s="6">
        <f t="shared" si="249"/>
        <v>0</v>
      </c>
      <c r="J678" s="6">
        <f t="shared" si="250"/>
        <v>0</v>
      </c>
      <c r="K678" s="6" t="e">
        <f t="shared" si="251"/>
        <v>#DIV/0!</v>
      </c>
      <c r="M678" s="18"/>
      <c r="N678" s="179">
        <v>0</v>
      </c>
      <c r="O678" s="179">
        <v>0</v>
      </c>
      <c r="P678" s="179">
        <v>0</v>
      </c>
      <c r="Q678" s="179">
        <v>0</v>
      </c>
      <c r="R678" s="179">
        <v>0</v>
      </c>
      <c r="S678" s="179">
        <v>0</v>
      </c>
      <c r="T678" s="179">
        <v>0</v>
      </c>
      <c r="U678" s="179">
        <v>0</v>
      </c>
      <c r="V678">
        <v>0</v>
      </c>
      <c r="Y678" s="19"/>
      <c r="CH678" s="18"/>
    </row>
    <row r="679" spans="1:86">
      <c r="A679" s="298"/>
      <c r="B679" s="261"/>
      <c r="C679" s="9">
        <v>600</v>
      </c>
      <c r="D679">
        <f>+入力シート①!AC$17</f>
        <v>0</v>
      </c>
      <c r="E679">
        <f t="shared" si="245"/>
        <v>9</v>
      </c>
      <c r="F679" s="6">
        <f t="shared" si="246"/>
        <v>0</v>
      </c>
      <c r="G679" s="6">
        <f t="shared" si="247"/>
        <v>0</v>
      </c>
      <c r="H679" s="6">
        <f t="shared" si="248"/>
        <v>0</v>
      </c>
      <c r="I679" s="6">
        <f t="shared" si="249"/>
        <v>0</v>
      </c>
      <c r="J679" s="6">
        <f t="shared" si="250"/>
        <v>0</v>
      </c>
      <c r="K679" s="6" t="e">
        <f t="shared" si="251"/>
        <v>#DIV/0!</v>
      </c>
      <c r="M679" s="18"/>
      <c r="N679" s="179">
        <v>0</v>
      </c>
      <c r="O679" s="179">
        <v>0</v>
      </c>
      <c r="P679" s="179">
        <v>0</v>
      </c>
      <c r="Q679" s="179">
        <v>0</v>
      </c>
      <c r="R679" s="179">
        <v>0</v>
      </c>
      <c r="S679" s="179">
        <v>0</v>
      </c>
      <c r="T679" s="179">
        <v>0</v>
      </c>
      <c r="U679" s="179">
        <v>0</v>
      </c>
      <c r="V679">
        <v>0</v>
      </c>
      <c r="Y679" s="19"/>
      <c r="CH679" s="18"/>
    </row>
    <row r="680" spans="1:86">
      <c r="A680" s="298"/>
      <c r="B680" s="15"/>
      <c r="C680" s="15"/>
      <c r="D680" s="20"/>
      <c r="E680" s="20"/>
      <c r="F680" s="40"/>
      <c r="G680" s="40"/>
      <c r="H680" s="40"/>
      <c r="I680" s="40"/>
      <c r="J680" s="40"/>
      <c r="K680" s="40"/>
      <c r="L680" s="20"/>
      <c r="M680" s="18"/>
      <c r="O680" s="20"/>
      <c r="P680" s="20"/>
      <c r="Q680" s="20"/>
      <c r="R680" s="20"/>
      <c r="S680" s="20"/>
      <c r="T680" s="20"/>
      <c r="U680" s="20"/>
      <c r="V680" s="20"/>
      <c r="W680" s="20"/>
      <c r="X680" s="20"/>
      <c r="Y680" s="19"/>
      <c r="AB680" s="20"/>
      <c r="AE680" s="20"/>
      <c r="AF680" s="20"/>
      <c r="AG680" s="20"/>
      <c r="AH680" s="20"/>
      <c r="AI680" s="20"/>
      <c r="AJ680" s="20"/>
      <c r="AK680" s="20"/>
      <c r="AL680" s="20"/>
      <c r="AM680" s="20"/>
      <c r="AN680" s="20"/>
      <c r="AO680" s="20"/>
      <c r="AP680" s="20"/>
      <c r="AQ680" s="20"/>
      <c r="AR680" s="20"/>
      <c r="AS680" s="20"/>
      <c r="AT680" s="20"/>
      <c r="AU680" s="20"/>
      <c r="AV680" s="20"/>
      <c r="AW680" s="20"/>
      <c r="AX680" s="20"/>
      <c r="AY680" s="20"/>
      <c r="AZ680" s="20"/>
      <c r="BA680" s="20"/>
      <c r="BB680" s="20"/>
      <c r="BC680" s="20"/>
      <c r="BD680" s="20"/>
      <c r="BE680" s="20"/>
      <c r="BF680" s="20"/>
      <c r="BG680" s="20"/>
      <c r="BH680" s="20"/>
      <c r="BI680" s="20"/>
      <c r="BJ680" s="20"/>
      <c r="BK680" s="20"/>
      <c r="BL680" s="20"/>
      <c r="BM680" s="20"/>
      <c r="BN680" s="20"/>
      <c r="BO680" s="20"/>
      <c r="BP680" s="20"/>
      <c r="BQ680" s="20"/>
      <c r="BR680" s="20"/>
      <c r="BS680" s="20"/>
      <c r="BT680" s="20"/>
      <c r="BU680" s="20"/>
      <c r="BV680" s="20"/>
      <c r="BW680" s="20"/>
      <c r="BX680" s="20"/>
      <c r="BY680" s="20"/>
      <c r="BZ680" s="20"/>
      <c r="CA680" s="20"/>
      <c r="CB680" s="20"/>
      <c r="CC680" s="20"/>
      <c r="CD680" s="20"/>
      <c r="CE680" s="20"/>
      <c r="CF680" s="20"/>
      <c r="CG680" s="20"/>
      <c r="CH680" s="18"/>
    </row>
    <row r="681" spans="1:86">
      <c r="A681" s="298"/>
      <c r="B681" s="262" t="s">
        <v>25</v>
      </c>
      <c r="C681" s="13" t="s">
        <v>23</v>
      </c>
      <c r="D681">
        <f>+入力シート①!AC$19</f>
        <v>0</v>
      </c>
      <c r="E681">
        <f>+COUNT($N681:$CH681)</f>
        <v>10</v>
      </c>
      <c r="F681" s="6">
        <f>+AVERAGE($O681:$CH681)</f>
        <v>0</v>
      </c>
      <c r="G681" s="6">
        <f>+STDEV($O681:$CH681)</f>
        <v>0</v>
      </c>
      <c r="H681" s="6">
        <f>+MAX($N681:$CH681)</f>
        <v>0</v>
      </c>
      <c r="I681" s="6">
        <f>+MIN($N681:$CI681)</f>
        <v>0</v>
      </c>
      <c r="J681" s="6">
        <f>+D681-F681</f>
        <v>0</v>
      </c>
      <c r="K681" s="6" t="e">
        <f>+J681/G681</f>
        <v>#DIV/0!</v>
      </c>
      <c r="M681" s="18"/>
      <c r="N681" s="179">
        <v>0</v>
      </c>
      <c r="O681" s="179">
        <v>0</v>
      </c>
      <c r="P681" s="179">
        <v>0</v>
      </c>
      <c r="Q681" s="179">
        <v>0</v>
      </c>
      <c r="R681" s="179">
        <v>0</v>
      </c>
      <c r="S681" s="179">
        <v>0</v>
      </c>
      <c r="T681" s="179">
        <v>0</v>
      </c>
      <c r="U681" s="179">
        <v>0</v>
      </c>
      <c r="V681">
        <v>0</v>
      </c>
      <c r="Y681" s="19"/>
      <c r="BO681">
        <v>0</v>
      </c>
      <c r="CH681" s="18"/>
    </row>
    <row r="682" spans="1:86">
      <c r="A682" s="298"/>
      <c r="B682" s="263"/>
      <c r="C682" s="10" t="s">
        <v>24</v>
      </c>
      <c r="D682">
        <f>+入力シート①!AC$20</f>
        <v>0</v>
      </c>
      <c r="E682">
        <f>+COUNT($N682:$CH682)</f>
        <v>10</v>
      </c>
      <c r="F682" s="6">
        <f>+AVERAGE($O682:$CH682)</f>
        <v>0.14444444444444446</v>
      </c>
      <c r="G682" s="6">
        <f>+STDEV($O682:$CH682)</f>
        <v>0.43333333333333335</v>
      </c>
      <c r="H682" s="6">
        <f>+MAX($N682:$CH682)</f>
        <v>1.3</v>
      </c>
      <c r="I682" s="6">
        <f>+MIN($N682:$CI682)</f>
        <v>0</v>
      </c>
      <c r="J682" s="6">
        <f>+D682-F682</f>
        <v>-0.14444444444444446</v>
      </c>
      <c r="K682" s="6">
        <f>+J682/G682</f>
        <v>-0.33333333333333337</v>
      </c>
      <c r="M682" s="18"/>
      <c r="N682" s="179">
        <v>0</v>
      </c>
      <c r="O682" s="179">
        <v>0</v>
      </c>
      <c r="P682" s="179">
        <v>0</v>
      </c>
      <c r="Q682" s="179">
        <v>0</v>
      </c>
      <c r="R682" s="179">
        <v>0</v>
      </c>
      <c r="S682" s="179">
        <v>0</v>
      </c>
      <c r="T682" s="179">
        <v>0</v>
      </c>
      <c r="U682" s="179">
        <v>0</v>
      </c>
      <c r="V682">
        <v>0</v>
      </c>
      <c r="Y682" s="19"/>
      <c r="BO682">
        <v>1.3</v>
      </c>
      <c r="CH682" s="18"/>
    </row>
    <row r="683" spans="1:86" ht="0.95" customHeight="1">
      <c r="M683" s="18"/>
      <c r="Y683" s="19"/>
      <c r="CH683" s="18"/>
    </row>
    <row r="684" spans="1:86" ht="0.95" customHeight="1">
      <c r="M684" s="18"/>
      <c r="Y684" s="19"/>
      <c r="CH684" s="18"/>
    </row>
    <row r="685" spans="1:86" ht="0.95" customHeight="1">
      <c r="M685" s="18"/>
      <c r="Y685" s="19"/>
      <c r="CH685" s="18"/>
    </row>
    <row r="686" spans="1:86" ht="0.95" customHeight="1">
      <c r="M686" s="18"/>
      <c r="Y686" s="19"/>
      <c r="CH686" s="18"/>
    </row>
    <row r="687" spans="1:86" ht="0.95" customHeight="1">
      <c r="M687" s="18"/>
      <c r="Y687" s="19"/>
      <c r="CH687" s="18"/>
    </row>
    <row r="688" spans="1:86" ht="0.95" customHeight="1">
      <c r="M688" s="18"/>
      <c r="Y688" s="19"/>
      <c r="CH688" s="18"/>
    </row>
    <row r="689" spans="1:86" ht="0.95" customHeight="1">
      <c r="M689" s="18"/>
      <c r="Y689" s="19"/>
      <c r="CH689" s="18"/>
    </row>
    <row r="690" spans="1:86" ht="0.95" customHeight="1">
      <c r="M690" s="18"/>
      <c r="Y690" s="19"/>
      <c r="CH690" s="18"/>
    </row>
    <row r="691" spans="1:86" ht="16.5" thickBot="1">
      <c r="D691" s="1" t="s">
        <v>26</v>
      </c>
      <c r="E691" s="1" t="s">
        <v>3</v>
      </c>
      <c r="F691" s="5" t="s">
        <v>4</v>
      </c>
      <c r="G691" s="5" t="s">
        <v>8</v>
      </c>
      <c r="H691" s="5" t="s">
        <v>5</v>
      </c>
      <c r="I691" s="5" t="s">
        <v>6</v>
      </c>
      <c r="J691" s="5" t="s">
        <v>7</v>
      </c>
      <c r="K691" s="6" t="s">
        <v>65</v>
      </c>
      <c r="M691" s="18"/>
      <c r="N691" s="179" t="s">
        <v>26</v>
      </c>
      <c r="V691" s="1"/>
      <c r="W691" s="1"/>
      <c r="X691" s="1"/>
      <c r="Y691" s="19"/>
      <c r="AB691" s="1"/>
      <c r="AC691" s="78"/>
      <c r="AD691" s="78"/>
      <c r="AE691" s="1"/>
      <c r="AF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8"/>
    </row>
    <row r="692" spans="1:86">
      <c r="A692" s="298">
        <v>64</v>
      </c>
      <c r="B692" s="264" t="s">
        <v>18</v>
      </c>
      <c r="C692" s="265"/>
      <c r="D692" s="79">
        <f>+入力シート①!AD$2</f>
        <v>0</v>
      </c>
      <c r="E692" s="21"/>
      <c r="F692" s="34"/>
      <c r="G692" s="34"/>
      <c r="H692" s="34"/>
      <c r="I692" s="34"/>
      <c r="J692" s="34"/>
      <c r="K692" s="35"/>
      <c r="M692" s="18"/>
      <c r="N692" s="179">
        <v>0</v>
      </c>
      <c r="O692" s="179">
        <v>1900</v>
      </c>
      <c r="P692" s="179">
        <v>1900</v>
      </c>
      <c r="Q692" s="179">
        <v>1900</v>
      </c>
      <c r="R692" s="179">
        <v>1900</v>
      </c>
      <c r="S692" s="179">
        <v>1900</v>
      </c>
      <c r="T692" s="179">
        <v>1900</v>
      </c>
      <c r="U692" s="179">
        <v>1900</v>
      </c>
      <c r="V692" s="79">
        <v>40641</v>
      </c>
      <c r="W692" s="19">
        <f t="shared" ref="W692:BG692" si="252">+W$1</f>
        <v>2010</v>
      </c>
      <c r="X692" s="19">
        <f t="shared" si="252"/>
        <v>2009</v>
      </c>
      <c r="Y692" s="19">
        <f t="shared" si="252"/>
        <v>2008</v>
      </c>
      <c r="Z692" s="19">
        <f t="shared" si="252"/>
        <v>2007</v>
      </c>
      <c r="AA692" s="19">
        <f t="shared" si="252"/>
        <v>2007</v>
      </c>
      <c r="AB692">
        <f t="shared" si="252"/>
        <v>2006</v>
      </c>
      <c r="AC692" s="77">
        <f t="shared" si="252"/>
        <v>2006</v>
      </c>
      <c r="AD692" s="77">
        <f t="shared" si="252"/>
        <v>2005</v>
      </c>
      <c r="AE692">
        <f t="shared" si="252"/>
        <v>2005</v>
      </c>
      <c r="AF692">
        <f t="shared" si="252"/>
        <v>2004</v>
      </c>
      <c r="AG692">
        <f t="shared" si="252"/>
        <v>2004</v>
      </c>
      <c r="AH692">
        <f t="shared" si="252"/>
        <v>2004</v>
      </c>
      <c r="AI692">
        <f t="shared" si="252"/>
        <v>2003</v>
      </c>
      <c r="AJ692">
        <f t="shared" si="252"/>
        <v>2002</v>
      </c>
      <c r="AK692">
        <f t="shared" si="252"/>
        <v>2002</v>
      </c>
      <c r="AL692">
        <f t="shared" si="252"/>
        <v>2002</v>
      </c>
      <c r="AM692">
        <f t="shared" si="252"/>
        <v>2002</v>
      </c>
      <c r="AN692">
        <f t="shared" si="252"/>
        <v>2001</v>
      </c>
      <c r="AO692">
        <f t="shared" si="252"/>
        <v>2001</v>
      </c>
      <c r="AP692">
        <f t="shared" si="252"/>
        <v>2001</v>
      </c>
      <c r="AQ692">
        <f t="shared" si="252"/>
        <v>2000</v>
      </c>
      <c r="AR692">
        <f t="shared" si="252"/>
        <v>2000</v>
      </c>
      <c r="AS692">
        <f t="shared" si="252"/>
        <v>2000</v>
      </c>
      <c r="AT692">
        <f t="shared" si="252"/>
        <v>1999</v>
      </c>
      <c r="AU692">
        <f t="shared" si="252"/>
        <v>1999</v>
      </c>
      <c r="AV692">
        <f t="shared" si="252"/>
        <v>1999</v>
      </c>
      <c r="AW692">
        <f t="shared" si="252"/>
        <v>1998</v>
      </c>
      <c r="AX692">
        <f t="shared" si="252"/>
        <v>1997</v>
      </c>
      <c r="AY692">
        <f t="shared" si="252"/>
        <v>1996</v>
      </c>
      <c r="AZ692">
        <f t="shared" si="252"/>
        <v>1995</v>
      </c>
      <c r="BA692">
        <f t="shared" si="252"/>
        <v>1994</v>
      </c>
      <c r="BB692">
        <f t="shared" si="252"/>
        <v>1993</v>
      </c>
      <c r="BC692">
        <f t="shared" si="252"/>
        <v>1992</v>
      </c>
      <c r="BD692">
        <f t="shared" si="252"/>
        <v>1992</v>
      </c>
      <c r="BE692">
        <f t="shared" si="252"/>
        <v>1991</v>
      </c>
      <c r="BF692">
        <f t="shared" si="252"/>
        <v>1990</v>
      </c>
      <c r="BG692">
        <f t="shared" si="252"/>
        <v>1990</v>
      </c>
      <c r="BH692">
        <f t="shared" ref="BH692:CG692" si="253">+BH$1</f>
        <v>1989</v>
      </c>
      <c r="BI692">
        <f t="shared" si="253"/>
        <v>1988</v>
      </c>
      <c r="BJ692">
        <f t="shared" si="253"/>
        <v>1987</v>
      </c>
      <c r="BK692">
        <f t="shared" si="253"/>
        <v>1986</v>
      </c>
      <c r="BL692">
        <f t="shared" si="253"/>
        <v>1986</v>
      </c>
      <c r="BM692">
        <f t="shared" si="253"/>
        <v>1986</v>
      </c>
      <c r="BN692">
        <f t="shared" si="253"/>
        <v>1985</v>
      </c>
      <c r="BO692">
        <f t="shared" si="253"/>
        <v>1985</v>
      </c>
      <c r="BP692">
        <f t="shared" si="253"/>
        <v>1985</v>
      </c>
      <c r="BQ692">
        <f t="shared" si="253"/>
        <v>1985</v>
      </c>
      <c r="BR692">
        <f t="shared" si="253"/>
        <v>1984</v>
      </c>
      <c r="BS692">
        <f t="shared" si="253"/>
        <v>1984</v>
      </c>
      <c r="BT692">
        <f t="shared" si="253"/>
        <v>1984</v>
      </c>
      <c r="BU692">
        <f t="shared" si="253"/>
        <v>1984</v>
      </c>
      <c r="BV692">
        <f t="shared" si="253"/>
        <v>1984</v>
      </c>
      <c r="BW692">
        <f t="shared" si="253"/>
        <v>1984</v>
      </c>
      <c r="BX692">
        <f t="shared" si="253"/>
        <v>1983</v>
      </c>
      <c r="BY692">
        <f t="shared" si="253"/>
        <v>1983</v>
      </c>
      <c r="BZ692">
        <f t="shared" si="253"/>
        <v>1982</v>
      </c>
      <c r="CA692">
        <f t="shared" si="253"/>
        <v>1982</v>
      </c>
      <c r="CB692">
        <f t="shared" si="253"/>
        <v>1982</v>
      </c>
      <c r="CC692">
        <f t="shared" si="253"/>
        <v>1981</v>
      </c>
      <c r="CD692">
        <f t="shared" si="253"/>
        <v>1980</v>
      </c>
      <c r="CE692">
        <f t="shared" si="253"/>
        <v>1980</v>
      </c>
      <c r="CF692">
        <f t="shared" si="253"/>
        <v>1980</v>
      </c>
      <c r="CG692">
        <f t="shared" si="253"/>
        <v>1980</v>
      </c>
      <c r="CH692" s="18"/>
    </row>
    <row r="693" spans="1:86">
      <c r="A693" s="298"/>
      <c r="B693" s="264" t="s">
        <v>19</v>
      </c>
      <c r="C693" s="265"/>
      <c r="D693" s="80">
        <f>+入力シート①!AD$2</f>
        <v>0</v>
      </c>
      <c r="E693" s="22"/>
      <c r="F693" s="36"/>
      <c r="G693" s="36"/>
      <c r="H693" s="36"/>
      <c r="I693" s="36"/>
      <c r="J693" s="36"/>
      <c r="K693" s="37"/>
      <c r="M693" s="18"/>
      <c r="N693" s="179">
        <v>0</v>
      </c>
      <c r="O693" s="179">
        <v>1</v>
      </c>
      <c r="P693" s="179">
        <v>1</v>
      </c>
      <c r="Q693" s="179">
        <v>1</v>
      </c>
      <c r="R693" s="179">
        <v>1</v>
      </c>
      <c r="S693" s="179">
        <v>1</v>
      </c>
      <c r="T693" s="179">
        <v>1</v>
      </c>
      <c r="U693" s="179">
        <v>1</v>
      </c>
      <c r="V693" s="80">
        <v>40641</v>
      </c>
      <c r="W693" s="19">
        <f>+W$3</f>
        <v>4</v>
      </c>
      <c r="X693" s="19">
        <f>+X$3</f>
        <v>4</v>
      </c>
      <c r="Y693" s="19">
        <f>+Y$3</f>
        <v>4</v>
      </c>
      <c r="Z693" s="19">
        <f>+Z$3</f>
        <v>4</v>
      </c>
      <c r="AA693" s="19">
        <f>+AA$3</f>
        <v>4</v>
      </c>
      <c r="AB693">
        <f t="shared" ref="AB693:CG693" si="254">+AB$3</f>
        <v>4</v>
      </c>
      <c r="AC693" s="77">
        <f t="shared" si="254"/>
        <v>4</v>
      </c>
      <c r="AD693" s="77">
        <f t="shared" si="254"/>
        <v>4</v>
      </c>
      <c r="AE693">
        <f t="shared" si="254"/>
        <v>4</v>
      </c>
      <c r="AF693">
        <f t="shared" si="254"/>
        <v>4</v>
      </c>
      <c r="AG693">
        <f t="shared" si="254"/>
        <v>4</v>
      </c>
      <c r="AH693">
        <f t="shared" si="254"/>
        <v>4</v>
      </c>
      <c r="AI693">
        <f t="shared" si="254"/>
        <v>4</v>
      </c>
      <c r="AJ693">
        <f t="shared" si="254"/>
        <v>4</v>
      </c>
      <c r="AK693">
        <f t="shared" si="254"/>
        <v>4</v>
      </c>
      <c r="AL693">
        <f t="shared" si="254"/>
        <v>4</v>
      </c>
      <c r="AM693">
        <f t="shared" si="254"/>
        <v>4</v>
      </c>
      <c r="AN693">
        <f t="shared" si="254"/>
        <v>4</v>
      </c>
      <c r="AO693">
        <f t="shared" si="254"/>
        <v>4</v>
      </c>
      <c r="AP693">
        <f t="shared" si="254"/>
        <v>4</v>
      </c>
      <c r="AQ693">
        <f t="shared" si="254"/>
        <v>4</v>
      </c>
      <c r="AR693">
        <f t="shared" si="254"/>
        <v>4</v>
      </c>
      <c r="AS693">
        <f t="shared" si="254"/>
        <v>4</v>
      </c>
      <c r="AT693">
        <f t="shared" si="254"/>
        <v>4</v>
      </c>
      <c r="AU693">
        <f t="shared" si="254"/>
        <v>4</v>
      </c>
      <c r="AV693">
        <f t="shared" si="254"/>
        <v>4</v>
      </c>
      <c r="AW693">
        <f t="shared" si="254"/>
        <v>4</v>
      </c>
      <c r="AX693">
        <f t="shared" si="254"/>
        <v>4</v>
      </c>
      <c r="AY693">
        <f t="shared" si="254"/>
        <v>4</v>
      </c>
      <c r="AZ693">
        <f t="shared" si="254"/>
        <v>4</v>
      </c>
      <c r="BA693">
        <f t="shared" si="254"/>
        <v>4</v>
      </c>
      <c r="BB693">
        <f t="shared" si="254"/>
        <v>4</v>
      </c>
      <c r="BC693">
        <f t="shared" si="254"/>
        <v>4</v>
      </c>
      <c r="BD693">
        <f t="shared" si="254"/>
        <v>4</v>
      </c>
      <c r="BE693">
        <f t="shared" si="254"/>
        <v>4</v>
      </c>
      <c r="BF693">
        <f t="shared" si="254"/>
        <v>4</v>
      </c>
      <c r="BG693">
        <f t="shared" si="254"/>
        <v>4</v>
      </c>
      <c r="BH693">
        <f t="shared" si="254"/>
        <v>4</v>
      </c>
      <c r="BI693">
        <f t="shared" si="254"/>
        <v>4</v>
      </c>
      <c r="BJ693">
        <f t="shared" si="254"/>
        <v>4</v>
      </c>
      <c r="BK693">
        <f t="shared" si="254"/>
        <v>4</v>
      </c>
      <c r="BL693">
        <f t="shared" si="254"/>
        <v>4</v>
      </c>
      <c r="BM693">
        <f t="shared" si="254"/>
        <v>4</v>
      </c>
      <c r="BN693">
        <f t="shared" si="254"/>
        <v>4</v>
      </c>
      <c r="BO693">
        <f t="shared" si="254"/>
        <v>4</v>
      </c>
      <c r="BP693">
        <f t="shared" si="254"/>
        <v>4</v>
      </c>
      <c r="BQ693">
        <f t="shared" si="254"/>
        <v>4</v>
      </c>
      <c r="BR693">
        <f t="shared" si="254"/>
        <v>4</v>
      </c>
      <c r="BS693">
        <f t="shared" si="254"/>
        <v>4</v>
      </c>
      <c r="BT693">
        <f t="shared" si="254"/>
        <v>4</v>
      </c>
      <c r="BU693">
        <f t="shared" si="254"/>
        <v>4</v>
      </c>
      <c r="BV693">
        <f t="shared" si="254"/>
        <v>4</v>
      </c>
      <c r="BW693">
        <f t="shared" si="254"/>
        <v>4</v>
      </c>
      <c r="BX693">
        <f t="shared" si="254"/>
        <v>4</v>
      </c>
      <c r="BY693">
        <f t="shared" si="254"/>
        <v>4</v>
      </c>
      <c r="BZ693">
        <f t="shared" si="254"/>
        <v>4</v>
      </c>
      <c r="CA693">
        <f t="shared" si="254"/>
        <v>4</v>
      </c>
      <c r="CB693">
        <f t="shared" si="254"/>
        <v>4</v>
      </c>
      <c r="CC693">
        <f t="shared" si="254"/>
        <v>4</v>
      </c>
      <c r="CD693">
        <f t="shared" si="254"/>
        <v>4</v>
      </c>
      <c r="CE693">
        <f t="shared" si="254"/>
        <v>4</v>
      </c>
      <c r="CF693">
        <f t="shared" si="254"/>
        <v>4</v>
      </c>
      <c r="CG693">
        <f t="shared" si="254"/>
        <v>4</v>
      </c>
      <c r="CH693" s="18"/>
    </row>
    <row r="694" spans="1:86">
      <c r="A694" s="298"/>
      <c r="B694" s="264" t="s">
        <v>20</v>
      </c>
      <c r="C694" s="265"/>
      <c r="D694" s="81">
        <f>+入力シート①!AD$2</f>
        <v>0</v>
      </c>
      <c r="E694" s="22"/>
      <c r="F694" s="36"/>
      <c r="G694" s="36"/>
      <c r="H694" s="36"/>
      <c r="I694" s="36"/>
      <c r="J694" s="36"/>
      <c r="K694" s="37"/>
      <c r="M694" s="18"/>
      <c r="N694" s="179">
        <v>0</v>
      </c>
      <c r="O694" s="179">
        <v>0</v>
      </c>
      <c r="P694" s="179">
        <v>0</v>
      </c>
      <c r="Q694" s="179">
        <v>0</v>
      </c>
      <c r="R694" s="179">
        <v>0</v>
      </c>
      <c r="S694" s="179">
        <v>0</v>
      </c>
      <c r="T694" s="179">
        <v>0</v>
      </c>
      <c r="U694" s="179">
        <v>0</v>
      </c>
      <c r="V694" s="81">
        <v>40641</v>
      </c>
      <c r="W694" s="19"/>
      <c r="X694" s="19"/>
      <c r="Y694" s="19"/>
      <c r="AV694">
        <v>5</v>
      </c>
      <c r="BB694">
        <v>20</v>
      </c>
      <c r="BL694">
        <v>24</v>
      </c>
      <c r="BV694">
        <v>17</v>
      </c>
      <c r="CH694" s="18"/>
    </row>
    <row r="695" spans="1:86">
      <c r="A695" s="298"/>
      <c r="B695" s="264" t="s">
        <v>66</v>
      </c>
      <c r="C695" s="265"/>
      <c r="D695">
        <f>+入力シート①!AD$3</f>
        <v>64</v>
      </c>
      <c r="E695" s="22"/>
      <c r="F695" s="36"/>
      <c r="G695" s="36"/>
      <c r="H695" s="36"/>
      <c r="I695" s="36"/>
      <c r="J695" s="36"/>
      <c r="K695" s="37"/>
      <c r="M695" s="18"/>
      <c r="N695" s="179">
        <v>64</v>
      </c>
      <c r="O695" s="179">
        <v>64</v>
      </c>
      <c r="P695" s="179">
        <v>64</v>
      </c>
      <c r="Q695" s="179">
        <v>64</v>
      </c>
      <c r="R695" s="179">
        <v>64</v>
      </c>
      <c r="S695" s="179">
        <v>64</v>
      </c>
      <c r="T695" s="179">
        <v>64</v>
      </c>
      <c r="U695" s="179">
        <v>64</v>
      </c>
      <c r="V695">
        <v>64</v>
      </c>
      <c r="W695" s="19">
        <f>+$A$692</f>
        <v>64</v>
      </c>
      <c r="X695" s="19">
        <f>+$A$692</f>
        <v>64</v>
      </c>
      <c r="Y695" s="19">
        <f>+$A$692</f>
        <v>64</v>
      </c>
      <c r="Z695" s="19">
        <f>+$A$692</f>
        <v>64</v>
      </c>
      <c r="AA695" s="19">
        <f>+$A$692</f>
        <v>64</v>
      </c>
      <c r="AB695">
        <f t="shared" ref="AB695:CG695" si="255">+$A$692</f>
        <v>64</v>
      </c>
      <c r="AC695" s="77">
        <f t="shared" si="255"/>
        <v>64</v>
      </c>
      <c r="AD695" s="77">
        <f t="shared" si="255"/>
        <v>64</v>
      </c>
      <c r="AE695">
        <f t="shared" si="255"/>
        <v>64</v>
      </c>
      <c r="AF695">
        <f t="shared" si="255"/>
        <v>64</v>
      </c>
      <c r="AG695">
        <f t="shared" si="255"/>
        <v>64</v>
      </c>
      <c r="AH695">
        <f t="shared" si="255"/>
        <v>64</v>
      </c>
      <c r="AI695">
        <f t="shared" si="255"/>
        <v>64</v>
      </c>
      <c r="AJ695">
        <f t="shared" si="255"/>
        <v>64</v>
      </c>
      <c r="AK695">
        <f t="shared" si="255"/>
        <v>64</v>
      </c>
      <c r="AL695">
        <f t="shared" si="255"/>
        <v>64</v>
      </c>
      <c r="AM695">
        <f t="shared" si="255"/>
        <v>64</v>
      </c>
      <c r="AN695">
        <f t="shared" si="255"/>
        <v>64</v>
      </c>
      <c r="AO695">
        <f t="shared" si="255"/>
        <v>64</v>
      </c>
      <c r="AP695">
        <f t="shared" si="255"/>
        <v>64</v>
      </c>
      <c r="AQ695">
        <f t="shared" si="255"/>
        <v>64</v>
      </c>
      <c r="AR695">
        <f t="shared" si="255"/>
        <v>64</v>
      </c>
      <c r="AS695">
        <f t="shared" si="255"/>
        <v>64</v>
      </c>
      <c r="AT695">
        <f t="shared" si="255"/>
        <v>64</v>
      </c>
      <c r="AU695">
        <f t="shared" si="255"/>
        <v>64</v>
      </c>
      <c r="AV695">
        <f t="shared" si="255"/>
        <v>64</v>
      </c>
      <c r="AW695">
        <f t="shared" si="255"/>
        <v>64</v>
      </c>
      <c r="AX695">
        <f t="shared" si="255"/>
        <v>64</v>
      </c>
      <c r="AY695">
        <f t="shared" si="255"/>
        <v>64</v>
      </c>
      <c r="AZ695">
        <f t="shared" si="255"/>
        <v>64</v>
      </c>
      <c r="BA695">
        <f t="shared" si="255"/>
        <v>64</v>
      </c>
      <c r="BB695">
        <f t="shared" si="255"/>
        <v>64</v>
      </c>
      <c r="BC695">
        <f t="shared" si="255"/>
        <v>64</v>
      </c>
      <c r="BD695">
        <f t="shared" si="255"/>
        <v>64</v>
      </c>
      <c r="BE695">
        <f t="shared" si="255"/>
        <v>64</v>
      </c>
      <c r="BF695">
        <f t="shared" si="255"/>
        <v>64</v>
      </c>
      <c r="BG695">
        <f t="shared" si="255"/>
        <v>64</v>
      </c>
      <c r="BH695">
        <f t="shared" si="255"/>
        <v>64</v>
      </c>
      <c r="BI695">
        <f t="shared" si="255"/>
        <v>64</v>
      </c>
      <c r="BJ695">
        <f t="shared" si="255"/>
        <v>64</v>
      </c>
      <c r="BK695">
        <f t="shared" si="255"/>
        <v>64</v>
      </c>
      <c r="BL695">
        <f t="shared" si="255"/>
        <v>64</v>
      </c>
      <c r="BM695">
        <f t="shared" si="255"/>
        <v>64</v>
      </c>
      <c r="BN695">
        <f t="shared" si="255"/>
        <v>64</v>
      </c>
      <c r="BO695">
        <f t="shared" si="255"/>
        <v>64</v>
      </c>
      <c r="BP695">
        <f t="shared" si="255"/>
        <v>64</v>
      </c>
      <c r="BQ695">
        <f t="shared" si="255"/>
        <v>64</v>
      </c>
      <c r="BR695">
        <f t="shared" si="255"/>
        <v>64</v>
      </c>
      <c r="BS695">
        <f t="shared" si="255"/>
        <v>64</v>
      </c>
      <c r="BT695">
        <f t="shared" si="255"/>
        <v>64</v>
      </c>
      <c r="BU695">
        <f t="shared" si="255"/>
        <v>64</v>
      </c>
      <c r="BV695">
        <f t="shared" si="255"/>
        <v>64</v>
      </c>
      <c r="BW695">
        <f t="shared" si="255"/>
        <v>64</v>
      </c>
      <c r="BX695">
        <f t="shared" si="255"/>
        <v>64</v>
      </c>
      <c r="BY695">
        <f t="shared" si="255"/>
        <v>64</v>
      </c>
      <c r="BZ695">
        <f t="shared" si="255"/>
        <v>64</v>
      </c>
      <c r="CA695">
        <f t="shared" si="255"/>
        <v>64</v>
      </c>
      <c r="CB695">
        <f t="shared" si="255"/>
        <v>64</v>
      </c>
      <c r="CC695">
        <f t="shared" si="255"/>
        <v>64</v>
      </c>
      <c r="CD695">
        <f t="shared" si="255"/>
        <v>64</v>
      </c>
      <c r="CE695">
        <f t="shared" si="255"/>
        <v>64</v>
      </c>
      <c r="CF695">
        <f t="shared" si="255"/>
        <v>64</v>
      </c>
      <c r="CG695">
        <f t="shared" si="255"/>
        <v>64</v>
      </c>
      <c r="CH695" s="18"/>
    </row>
    <row r="696" spans="1:86" ht="16.5" thickBot="1">
      <c r="A696" s="298"/>
      <c r="B696" s="264" t="s">
        <v>21</v>
      </c>
      <c r="C696" s="265"/>
      <c r="D696" s="86">
        <f>+入力シート①!AD$4</f>
        <v>0</v>
      </c>
      <c r="E696" s="23"/>
      <c r="F696" s="38"/>
      <c r="G696" s="38"/>
      <c r="H696" s="38"/>
      <c r="I696" s="38"/>
      <c r="J696" s="38"/>
      <c r="K696" s="39"/>
      <c r="M696" s="18"/>
      <c r="N696" s="179">
        <v>0</v>
      </c>
      <c r="O696" s="180">
        <v>0</v>
      </c>
      <c r="P696" s="180">
        <v>0</v>
      </c>
      <c r="Q696" s="180">
        <v>0</v>
      </c>
      <c r="R696" s="180">
        <v>0</v>
      </c>
      <c r="S696" s="180">
        <v>0</v>
      </c>
      <c r="T696" s="180">
        <v>0</v>
      </c>
      <c r="U696" s="180">
        <v>0</v>
      </c>
      <c r="V696" s="86">
        <v>0.44444444444444442</v>
      </c>
      <c r="W696" s="86"/>
      <c r="X696" s="86"/>
      <c r="Y696" s="19"/>
      <c r="CH696" s="18"/>
    </row>
    <row r="697" spans="1:86">
      <c r="A697" s="298"/>
      <c r="B697" s="261" t="s">
        <v>22</v>
      </c>
      <c r="C697" s="9">
        <v>0</v>
      </c>
      <c r="D697">
        <f>+入力シート①!AD$5</f>
        <v>0</v>
      </c>
      <c r="E697">
        <f>+COUNT($N697:$CH697)</f>
        <v>13</v>
      </c>
      <c r="F697" s="6">
        <f>+AVERAGE($O697:$CH697)</f>
        <v>7.4166666666666679</v>
      </c>
      <c r="G697" s="6">
        <f>+STDEV($O697:$CH697)</f>
        <v>9.2225842693932911</v>
      </c>
      <c r="H697" s="6">
        <f>+MAX($N697:$CH697)</f>
        <v>20.3</v>
      </c>
      <c r="I697" s="6">
        <f>+MIN($N697:$CH697)</f>
        <v>0</v>
      </c>
      <c r="J697" s="6">
        <f>+D697-F697</f>
        <v>-7.4166666666666679</v>
      </c>
      <c r="K697" s="6">
        <f>+J697/G697</f>
        <v>-0.80418529666138516</v>
      </c>
      <c r="M697" s="18"/>
      <c r="N697" s="179">
        <v>0</v>
      </c>
      <c r="O697" s="179">
        <v>0</v>
      </c>
      <c r="P697" s="179">
        <v>0</v>
      </c>
      <c r="Q697" s="179">
        <v>0</v>
      </c>
      <c r="R697" s="179">
        <v>0</v>
      </c>
      <c r="S697" s="179">
        <v>0</v>
      </c>
      <c r="T697" s="179">
        <v>0</v>
      </c>
      <c r="U697" s="179">
        <v>0</v>
      </c>
      <c r="V697">
        <v>20.3</v>
      </c>
      <c r="Y697" s="19"/>
      <c r="AV697">
        <v>16.399999999999999</v>
      </c>
      <c r="BB697">
        <v>18.600000000000001</v>
      </c>
      <c r="BL697">
        <v>17.5</v>
      </c>
      <c r="BV697">
        <v>16.2</v>
      </c>
      <c r="CH697" s="18"/>
    </row>
    <row r="698" spans="1:86">
      <c r="A698" s="298"/>
      <c r="B698" s="261"/>
      <c r="C698" s="9">
        <v>10</v>
      </c>
      <c r="D698">
        <f>+入力シート①!AD$6</f>
        <v>0</v>
      </c>
      <c r="E698">
        <f t="shared" ref="E698:E709" si="256">+COUNT($N698:$CH698)</f>
        <v>13</v>
      </c>
      <c r="F698" s="6">
        <f t="shared" ref="F698:F709" si="257">+AVERAGE($O698:$CH698)</f>
        <v>7.208333333333333</v>
      </c>
      <c r="G698" s="6">
        <f t="shared" ref="G698:G709" si="258">+STDEV($O698:$CH698)</f>
        <v>8.9821670126102777</v>
      </c>
      <c r="H698" s="6">
        <f t="shared" ref="H698:H709" si="259">+MAX($N698:$CH698)</f>
        <v>20.39</v>
      </c>
      <c r="I698" s="6">
        <f t="shared" ref="I698:I709" si="260">+MIN($N698:$CH698)</f>
        <v>0</v>
      </c>
      <c r="J698" s="6">
        <f t="shared" ref="J698:J709" si="261">+D698-F698</f>
        <v>-7.208333333333333</v>
      </c>
      <c r="K698" s="6">
        <f t="shared" ref="K698:K709" si="262">+J698/G698</f>
        <v>-0.80251606580164703</v>
      </c>
      <c r="M698" s="18"/>
      <c r="N698" s="179">
        <v>0</v>
      </c>
      <c r="O698" s="179">
        <v>0</v>
      </c>
      <c r="P698" s="179">
        <v>0</v>
      </c>
      <c r="Q698" s="179">
        <v>0</v>
      </c>
      <c r="R698" s="179">
        <v>0</v>
      </c>
      <c r="S698" s="179">
        <v>0</v>
      </c>
      <c r="T698" s="179">
        <v>0</v>
      </c>
      <c r="U698" s="179">
        <v>0</v>
      </c>
      <c r="V698">
        <v>20.39</v>
      </c>
      <c r="Y698" s="19"/>
      <c r="AV698">
        <v>15.81</v>
      </c>
      <c r="BB698">
        <v>17.760000000000002</v>
      </c>
      <c r="BL698">
        <v>16.739999999999998</v>
      </c>
      <c r="BV698">
        <v>15.8</v>
      </c>
      <c r="CH698" s="18"/>
    </row>
    <row r="699" spans="1:86">
      <c r="A699" s="298"/>
      <c r="B699" s="261"/>
      <c r="C699" s="9">
        <v>20</v>
      </c>
      <c r="D699">
        <f>+入力シート①!AD$7</f>
        <v>0</v>
      </c>
      <c r="E699">
        <f t="shared" si="256"/>
        <v>13</v>
      </c>
      <c r="F699" s="6">
        <f t="shared" si="257"/>
        <v>7.1633333333333331</v>
      </c>
      <c r="G699" s="6">
        <f t="shared" si="258"/>
        <v>8.9302716372544637</v>
      </c>
      <c r="H699" s="6">
        <f t="shared" si="259"/>
        <v>20.39</v>
      </c>
      <c r="I699" s="6">
        <f t="shared" si="260"/>
        <v>0</v>
      </c>
      <c r="J699" s="6">
        <f t="shared" si="261"/>
        <v>-7.1633333333333331</v>
      </c>
      <c r="K699" s="6">
        <f t="shared" si="262"/>
        <v>-0.80214058701753432</v>
      </c>
      <c r="M699" s="18"/>
      <c r="N699" s="179">
        <v>0</v>
      </c>
      <c r="O699" s="179">
        <v>0</v>
      </c>
      <c r="P699" s="179">
        <v>0</v>
      </c>
      <c r="Q699" s="179">
        <v>0</v>
      </c>
      <c r="R699" s="179">
        <v>0</v>
      </c>
      <c r="S699" s="179">
        <v>0</v>
      </c>
      <c r="T699" s="179">
        <v>0</v>
      </c>
      <c r="U699" s="179">
        <v>0</v>
      </c>
      <c r="V699">
        <v>20.39</v>
      </c>
      <c r="Y699" s="19"/>
      <c r="AV699">
        <v>15.69</v>
      </c>
      <c r="BB699">
        <v>17.600000000000001</v>
      </c>
      <c r="BL699">
        <v>16.54</v>
      </c>
      <c r="BV699">
        <v>15.74</v>
      </c>
      <c r="CH699" s="18"/>
    </row>
    <row r="700" spans="1:86">
      <c r="A700" s="298"/>
      <c r="B700" s="261"/>
      <c r="C700" s="9">
        <v>30</v>
      </c>
      <c r="D700">
        <f>+入力シート①!AD$8</f>
        <v>0</v>
      </c>
      <c r="E700">
        <f t="shared" si="256"/>
        <v>13</v>
      </c>
      <c r="F700" s="6">
        <f t="shared" si="257"/>
        <v>7.1350000000000007</v>
      </c>
      <c r="G700" s="6">
        <f t="shared" si="258"/>
        <v>8.8959924583028851</v>
      </c>
      <c r="H700" s="6">
        <f t="shared" si="259"/>
        <v>20.38</v>
      </c>
      <c r="I700" s="6">
        <f t="shared" si="260"/>
        <v>0</v>
      </c>
      <c r="J700" s="6">
        <f t="shared" si="261"/>
        <v>-7.1350000000000007</v>
      </c>
      <c r="K700" s="6">
        <f t="shared" si="262"/>
        <v>-0.80204654325450786</v>
      </c>
      <c r="M700" s="18"/>
      <c r="N700" s="179">
        <v>0</v>
      </c>
      <c r="O700" s="179">
        <v>0</v>
      </c>
      <c r="P700" s="179">
        <v>0</v>
      </c>
      <c r="Q700" s="179">
        <v>0</v>
      </c>
      <c r="R700" s="179">
        <v>0</v>
      </c>
      <c r="S700" s="179">
        <v>0</v>
      </c>
      <c r="T700" s="179">
        <v>0</v>
      </c>
      <c r="U700" s="179">
        <v>0</v>
      </c>
      <c r="V700">
        <v>20.38</v>
      </c>
      <c r="Y700" s="19"/>
      <c r="AV700">
        <v>15.7</v>
      </c>
      <c r="BB700">
        <v>17.440000000000001</v>
      </c>
      <c r="BL700">
        <v>16.39</v>
      </c>
      <c r="BV700">
        <v>15.71</v>
      </c>
      <c r="CH700" s="18"/>
    </row>
    <row r="701" spans="1:86">
      <c r="A701" s="298"/>
      <c r="B701" s="261"/>
      <c r="C701" s="9">
        <v>50</v>
      </c>
      <c r="D701">
        <f>+入力シート①!AD$9</f>
        <v>0</v>
      </c>
      <c r="E701">
        <f t="shared" si="256"/>
        <v>13</v>
      </c>
      <c r="F701" s="6">
        <f t="shared" si="257"/>
        <v>7.0450000000000008</v>
      </c>
      <c r="G701" s="6">
        <f t="shared" si="258"/>
        <v>8.7940067401301523</v>
      </c>
      <c r="H701" s="6">
        <f t="shared" si="259"/>
        <v>20.37</v>
      </c>
      <c r="I701" s="6">
        <f t="shared" si="260"/>
        <v>0</v>
      </c>
      <c r="J701" s="6">
        <f t="shared" si="261"/>
        <v>-7.0450000000000008</v>
      </c>
      <c r="K701" s="6">
        <f t="shared" si="262"/>
        <v>-0.80111378216839235</v>
      </c>
      <c r="M701" s="18"/>
      <c r="N701" s="179">
        <v>0</v>
      </c>
      <c r="O701" s="179">
        <v>0</v>
      </c>
      <c r="P701" s="179">
        <v>0</v>
      </c>
      <c r="Q701" s="179">
        <v>0</v>
      </c>
      <c r="R701" s="179">
        <v>0</v>
      </c>
      <c r="S701" s="179">
        <v>0</v>
      </c>
      <c r="T701" s="179">
        <v>0</v>
      </c>
      <c r="U701" s="179">
        <v>0</v>
      </c>
      <c r="V701">
        <v>20.37</v>
      </c>
      <c r="Y701" s="19"/>
      <c r="AV701">
        <v>15.65</v>
      </c>
      <c r="BB701">
        <v>17.079999999999998</v>
      </c>
      <c r="BL701">
        <v>16.190000000000001</v>
      </c>
      <c r="BV701">
        <v>15.25</v>
      </c>
      <c r="CH701" s="18"/>
    </row>
    <row r="702" spans="1:86">
      <c r="A702" s="298"/>
      <c r="B702" s="261"/>
      <c r="C702" s="9">
        <v>75</v>
      </c>
      <c r="D702">
        <f>+入力シート①!AD$10</f>
        <v>0</v>
      </c>
      <c r="E702">
        <f t="shared" si="256"/>
        <v>13</v>
      </c>
      <c r="F702" s="6">
        <f t="shared" si="257"/>
        <v>6.934166666666667</v>
      </c>
      <c r="G702" s="6">
        <f t="shared" si="258"/>
        <v>8.6705231658589632</v>
      </c>
      <c r="H702" s="6">
        <f t="shared" si="259"/>
        <v>20.36</v>
      </c>
      <c r="I702" s="6">
        <f t="shared" si="260"/>
        <v>0</v>
      </c>
      <c r="J702" s="6">
        <f t="shared" si="261"/>
        <v>-6.934166666666667</v>
      </c>
      <c r="K702" s="6">
        <f t="shared" si="262"/>
        <v>-0.7997402848735391</v>
      </c>
      <c r="M702" s="18"/>
      <c r="N702" s="179">
        <v>0</v>
      </c>
      <c r="O702" s="179">
        <v>0</v>
      </c>
      <c r="P702" s="179">
        <v>0</v>
      </c>
      <c r="Q702" s="179">
        <v>0</v>
      </c>
      <c r="R702" s="179">
        <v>0</v>
      </c>
      <c r="S702" s="179">
        <v>0</v>
      </c>
      <c r="T702" s="179">
        <v>0</v>
      </c>
      <c r="U702" s="179">
        <v>0</v>
      </c>
      <c r="V702">
        <v>20.36</v>
      </c>
      <c r="Y702" s="19"/>
      <c r="AV702">
        <v>15.6</v>
      </c>
      <c r="BB702">
        <v>16.64</v>
      </c>
      <c r="BL702">
        <v>15.89</v>
      </c>
      <c r="BV702">
        <v>14.72</v>
      </c>
      <c r="CH702" s="18"/>
    </row>
    <row r="703" spans="1:86">
      <c r="A703" s="298"/>
      <c r="B703" s="261"/>
      <c r="C703" s="9">
        <v>100</v>
      </c>
      <c r="D703">
        <f>+入力シート①!AD$11</f>
        <v>0</v>
      </c>
      <c r="E703">
        <f t="shared" si="256"/>
        <v>13</v>
      </c>
      <c r="F703" s="6">
        <f t="shared" si="257"/>
        <v>6.7716666666666656</v>
      </c>
      <c r="G703" s="6">
        <f t="shared" si="258"/>
        <v>8.501883035628941</v>
      </c>
      <c r="H703" s="6">
        <f t="shared" si="259"/>
        <v>20.350000000000001</v>
      </c>
      <c r="I703" s="6">
        <f t="shared" si="260"/>
        <v>0</v>
      </c>
      <c r="J703" s="6">
        <f t="shared" si="261"/>
        <v>-6.7716666666666656</v>
      </c>
      <c r="K703" s="6">
        <f t="shared" si="262"/>
        <v>-0.79649021731874725</v>
      </c>
      <c r="M703" s="18"/>
      <c r="N703" s="179">
        <v>0</v>
      </c>
      <c r="O703" s="179">
        <v>0</v>
      </c>
      <c r="P703" s="179">
        <v>0</v>
      </c>
      <c r="Q703" s="179">
        <v>0</v>
      </c>
      <c r="R703" s="179">
        <v>0</v>
      </c>
      <c r="S703" s="179">
        <v>0</v>
      </c>
      <c r="T703" s="179">
        <v>0</v>
      </c>
      <c r="U703" s="179">
        <v>0</v>
      </c>
      <c r="V703">
        <v>20.350000000000001</v>
      </c>
      <c r="Y703" s="19"/>
      <c r="AV703">
        <v>15.37</v>
      </c>
      <c r="BB703">
        <v>16.34</v>
      </c>
      <c r="BL703">
        <v>15.52</v>
      </c>
      <c r="BV703">
        <v>13.68</v>
      </c>
      <c r="CH703" s="18"/>
    </row>
    <row r="704" spans="1:86">
      <c r="A704" s="298"/>
      <c r="B704" s="261"/>
      <c r="C704" s="9">
        <v>150</v>
      </c>
      <c r="D704">
        <f>+入力シート①!AD$12</f>
        <v>0</v>
      </c>
      <c r="E704">
        <f t="shared" si="256"/>
        <v>13</v>
      </c>
      <c r="F704" s="6">
        <f t="shared" si="257"/>
        <v>6.1783333333333337</v>
      </c>
      <c r="G704" s="6">
        <f t="shared" si="258"/>
        <v>7.8515115317582858</v>
      </c>
      <c r="H704" s="6">
        <f t="shared" si="259"/>
        <v>19.89</v>
      </c>
      <c r="I704" s="6">
        <f t="shared" si="260"/>
        <v>0</v>
      </c>
      <c r="J704" s="6">
        <f t="shared" si="261"/>
        <v>-6.1783333333333337</v>
      </c>
      <c r="K704" s="6">
        <f t="shared" si="262"/>
        <v>-0.78689731376472216</v>
      </c>
      <c r="M704" s="18"/>
      <c r="N704" s="179">
        <v>0</v>
      </c>
      <c r="O704" s="179">
        <v>0</v>
      </c>
      <c r="P704" s="179">
        <v>0</v>
      </c>
      <c r="Q704" s="179">
        <v>0</v>
      </c>
      <c r="R704" s="179">
        <v>0</v>
      </c>
      <c r="S704" s="179">
        <v>0</v>
      </c>
      <c r="T704" s="179">
        <v>0</v>
      </c>
      <c r="U704" s="179">
        <v>0</v>
      </c>
      <c r="V704">
        <v>19.89</v>
      </c>
      <c r="Y704" s="19"/>
      <c r="AV704">
        <v>14.02</v>
      </c>
      <c r="BB704">
        <v>14.99</v>
      </c>
      <c r="BL704">
        <v>13.24</v>
      </c>
      <c r="BV704">
        <v>12</v>
      </c>
      <c r="CH704" s="18"/>
    </row>
    <row r="705" spans="1:86">
      <c r="A705" s="298"/>
      <c r="B705" s="261"/>
      <c r="C705" s="9">
        <v>200</v>
      </c>
      <c r="D705">
        <f>+入力シート①!AD$13</f>
        <v>0</v>
      </c>
      <c r="E705">
        <f t="shared" si="256"/>
        <v>13</v>
      </c>
      <c r="F705" s="6">
        <f t="shared" si="257"/>
        <v>5.293333333333333</v>
      </c>
      <c r="G705" s="6">
        <f t="shared" si="258"/>
        <v>6.8099196809217997</v>
      </c>
      <c r="H705" s="6">
        <f t="shared" si="259"/>
        <v>17.89</v>
      </c>
      <c r="I705" s="6">
        <f t="shared" si="260"/>
        <v>0</v>
      </c>
      <c r="J705" s="6">
        <f t="shared" si="261"/>
        <v>-5.293333333333333</v>
      </c>
      <c r="K705" s="6">
        <f t="shared" si="262"/>
        <v>-0.77729746918495524</v>
      </c>
      <c r="M705" s="18"/>
      <c r="N705" s="179">
        <v>0</v>
      </c>
      <c r="O705" s="179">
        <v>0</v>
      </c>
      <c r="P705" s="179">
        <v>0</v>
      </c>
      <c r="Q705" s="179">
        <v>0</v>
      </c>
      <c r="R705" s="179">
        <v>0</v>
      </c>
      <c r="S705" s="179">
        <v>0</v>
      </c>
      <c r="T705" s="179">
        <v>0</v>
      </c>
      <c r="U705" s="179">
        <v>0</v>
      </c>
      <c r="V705">
        <v>17.89</v>
      </c>
      <c r="Y705" s="19"/>
      <c r="AV705">
        <v>12.09</v>
      </c>
      <c r="BB705">
        <v>13.03</v>
      </c>
      <c r="BL705">
        <v>10.37</v>
      </c>
      <c r="BV705">
        <v>10.14</v>
      </c>
      <c r="CH705" s="18"/>
    </row>
    <row r="706" spans="1:86">
      <c r="A706" s="298"/>
      <c r="B706" s="261"/>
      <c r="C706" s="9">
        <v>300</v>
      </c>
      <c r="D706">
        <f>+入力シート①!AD$14</f>
        <v>0</v>
      </c>
      <c r="E706">
        <f t="shared" si="256"/>
        <v>10</v>
      </c>
      <c r="F706" s="6">
        <f t="shared" si="257"/>
        <v>2.8011111111111111</v>
      </c>
      <c r="G706" s="6">
        <f t="shared" si="258"/>
        <v>5.7386637043053081</v>
      </c>
      <c r="H706" s="6">
        <f t="shared" si="259"/>
        <v>15.46</v>
      </c>
      <c r="I706" s="6">
        <f t="shared" si="260"/>
        <v>0</v>
      </c>
      <c r="J706" s="6">
        <f t="shared" si="261"/>
        <v>-2.8011111111111111</v>
      </c>
      <c r="K706" s="6">
        <f t="shared" si="262"/>
        <v>-0.48811208592161243</v>
      </c>
      <c r="M706" s="18"/>
      <c r="N706" s="179">
        <v>0</v>
      </c>
      <c r="O706" s="179">
        <v>0</v>
      </c>
      <c r="P706" s="179">
        <v>0</v>
      </c>
      <c r="Q706" s="179">
        <v>0</v>
      </c>
      <c r="R706" s="179">
        <v>0</v>
      </c>
      <c r="S706" s="179">
        <v>0</v>
      </c>
      <c r="T706" s="179">
        <v>0</v>
      </c>
      <c r="U706" s="179">
        <v>0</v>
      </c>
      <c r="V706">
        <v>15.46</v>
      </c>
      <c r="Y706" s="19"/>
      <c r="AV706">
        <v>9.75</v>
      </c>
      <c r="CH706" s="18"/>
    </row>
    <row r="707" spans="1:86">
      <c r="A707" s="298"/>
      <c r="B707" s="261"/>
      <c r="C707" s="9">
        <v>400</v>
      </c>
      <c r="D707">
        <f>+入力シート①!AD$15</f>
        <v>0</v>
      </c>
      <c r="E707">
        <f t="shared" si="256"/>
        <v>10</v>
      </c>
      <c r="F707" s="6">
        <f t="shared" si="257"/>
        <v>2.0699999999999998</v>
      </c>
      <c r="G707" s="6">
        <f t="shared" si="258"/>
        <v>4.2012617152469804</v>
      </c>
      <c r="H707" s="6">
        <f t="shared" si="259"/>
        <v>11.08</v>
      </c>
      <c r="I707" s="6">
        <f t="shared" si="260"/>
        <v>0</v>
      </c>
      <c r="J707" s="6">
        <f t="shared" si="261"/>
        <v>-2.0699999999999998</v>
      </c>
      <c r="K707" s="6">
        <f t="shared" si="262"/>
        <v>-0.49270912889993818</v>
      </c>
      <c r="M707" s="18"/>
      <c r="N707" s="179">
        <v>0</v>
      </c>
      <c r="O707" s="179">
        <v>0</v>
      </c>
      <c r="P707" s="179">
        <v>0</v>
      </c>
      <c r="Q707" s="179">
        <v>0</v>
      </c>
      <c r="R707" s="179">
        <v>0</v>
      </c>
      <c r="S707" s="179">
        <v>0</v>
      </c>
      <c r="T707" s="179">
        <v>0</v>
      </c>
      <c r="U707" s="179">
        <v>0</v>
      </c>
      <c r="V707">
        <v>11.08</v>
      </c>
      <c r="Y707" s="19"/>
      <c r="AV707">
        <v>7.55</v>
      </c>
      <c r="CH707" s="18"/>
    </row>
    <row r="708" spans="1:86">
      <c r="A708" s="298"/>
      <c r="B708" s="261"/>
      <c r="C708" s="9">
        <v>500</v>
      </c>
      <c r="D708">
        <f>+入力シート①!AD$16</f>
        <v>0</v>
      </c>
      <c r="E708">
        <f t="shared" si="256"/>
        <v>10</v>
      </c>
      <c r="F708" s="6">
        <f t="shared" si="257"/>
        <v>1.6977777777777776</v>
      </c>
      <c r="G708" s="6">
        <f t="shared" si="258"/>
        <v>3.4228160108957715</v>
      </c>
      <c r="H708" s="6">
        <f t="shared" si="259"/>
        <v>8.85</v>
      </c>
      <c r="I708" s="6">
        <f t="shared" si="260"/>
        <v>0</v>
      </c>
      <c r="J708" s="6">
        <f t="shared" si="261"/>
        <v>-1.6977777777777776</v>
      </c>
      <c r="K708" s="6">
        <f t="shared" si="262"/>
        <v>-0.4960178322098765</v>
      </c>
      <c r="M708" s="18"/>
      <c r="N708" s="179">
        <v>0</v>
      </c>
      <c r="O708" s="179">
        <v>0</v>
      </c>
      <c r="P708" s="179">
        <v>0</v>
      </c>
      <c r="Q708" s="179">
        <v>0</v>
      </c>
      <c r="R708" s="179">
        <v>0</v>
      </c>
      <c r="S708" s="179">
        <v>0</v>
      </c>
      <c r="T708" s="179">
        <v>0</v>
      </c>
      <c r="U708" s="179">
        <v>0</v>
      </c>
      <c r="V708">
        <v>8.85</v>
      </c>
      <c r="Y708" s="19"/>
      <c r="AV708">
        <v>6.43</v>
      </c>
      <c r="CH708" s="18"/>
    </row>
    <row r="709" spans="1:86">
      <c r="A709" s="298"/>
      <c r="B709" s="261"/>
      <c r="C709" s="9">
        <v>600</v>
      </c>
      <c r="D709">
        <f>+入力シート①!AD$17</f>
        <v>0</v>
      </c>
      <c r="E709">
        <f t="shared" si="256"/>
        <v>9</v>
      </c>
      <c r="F709" s="6">
        <f t="shared" si="257"/>
        <v>0</v>
      </c>
      <c r="G709" s="6">
        <f t="shared" si="258"/>
        <v>0</v>
      </c>
      <c r="H709" s="6">
        <f t="shared" si="259"/>
        <v>0</v>
      </c>
      <c r="I709" s="6">
        <f t="shared" si="260"/>
        <v>0</v>
      </c>
      <c r="J709" s="6">
        <f t="shared" si="261"/>
        <v>0</v>
      </c>
      <c r="K709" s="6" t="e">
        <f t="shared" si="262"/>
        <v>#DIV/0!</v>
      </c>
      <c r="M709" s="18"/>
      <c r="N709" s="179">
        <v>0</v>
      </c>
      <c r="O709" s="179">
        <v>0</v>
      </c>
      <c r="P709" s="179">
        <v>0</v>
      </c>
      <c r="Q709" s="179">
        <v>0</v>
      </c>
      <c r="R709" s="179">
        <v>0</v>
      </c>
      <c r="S709" s="179">
        <v>0</v>
      </c>
      <c r="T709" s="179">
        <v>0</v>
      </c>
      <c r="U709" s="179">
        <v>0</v>
      </c>
      <c r="V709">
        <v>0</v>
      </c>
      <c r="Y709" s="19"/>
      <c r="CH709" s="18"/>
    </row>
    <row r="710" spans="1:86">
      <c r="A710" s="298"/>
      <c r="B710" s="15"/>
      <c r="C710" s="15"/>
      <c r="D710" s="20"/>
      <c r="E710" s="20"/>
      <c r="F710" s="40"/>
      <c r="G710" s="40"/>
      <c r="H710" s="40"/>
      <c r="I710" s="40"/>
      <c r="J710" s="40"/>
      <c r="K710" s="40"/>
      <c r="L710" s="20"/>
      <c r="M710" s="18"/>
      <c r="O710" s="20"/>
      <c r="P710" s="20"/>
      <c r="Q710" s="20"/>
      <c r="R710" s="20"/>
      <c r="S710" s="20"/>
      <c r="T710" s="20"/>
      <c r="U710" s="20"/>
      <c r="V710" s="20"/>
      <c r="W710" s="20"/>
      <c r="X710" s="20"/>
      <c r="Y710" s="19"/>
      <c r="AB710" s="20"/>
      <c r="AE710" s="20"/>
      <c r="AF710" s="20"/>
      <c r="AG710" s="20"/>
      <c r="AH710" s="20"/>
      <c r="AI710" s="20"/>
      <c r="AJ710" s="20"/>
      <c r="AK710" s="20"/>
      <c r="AL710" s="20"/>
      <c r="AM710" s="20"/>
      <c r="AN710" s="20"/>
      <c r="AO710" s="20"/>
      <c r="AP710" s="20"/>
      <c r="AQ710" s="20"/>
      <c r="AR710" s="20"/>
      <c r="AS710" s="20"/>
      <c r="AT710" s="20"/>
      <c r="AU710" s="20"/>
      <c r="AV710" s="20"/>
      <c r="AW710" s="20"/>
      <c r="AX710" s="20"/>
      <c r="AY710" s="20"/>
      <c r="AZ710" s="20"/>
      <c r="BA710" s="20"/>
      <c r="BB710" s="20"/>
      <c r="BC710" s="20"/>
      <c r="BD710" s="20"/>
      <c r="BE710" s="20"/>
      <c r="BF710" s="20"/>
      <c r="BG710" s="20"/>
      <c r="BH710" s="20"/>
      <c r="BI710" s="20"/>
      <c r="BJ710" s="20"/>
      <c r="BK710" s="20"/>
      <c r="BL710" s="20"/>
      <c r="BM710" s="20"/>
      <c r="BN710" s="20"/>
      <c r="BO710" s="20"/>
      <c r="BP710" s="20"/>
      <c r="BQ710" s="20"/>
      <c r="BR710" s="20"/>
      <c r="BS710" s="20"/>
      <c r="BT710" s="20"/>
      <c r="BU710" s="20"/>
      <c r="BV710" s="20"/>
      <c r="BW710" s="20"/>
      <c r="BX710" s="20"/>
      <c r="BY710" s="20"/>
      <c r="BZ710" s="20"/>
      <c r="CA710" s="20"/>
      <c r="CB710" s="20"/>
      <c r="CC710" s="20"/>
      <c r="CD710" s="20"/>
      <c r="CE710" s="20"/>
      <c r="CF710" s="20"/>
      <c r="CG710" s="20"/>
      <c r="CH710" s="18"/>
    </row>
    <row r="711" spans="1:86">
      <c r="A711" s="298"/>
      <c r="B711" s="262" t="s">
        <v>25</v>
      </c>
      <c r="C711" s="13" t="s">
        <v>23</v>
      </c>
      <c r="D711">
        <f>+入力シート①!AD$19</f>
        <v>0</v>
      </c>
      <c r="E711">
        <f>+COUNT($N711:$CH711)</f>
        <v>13</v>
      </c>
      <c r="F711" s="6">
        <f>+AVERAGE($O711:$CH711)</f>
        <v>56.833333333333336</v>
      </c>
      <c r="G711" s="6">
        <f>+STDEV($O711:$CH711)</f>
        <v>94.552374455385916</v>
      </c>
      <c r="H711" s="6">
        <f>+MAX($N711:$CH711)</f>
        <v>319</v>
      </c>
      <c r="I711" s="6">
        <f>+MIN($N711:$CI711)</f>
        <v>0</v>
      </c>
      <c r="J711" s="6">
        <f>+D711-F711</f>
        <v>-56.833333333333336</v>
      </c>
      <c r="K711" s="6">
        <f>+J711/G711</f>
        <v>-0.60107780117304055</v>
      </c>
      <c r="M711" s="18"/>
      <c r="N711" s="179">
        <v>0</v>
      </c>
      <c r="O711" s="179">
        <v>0</v>
      </c>
      <c r="P711" s="179">
        <v>0</v>
      </c>
      <c r="Q711" s="179">
        <v>0</v>
      </c>
      <c r="R711" s="179">
        <v>0</v>
      </c>
      <c r="S711" s="179">
        <v>0</v>
      </c>
      <c r="T711" s="179">
        <v>0</v>
      </c>
      <c r="U711" s="179">
        <v>0</v>
      </c>
      <c r="V711">
        <v>98</v>
      </c>
      <c r="Y711" s="19"/>
      <c r="AV711">
        <v>85</v>
      </c>
      <c r="BB711">
        <v>56</v>
      </c>
      <c r="BL711">
        <v>124</v>
      </c>
      <c r="BV711">
        <v>319</v>
      </c>
      <c r="CH711" s="18"/>
    </row>
    <row r="712" spans="1:86">
      <c r="A712" s="298"/>
      <c r="B712" s="263"/>
      <c r="C712" s="10" t="s">
        <v>24</v>
      </c>
      <c r="D712">
        <f>+入力シート①!AD$20</f>
        <v>0</v>
      </c>
      <c r="E712">
        <f>+COUNT($N712:$CH712)</f>
        <v>13</v>
      </c>
      <c r="F712" s="6">
        <f>+AVERAGE($O712:$CH712)</f>
        <v>0.54333333333333333</v>
      </c>
      <c r="G712" s="6">
        <f>+STDEV($O712:$CH712)</f>
        <v>0.95326551994454911</v>
      </c>
      <c r="H712" s="6">
        <f>+MAX($N712:$CH712)</f>
        <v>3</v>
      </c>
      <c r="I712" s="6">
        <f>+MIN($N712:$CI712)</f>
        <v>0</v>
      </c>
      <c r="J712" s="6">
        <f>+D712-F712</f>
        <v>-0.54333333333333333</v>
      </c>
      <c r="K712" s="6">
        <f>+J712/G712</f>
        <v>-0.56997061360714973</v>
      </c>
      <c r="M712" s="18"/>
      <c r="N712" s="179">
        <v>0</v>
      </c>
      <c r="O712" s="179">
        <v>0</v>
      </c>
      <c r="P712" s="179">
        <v>0</v>
      </c>
      <c r="Q712" s="179">
        <v>0</v>
      </c>
      <c r="R712" s="179">
        <v>0</v>
      </c>
      <c r="S712" s="179">
        <v>0</v>
      </c>
      <c r="T712" s="179">
        <v>0</v>
      </c>
      <c r="U712" s="179">
        <v>0</v>
      </c>
      <c r="V712">
        <v>3</v>
      </c>
      <c r="Y712" s="19"/>
      <c r="AV712">
        <v>1.9</v>
      </c>
      <c r="BB712">
        <v>0.72</v>
      </c>
      <c r="BL712">
        <v>0.5</v>
      </c>
      <c r="BV712">
        <v>0.4</v>
      </c>
      <c r="CH712" s="18"/>
    </row>
    <row r="713" spans="1:86" ht="0.95" customHeight="1">
      <c r="M713" s="18"/>
      <c r="Y713" s="19"/>
      <c r="CH713" s="18"/>
    </row>
    <row r="714" spans="1:86" ht="0.95" customHeight="1">
      <c r="M714" s="18"/>
      <c r="Y714" s="19"/>
      <c r="CH714" s="18"/>
    </row>
    <row r="715" spans="1:86" ht="0.95" customHeight="1">
      <c r="M715" s="18"/>
      <c r="Y715" s="19"/>
      <c r="CH715" s="18"/>
    </row>
    <row r="716" spans="1:86" ht="0.95" customHeight="1">
      <c r="M716" s="18"/>
      <c r="Y716" s="19"/>
      <c r="CH716" s="18"/>
    </row>
    <row r="717" spans="1:86" ht="0.95" customHeight="1">
      <c r="M717" s="18"/>
      <c r="Y717" s="19"/>
      <c r="CH717" s="18"/>
    </row>
    <row r="718" spans="1:86" ht="0.95" customHeight="1">
      <c r="M718" s="18"/>
      <c r="Y718" s="19"/>
      <c r="CH718" s="18"/>
    </row>
    <row r="719" spans="1:86" ht="0.95" customHeight="1">
      <c r="M719" s="18"/>
      <c r="Y719" s="19"/>
      <c r="CH719" s="18"/>
    </row>
    <row r="720" spans="1:86" ht="0.95" customHeight="1">
      <c r="M720" s="18"/>
      <c r="Y720" s="19"/>
      <c r="CH720" s="18"/>
    </row>
    <row r="721" spans="1:86" ht="16.5" thickBot="1">
      <c r="D721" s="1" t="s">
        <v>26</v>
      </c>
      <c r="E721" s="1" t="s">
        <v>3</v>
      </c>
      <c r="F721" s="5" t="s">
        <v>4</v>
      </c>
      <c r="G721" s="5" t="s">
        <v>8</v>
      </c>
      <c r="H721" s="5" t="s">
        <v>5</v>
      </c>
      <c r="I721" s="5" t="s">
        <v>6</v>
      </c>
      <c r="J721" s="5" t="s">
        <v>7</v>
      </c>
      <c r="K721" s="6" t="s">
        <v>65</v>
      </c>
      <c r="M721" s="18"/>
      <c r="N721" s="179" t="s">
        <v>26</v>
      </c>
      <c r="V721" s="1"/>
      <c r="W721" s="1"/>
      <c r="X721" s="1"/>
      <c r="Y721" s="19"/>
      <c r="AB721" s="1"/>
      <c r="AC721" s="78"/>
      <c r="AD721" s="78"/>
      <c r="AE721" s="1"/>
      <c r="AF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8"/>
    </row>
    <row r="722" spans="1:86">
      <c r="A722" s="298">
        <v>30</v>
      </c>
      <c r="B722" s="264" t="s">
        <v>18</v>
      </c>
      <c r="C722" s="265"/>
      <c r="D722" s="79">
        <f>+入力シート①!AE$2</f>
        <v>0</v>
      </c>
      <c r="E722" s="21"/>
      <c r="F722" s="34"/>
      <c r="G722" s="34"/>
      <c r="H722" s="34"/>
      <c r="I722" s="34"/>
      <c r="J722" s="34"/>
      <c r="K722" s="35"/>
      <c r="M722" s="18"/>
      <c r="N722" s="179">
        <v>0</v>
      </c>
      <c r="O722" s="179">
        <v>1900</v>
      </c>
      <c r="P722" s="179">
        <v>1900</v>
      </c>
      <c r="Q722" s="179">
        <v>1900</v>
      </c>
      <c r="R722" s="179">
        <v>1900</v>
      </c>
      <c r="S722" s="179">
        <v>1900</v>
      </c>
      <c r="T722" s="179">
        <v>1900</v>
      </c>
      <c r="U722" s="179">
        <v>1900</v>
      </c>
      <c r="V722" s="79">
        <v>0</v>
      </c>
      <c r="W722" s="19">
        <f t="shared" ref="W722:BG722" si="263">+W$1</f>
        <v>2010</v>
      </c>
      <c r="X722" s="19">
        <f t="shared" si="263"/>
        <v>2009</v>
      </c>
      <c r="Y722" s="19">
        <f t="shared" si="263"/>
        <v>2008</v>
      </c>
      <c r="Z722" s="19">
        <f t="shared" si="263"/>
        <v>2007</v>
      </c>
      <c r="AA722" s="19">
        <f t="shared" si="263"/>
        <v>2007</v>
      </c>
      <c r="AB722">
        <f t="shared" si="263"/>
        <v>2006</v>
      </c>
      <c r="AC722" s="77">
        <f t="shared" si="263"/>
        <v>2006</v>
      </c>
      <c r="AD722" s="77">
        <f t="shared" si="263"/>
        <v>2005</v>
      </c>
      <c r="AE722">
        <f t="shared" si="263"/>
        <v>2005</v>
      </c>
      <c r="AF722">
        <f t="shared" si="263"/>
        <v>2004</v>
      </c>
      <c r="AG722">
        <f t="shared" si="263"/>
        <v>2004</v>
      </c>
      <c r="AH722">
        <f t="shared" si="263"/>
        <v>2004</v>
      </c>
      <c r="AI722">
        <f t="shared" si="263"/>
        <v>2003</v>
      </c>
      <c r="AJ722">
        <f t="shared" si="263"/>
        <v>2002</v>
      </c>
      <c r="AK722">
        <f t="shared" si="263"/>
        <v>2002</v>
      </c>
      <c r="AL722">
        <f t="shared" si="263"/>
        <v>2002</v>
      </c>
      <c r="AM722">
        <f t="shared" si="263"/>
        <v>2002</v>
      </c>
      <c r="AN722">
        <f t="shared" si="263"/>
        <v>2001</v>
      </c>
      <c r="AO722">
        <f t="shared" si="263"/>
        <v>2001</v>
      </c>
      <c r="AP722">
        <f t="shared" si="263"/>
        <v>2001</v>
      </c>
      <c r="AQ722">
        <f t="shared" si="263"/>
        <v>2000</v>
      </c>
      <c r="AR722">
        <f t="shared" si="263"/>
        <v>2000</v>
      </c>
      <c r="AS722">
        <f t="shared" si="263"/>
        <v>2000</v>
      </c>
      <c r="AT722">
        <f t="shared" si="263"/>
        <v>1999</v>
      </c>
      <c r="AU722">
        <f t="shared" si="263"/>
        <v>1999</v>
      </c>
      <c r="AV722">
        <f t="shared" si="263"/>
        <v>1999</v>
      </c>
      <c r="AW722">
        <f t="shared" si="263"/>
        <v>1998</v>
      </c>
      <c r="AX722">
        <f t="shared" si="263"/>
        <v>1997</v>
      </c>
      <c r="AY722">
        <f t="shared" si="263"/>
        <v>1996</v>
      </c>
      <c r="AZ722">
        <f t="shared" si="263"/>
        <v>1995</v>
      </c>
      <c r="BA722">
        <f t="shared" si="263"/>
        <v>1994</v>
      </c>
      <c r="BB722">
        <f t="shared" si="263"/>
        <v>1993</v>
      </c>
      <c r="BC722">
        <f t="shared" si="263"/>
        <v>1992</v>
      </c>
      <c r="BD722">
        <f t="shared" si="263"/>
        <v>1992</v>
      </c>
      <c r="BE722">
        <f t="shared" si="263"/>
        <v>1991</v>
      </c>
      <c r="BF722">
        <f t="shared" si="263"/>
        <v>1990</v>
      </c>
      <c r="BG722">
        <f t="shared" si="263"/>
        <v>1990</v>
      </c>
      <c r="BH722">
        <f t="shared" ref="BH722:CG722" si="264">+BH$1</f>
        <v>1989</v>
      </c>
      <c r="BI722">
        <f t="shared" si="264"/>
        <v>1988</v>
      </c>
      <c r="BJ722">
        <f t="shared" si="264"/>
        <v>1987</v>
      </c>
      <c r="BK722">
        <f t="shared" si="264"/>
        <v>1986</v>
      </c>
      <c r="BL722">
        <f t="shared" si="264"/>
        <v>1986</v>
      </c>
      <c r="BM722">
        <f t="shared" si="264"/>
        <v>1986</v>
      </c>
      <c r="BN722">
        <f t="shared" si="264"/>
        <v>1985</v>
      </c>
      <c r="BO722">
        <f t="shared" si="264"/>
        <v>1985</v>
      </c>
      <c r="BP722">
        <f t="shared" si="264"/>
        <v>1985</v>
      </c>
      <c r="BQ722">
        <f t="shared" si="264"/>
        <v>1985</v>
      </c>
      <c r="BR722">
        <f t="shared" si="264"/>
        <v>1984</v>
      </c>
      <c r="BS722">
        <f t="shared" si="264"/>
        <v>1984</v>
      </c>
      <c r="BT722">
        <f t="shared" si="264"/>
        <v>1984</v>
      </c>
      <c r="BU722">
        <f t="shared" si="264"/>
        <v>1984</v>
      </c>
      <c r="BV722">
        <f t="shared" si="264"/>
        <v>1984</v>
      </c>
      <c r="BW722">
        <f t="shared" si="264"/>
        <v>1984</v>
      </c>
      <c r="BX722">
        <f t="shared" si="264"/>
        <v>1983</v>
      </c>
      <c r="BY722">
        <f t="shared" si="264"/>
        <v>1983</v>
      </c>
      <c r="BZ722">
        <f t="shared" si="264"/>
        <v>1982</v>
      </c>
      <c r="CA722">
        <f t="shared" si="264"/>
        <v>1982</v>
      </c>
      <c r="CB722">
        <f t="shared" si="264"/>
        <v>1982</v>
      </c>
      <c r="CC722">
        <f t="shared" si="264"/>
        <v>1981</v>
      </c>
      <c r="CD722">
        <f t="shared" si="264"/>
        <v>1980</v>
      </c>
      <c r="CE722">
        <f t="shared" si="264"/>
        <v>1980</v>
      </c>
      <c r="CF722">
        <f t="shared" si="264"/>
        <v>1980</v>
      </c>
      <c r="CG722">
        <f t="shared" si="264"/>
        <v>1980</v>
      </c>
      <c r="CH722" s="18"/>
    </row>
    <row r="723" spans="1:86">
      <c r="A723" s="298"/>
      <c r="B723" s="264" t="s">
        <v>19</v>
      </c>
      <c r="C723" s="265"/>
      <c r="D723" s="80">
        <f>+入力シート①!AE$2</f>
        <v>0</v>
      </c>
      <c r="E723" s="22"/>
      <c r="F723" s="36"/>
      <c r="G723" s="36"/>
      <c r="H723" s="36"/>
      <c r="I723" s="36"/>
      <c r="J723" s="36"/>
      <c r="K723" s="37"/>
      <c r="M723" s="18"/>
      <c r="N723" s="179">
        <v>0</v>
      </c>
      <c r="O723" s="179">
        <v>1</v>
      </c>
      <c r="P723" s="179">
        <v>1</v>
      </c>
      <c r="Q723" s="179">
        <v>1</v>
      </c>
      <c r="R723" s="179">
        <v>1</v>
      </c>
      <c r="S723" s="179">
        <v>1</v>
      </c>
      <c r="T723" s="179">
        <v>1</v>
      </c>
      <c r="U723" s="179">
        <v>1</v>
      </c>
      <c r="V723" s="80">
        <v>0</v>
      </c>
      <c r="W723" s="19">
        <f>+W$3</f>
        <v>4</v>
      </c>
      <c r="X723" s="19">
        <f>+X$3</f>
        <v>4</v>
      </c>
      <c r="Y723" s="19">
        <f>+Y$3</f>
        <v>4</v>
      </c>
      <c r="Z723" s="19">
        <f>+Z$3</f>
        <v>4</v>
      </c>
      <c r="AA723" s="19">
        <f>+AA$3</f>
        <v>4</v>
      </c>
      <c r="AB723">
        <f t="shared" ref="AB723:CG723" si="265">+AB$3</f>
        <v>4</v>
      </c>
      <c r="AC723" s="77">
        <f t="shared" si="265"/>
        <v>4</v>
      </c>
      <c r="AD723" s="77">
        <f t="shared" si="265"/>
        <v>4</v>
      </c>
      <c r="AE723">
        <f t="shared" si="265"/>
        <v>4</v>
      </c>
      <c r="AF723">
        <f t="shared" si="265"/>
        <v>4</v>
      </c>
      <c r="AG723">
        <f t="shared" si="265"/>
        <v>4</v>
      </c>
      <c r="AH723">
        <f t="shared" si="265"/>
        <v>4</v>
      </c>
      <c r="AI723">
        <f t="shared" si="265"/>
        <v>4</v>
      </c>
      <c r="AJ723">
        <f t="shared" si="265"/>
        <v>4</v>
      </c>
      <c r="AK723">
        <f t="shared" si="265"/>
        <v>4</v>
      </c>
      <c r="AL723">
        <f t="shared" si="265"/>
        <v>4</v>
      </c>
      <c r="AM723">
        <f t="shared" si="265"/>
        <v>4</v>
      </c>
      <c r="AN723">
        <f t="shared" si="265"/>
        <v>4</v>
      </c>
      <c r="AO723">
        <f t="shared" si="265"/>
        <v>4</v>
      </c>
      <c r="AP723">
        <f t="shared" si="265"/>
        <v>4</v>
      </c>
      <c r="AQ723">
        <f t="shared" si="265"/>
        <v>4</v>
      </c>
      <c r="AR723">
        <f t="shared" si="265"/>
        <v>4</v>
      </c>
      <c r="AS723">
        <f t="shared" si="265"/>
        <v>4</v>
      </c>
      <c r="AT723">
        <f t="shared" si="265"/>
        <v>4</v>
      </c>
      <c r="AU723">
        <f t="shared" si="265"/>
        <v>4</v>
      </c>
      <c r="AV723">
        <f t="shared" si="265"/>
        <v>4</v>
      </c>
      <c r="AW723">
        <f t="shared" si="265"/>
        <v>4</v>
      </c>
      <c r="AX723">
        <f t="shared" si="265"/>
        <v>4</v>
      </c>
      <c r="AY723">
        <f t="shared" si="265"/>
        <v>4</v>
      </c>
      <c r="AZ723">
        <f t="shared" si="265"/>
        <v>4</v>
      </c>
      <c r="BA723">
        <f t="shared" si="265"/>
        <v>4</v>
      </c>
      <c r="BB723">
        <f t="shared" si="265"/>
        <v>4</v>
      </c>
      <c r="BC723">
        <f t="shared" si="265"/>
        <v>4</v>
      </c>
      <c r="BD723">
        <f t="shared" si="265"/>
        <v>4</v>
      </c>
      <c r="BE723">
        <f t="shared" si="265"/>
        <v>4</v>
      </c>
      <c r="BF723">
        <f t="shared" si="265"/>
        <v>4</v>
      </c>
      <c r="BG723">
        <f t="shared" si="265"/>
        <v>4</v>
      </c>
      <c r="BH723">
        <f t="shared" si="265"/>
        <v>4</v>
      </c>
      <c r="BI723">
        <f t="shared" si="265"/>
        <v>4</v>
      </c>
      <c r="BJ723">
        <f t="shared" si="265"/>
        <v>4</v>
      </c>
      <c r="BK723">
        <f t="shared" si="265"/>
        <v>4</v>
      </c>
      <c r="BL723">
        <f t="shared" si="265"/>
        <v>4</v>
      </c>
      <c r="BM723">
        <f t="shared" si="265"/>
        <v>4</v>
      </c>
      <c r="BN723">
        <f t="shared" si="265"/>
        <v>4</v>
      </c>
      <c r="BO723">
        <f t="shared" si="265"/>
        <v>4</v>
      </c>
      <c r="BP723">
        <f t="shared" si="265"/>
        <v>4</v>
      </c>
      <c r="BQ723">
        <f t="shared" si="265"/>
        <v>4</v>
      </c>
      <c r="BR723">
        <f t="shared" si="265"/>
        <v>4</v>
      </c>
      <c r="BS723">
        <f t="shared" si="265"/>
        <v>4</v>
      </c>
      <c r="BT723">
        <f t="shared" si="265"/>
        <v>4</v>
      </c>
      <c r="BU723">
        <f t="shared" si="265"/>
        <v>4</v>
      </c>
      <c r="BV723">
        <f t="shared" si="265"/>
        <v>4</v>
      </c>
      <c r="BW723">
        <f t="shared" si="265"/>
        <v>4</v>
      </c>
      <c r="BX723">
        <f t="shared" si="265"/>
        <v>4</v>
      </c>
      <c r="BY723">
        <f t="shared" si="265"/>
        <v>4</v>
      </c>
      <c r="BZ723">
        <f t="shared" si="265"/>
        <v>4</v>
      </c>
      <c r="CA723">
        <f t="shared" si="265"/>
        <v>4</v>
      </c>
      <c r="CB723">
        <f t="shared" si="265"/>
        <v>4</v>
      </c>
      <c r="CC723">
        <f t="shared" si="265"/>
        <v>4</v>
      </c>
      <c r="CD723">
        <f t="shared" si="265"/>
        <v>4</v>
      </c>
      <c r="CE723">
        <f t="shared" si="265"/>
        <v>4</v>
      </c>
      <c r="CF723">
        <f t="shared" si="265"/>
        <v>4</v>
      </c>
      <c r="CG723">
        <f t="shared" si="265"/>
        <v>4</v>
      </c>
      <c r="CH723" s="18"/>
    </row>
    <row r="724" spans="1:86">
      <c r="A724" s="298"/>
      <c r="B724" s="264" t="s">
        <v>20</v>
      </c>
      <c r="C724" s="265"/>
      <c r="D724" s="81">
        <f>+入力シート①!AE$2</f>
        <v>0</v>
      </c>
      <c r="E724" s="22"/>
      <c r="F724" s="36"/>
      <c r="G724" s="36"/>
      <c r="H724" s="36"/>
      <c r="I724" s="36"/>
      <c r="J724" s="36"/>
      <c r="K724" s="37"/>
      <c r="M724" s="18"/>
      <c r="N724" s="179">
        <v>0</v>
      </c>
      <c r="O724" s="179">
        <v>0</v>
      </c>
      <c r="P724" s="179">
        <v>0</v>
      </c>
      <c r="Q724" s="179">
        <v>0</v>
      </c>
      <c r="R724" s="179">
        <v>0</v>
      </c>
      <c r="S724" s="179">
        <v>0</v>
      </c>
      <c r="T724" s="179">
        <v>0</v>
      </c>
      <c r="U724" s="179">
        <v>0</v>
      </c>
      <c r="V724" s="81">
        <v>0</v>
      </c>
      <c r="W724" s="19"/>
      <c r="X724" s="19"/>
      <c r="Y724" s="19"/>
      <c r="AH724">
        <v>7</v>
      </c>
      <c r="CH724" s="18"/>
    </row>
    <row r="725" spans="1:86">
      <c r="A725" s="298"/>
      <c r="B725" s="264" t="s">
        <v>66</v>
      </c>
      <c r="C725" s="265"/>
      <c r="D725">
        <f>+入力シート①!AE$3</f>
        <v>0</v>
      </c>
      <c r="E725" s="22"/>
      <c r="F725" s="36"/>
      <c r="G725" s="36"/>
      <c r="H725" s="36"/>
      <c r="I725" s="36"/>
      <c r="J725" s="36"/>
      <c r="K725" s="37"/>
      <c r="M725" s="18"/>
      <c r="N725" s="179">
        <v>0</v>
      </c>
      <c r="O725" s="179">
        <v>0</v>
      </c>
      <c r="P725" s="179">
        <v>0</v>
      </c>
      <c r="Q725" s="179">
        <v>0</v>
      </c>
      <c r="R725" s="179">
        <v>0</v>
      </c>
      <c r="S725" s="179">
        <v>0</v>
      </c>
      <c r="T725" s="179">
        <v>0</v>
      </c>
      <c r="U725" s="179">
        <v>0</v>
      </c>
      <c r="V725">
        <v>0</v>
      </c>
      <c r="W725" s="19">
        <f>+$A$722</f>
        <v>30</v>
      </c>
      <c r="X725" s="19">
        <f>+$A$722</f>
        <v>30</v>
      </c>
      <c r="Y725" s="19">
        <f>+$A$722</f>
        <v>30</v>
      </c>
      <c r="Z725" s="19">
        <f>+$A$722</f>
        <v>30</v>
      </c>
      <c r="AA725" s="19">
        <f>+$A$722</f>
        <v>30</v>
      </c>
      <c r="AB725">
        <f t="shared" ref="AB725:CG725" si="266">+$A$722</f>
        <v>30</v>
      </c>
      <c r="AC725" s="77">
        <f t="shared" si="266"/>
        <v>30</v>
      </c>
      <c r="AD725" s="77">
        <f t="shared" si="266"/>
        <v>30</v>
      </c>
      <c r="AE725">
        <f t="shared" si="266"/>
        <v>30</v>
      </c>
      <c r="AF725">
        <f t="shared" si="266"/>
        <v>30</v>
      </c>
      <c r="AG725">
        <f t="shared" si="266"/>
        <v>30</v>
      </c>
      <c r="AH725">
        <f t="shared" si="266"/>
        <v>30</v>
      </c>
      <c r="AI725">
        <f t="shared" si="266"/>
        <v>30</v>
      </c>
      <c r="AJ725">
        <f t="shared" si="266"/>
        <v>30</v>
      </c>
      <c r="AK725">
        <f t="shared" si="266"/>
        <v>30</v>
      </c>
      <c r="AL725">
        <f t="shared" si="266"/>
        <v>30</v>
      </c>
      <c r="AM725">
        <f t="shared" si="266"/>
        <v>30</v>
      </c>
      <c r="AN725">
        <f t="shared" si="266"/>
        <v>30</v>
      </c>
      <c r="AO725">
        <f t="shared" si="266"/>
        <v>30</v>
      </c>
      <c r="AP725">
        <f t="shared" si="266"/>
        <v>30</v>
      </c>
      <c r="AQ725">
        <f t="shared" si="266"/>
        <v>30</v>
      </c>
      <c r="AR725">
        <f t="shared" si="266"/>
        <v>30</v>
      </c>
      <c r="AS725">
        <f t="shared" si="266"/>
        <v>30</v>
      </c>
      <c r="AT725">
        <f t="shared" si="266"/>
        <v>30</v>
      </c>
      <c r="AU725">
        <f t="shared" si="266"/>
        <v>30</v>
      </c>
      <c r="AV725">
        <f t="shared" si="266"/>
        <v>30</v>
      </c>
      <c r="AW725">
        <f t="shared" si="266"/>
        <v>30</v>
      </c>
      <c r="AX725">
        <f t="shared" si="266"/>
        <v>30</v>
      </c>
      <c r="AY725">
        <f t="shared" si="266"/>
        <v>30</v>
      </c>
      <c r="AZ725">
        <f t="shared" si="266"/>
        <v>30</v>
      </c>
      <c r="BA725">
        <f t="shared" si="266"/>
        <v>30</v>
      </c>
      <c r="BB725">
        <f t="shared" si="266"/>
        <v>30</v>
      </c>
      <c r="BC725">
        <f t="shared" si="266"/>
        <v>30</v>
      </c>
      <c r="BD725">
        <f t="shared" si="266"/>
        <v>30</v>
      </c>
      <c r="BE725">
        <f t="shared" si="266"/>
        <v>30</v>
      </c>
      <c r="BF725">
        <f t="shared" si="266"/>
        <v>30</v>
      </c>
      <c r="BG725">
        <f t="shared" si="266"/>
        <v>30</v>
      </c>
      <c r="BH725">
        <f t="shared" si="266"/>
        <v>30</v>
      </c>
      <c r="BI725">
        <f t="shared" si="266"/>
        <v>30</v>
      </c>
      <c r="BJ725">
        <f t="shared" si="266"/>
        <v>30</v>
      </c>
      <c r="BK725">
        <f t="shared" si="266"/>
        <v>30</v>
      </c>
      <c r="BL725">
        <f t="shared" si="266"/>
        <v>30</v>
      </c>
      <c r="BM725">
        <f t="shared" si="266"/>
        <v>30</v>
      </c>
      <c r="BN725">
        <f t="shared" si="266"/>
        <v>30</v>
      </c>
      <c r="BO725">
        <f t="shared" si="266"/>
        <v>30</v>
      </c>
      <c r="BP725">
        <f t="shared" si="266"/>
        <v>30</v>
      </c>
      <c r="BQ725">
        <f t="shared" si="266"/>
        <v>30</v>
      </c>
      <c r="BR725">
        <f t="shared" si="266"/>
        <v>30</v>
      </c>
      <c r="BS725">
        <f t="shared" si="266"/>
        <v>30</v>
      </c>
      <c r="BT725">
        <f t="shared" si="266"/>
        <v>30</v>
      </c>
      <c r="BU725">
        <f t="shared" si="266"/>
        <v>30</v>
      </c>
      <c r="BV725">
        <f t="shared" si="266"/>
        <v>30</v>
      </c>
      <c r="BW725">
        <f t="shared" si="266"/>
        <v>30</v>
      </c>
      <c r="BX725">
        <f t="shared" si="266"/>
        <v>30</v>
      </c>
      <c r="BY725">
        <f t="shared" si="266"/>
        <v>30</v>
      </c>
      <c r="BZ725">
        <f t="shared" si="266"/>
        <v>30</v>
      </c>
      <c r="CA725">
        <f t="shared" si="266"/>
        <v>30</v>
      </c>
      <c r="CB725">
        <f t="shared" si="266"/>
        <v>30</v>
      </c>
      <c r="CC725">
        <f t="shared" si="266"/>
        <v>30</v>
      </c>
      <c r="CD725">
        <f t="shared" si="266"/>
        <v>30</v>
      </c>
      <c r="CE725">
        <f t="shared" si="266"/>
        <v>30</v>
      </c>
      <c r="CF725">
        <f t="shared" si="266"/>
        <v>30</v>
      </c>
      <c r="CG725">
        <f t="shared" si="266"/>
        <v>30</v>
      </c>
      <c r="CH725" s="18"/>
    </row>
    <row r="726" spans="1:86" ht="16.5" thickBot="1">
      <c r="A726" s="298"/>
      <c r="B726" s="264" t="s">
        <v>21</v>
      </c>
      <c r="C726" s="265"/>
      <c r="D726" s="86">
        <f>+入力シート①!AE$4</f>
        <v>0</v>
      </c>
      <c r="E726" s="23"/>
      <c r="F726" s="38"/>
      <c r="G726" s="38"/>
      <c r="H726" s="38"/>
      <c r="I726" s="38"/>
      <c r="J726" s="38"/>
      <c r="K726" s="39"/>
      <c r="M726" s="18"/>
      <c r="N726" s="179">
        <v>0</v>
      </c>
      <c r="O726" s="180">
        <v>0</v>
      </c>
      <c r="P726" s="180">
        <v>0</v>
      </c>
      <c r="Q726" s="180">
        <v>0</v>
      </c>
      <c r="R726" s="180">
        <v>0</v>
      </c>
      <c r="S726" s="180">
        <v>0</v>
      </c>
      <c r="T726" s="180">
        <v>0</v>
      </c>
      <c r="U726" s="180">
        <v>0</v>
      </c>
      <c r="V726" s="86">
        <v>0</v>
      </c>
      <c r="W726" s="86"/>
      <c r="X726" s="86"/>
      <c r="Y726" s="19"/>
      <c r="CH726" s="18"/>
    </row>
    <row r="727" spans="1:86">
      <c r="A727" s="298"/>
      <c r="B727" s="261" t="s">
        <v>22</v>
      </c>
      <c r="C727" s="9">
        <v>0</v>
      </c>
      <c r="D727">
        <f>+入力シート①!AE$5</f>
        <v>0</v>
      </c>
      <c r="E727">
        <f>+COUNT($N727:$CH727)</f>
        <v>10</v>
      </c>
      <c r="F727" s="6">
        <f>+AVERAGE($O727:$CH727)</f>
        <v>2.2888888888888892</v>
      </c>
      <c r="G727" s="6">
        <f>+STDEV($O727:$CH727)</f>
        <v>6.8666666666666671</v>
      </c>
      <c r="H727" s="6">
        <f>+MAX($N727:$CH727)</f>
        <v>20.6</v>
      </c>
      <c r="I727" s="6">
        <f>+MIN($N727:$CH727)</f>
        <v>0</v>
      </c>
      <c r="J727" s="6">
        <f>+D727-F727</f>
        <v>-2.2888888888888892</v>
      </c>
      <c r="K727" s="6">
        <f>+J727/G727</f>
        <v>-0.33333333333333337</v>
      </c>
      <c r="M727" s="18"/>
      <c r="N727" s="179">
        <v>0</v>
      </c>
      <c r="O727" s="179">
        <v>0</v>
      </c>
      <c r="P727" s="179">
        <v>0</v>
      </c>
      <c r="Q727" s="179">
        <v>0</v>
      </c>
      <c r="R727" s="179">
        <v>0</v>
      </c>
      <c r="S727" s="179">
        <v>0</v>
      </c>
      <c r="T727" s="179">
        <v>0</v>
      </c>
      <c r="U727" s="179">
        <v>0</v>
      </c>
      <c r="V727">
        <v>0</v>
      </c>
      <c r="Y727" s="19"/>
      <c r="AH727">
        <v>20.6</v>
      </c>
      <c r="CH727" s="18"/>
    </row>
    <row r="728" spans="1:86">
      <c r="A728" s="298"/>
      <c r="B728" s="261"/>
      <c r="C728" s="9">
        <v>10</v>
      </c>
      <c r="D728">
        <f>+入力シート①!AE$6</f>
        <v>0</v>
      </c>
      <c r="E728">
        <f t="shared" ref="E728:E739" si="267">+COUNT($N728:$CH728)</f>
        <v>10</v>
      </c>
      <c r="F728" s="6">
        <f t="shared" ref="F728:F739" si="268">+AVERAGE($O728:$CH728)</f>
        <v>2.2877777777777779</v>
      </c>
      <c r="G728" s="6">
        <f t="shared" ref="G728:G739" si="269">+STDEV($O728:$CH728)</f>
        <v>6.8633333333333333</v>
      </c>
      <c r="H728" s="6">
        <f t="shared" ref="H728:H739" si="270">+MAX($N728:$CH728)</f>
        <v>20.59</v>
      </c>
      <c r="I728" s="6">
        <f t="shared" ref="I728:I739" si="271">+MIN($N728:$CH728)</f>
        <v>0</v>
      </c>
      <c r="J728" s="6">
        <f t="shared" ref="J728:J739" si="272">+D728-F728</f>
        <v>-2.2877777777777779</v>
      </c>
      <c r="K728" s="6">
        <f t="shared" ref="K728:K739" si="273">+J728/G728</f>
        <v>-0.33333333333333337</v>
      </c>
      <c r="M728" s="18"/>
      <c r="N728" s="179">
        <v>0</v>
      </c>
      <c r="O728" s="179">
        <v>0</v>
      </c>
      <c r="P728" s="179">
        <v>0</v>
      </c>
      <c r="Q728" s="179">
        <v>0</v>
      </c>
      <c r="R728" s="179">
        <v>0</v>
      </c>
      <c r="S728" s="179">
        <v>0</v>
      </c>
      <c r="T728" s="179">
        <v>0</v>
      </c>
      <c r="U728" s="179">
        <v>0</v>
      </c>
      <c r="V728">
        <v>0</v>
      </c>
      <c r="Y728" s="19"/>
      <c r="AH728">
        <v>20.59</v>
      </c>
      <c r="CH728" s="18"/>
    </row>
    <row r="729" spans="1:86">
      <c r="A729" s="298"/>
      <c r="B729" s="261"/>
      <c r="C729" s="9">
        <v>20</v>
      </c>
      <c r="D729">
        <f>+入力シート①!AE$7</f>
        <v>0</v>
      </c>
      <c r="E729">
        <f t="shared" si="267"/>
        <v>10</v>
      </c>
      <c r="F729" s="6">
        <f t="shared" si="268"/>
        <v>2.2866666666666666</v>
      </c>
      <c r="G729" s="6">
        <f t="shared" si="269"/>
        <v>6.8599999999999994</v>
      </c>
      <c r="H729" s="6">
        <f t="shared" si="270"/>
        <v>20.58</v>
      </c>
      <c r="I729" s="6">
        <f t="shared" si="271"/>
        <v>0</v>
      </c>
      <c r="J729" s="6">
        <f t="shared" si="272"/>
        <v>-2.2866666666666666</v>
      </c>
      <c r="K729" s="6">
        <f t="shared" si="273"/>
        <v>-0.33333333333333337</v>
      </c>
      <c r="M729" s="18"/>
      <c r="N729" s="179">
        <v>0</v>
      </c>
      <c r="O729" s="179">
        <v>0</v>
      </c>
      <c r="P729" s="179">
        <v>0</v>
      </c>
      <c r="Q729" s="179">
        <v>0</v>
      </c>
      <c r="R729" s="179">
        <v>0</v>
      </c>
      <c r="S729" s="179">
        <v>0</v>
      </c>
      <c r="T729" s="179">
        <v>0</v>
      </c>
      <c r="U729" s="179">
        <v>0</v>
      </c>
      <c r="V729">
        <v>0</v>
      </c>
      <c r="Y729" s="19"/>
      <c r="AH729">
        <v>20.58</v>
      </c>
      <c r="CH729" s="18"/>
    </row>
    <row r="730" spans="1:86">
      <c r="A730" s="298"/>
      <c r="B730" s="261"/>
      <c r="C730" s="9">
        <v>30</v>
      </c>
      <c r="D730">
        <f>+入力シート①!AE$8</f>
        <v>0</v>
      </c>
      <c r="E730">
        <f t="shared" si="267"/>
        <v>10</v>
      </c>
      <c r="F730" s="6">
        <f t="shared" si="268"/>
        <v>2.2866666666666666</v>
      </c>
      <c r="G730" s="6">
        <f t="shared" si="269"/>
        <v>6.8599999999999994</v>
      </c>
      <c r="H730" s="6">
        <f t="shared" si="270"/>
        <v>20.58</v>
      </c>
      <c r="I730" s="6">
        <f t="shared" si="271"/>
        <v>0</v>
      </c>
      <c r="J730" s="6">
        <f t="shared" si="272"/>
        <v>-2.2866666666666666</v>
      </c>
      <c r="K730" s="6">
        <f t="shared" si="273"/>
        <v>-0.33333333333333337</v>
      </c>
      <c r="M730" s="18"/>
      <c r="N730" s="179">
        <v>0</v>
      </c>
      <c r="O730" s="179">
        <v>0</v>
      </c>
      <c r="P730" s="179">
        <v>0</v>
      </c>
      <c r="Q730" s="179">
        <v>0</v>
      </c>
      <c r="R730" s="179">
        <v>0</v>
      </c>
      <c r="S730" s="179">
        <v>0</v>
      </c>
      <c r="T730" s="179">
        <v>0</v>
      </c>
      <c r="U730" s="179">
        <v>0</v>
      </c>
      <c r="V730">
        <v>0</v>
      </c>
      <c r="Y730" s="19"/>
      <c r="AH730">
        <v>20.58</v>
      </c>
      <c r="CH730" s="18"/>
    </row>
    <row r="731" spans="1:86">
      <c r="A731" s="298"/>
      <c r="B731" s="261"/>
      <c r="C731" s="9">
        <v>50</v>
      </c>
      <c r="D731">
        <f>+入力シート①!AE$9</f>
        <v>0</v>
      </c>
      <c r="E731">
        <f t="shared" si="267"/>
        <v>10</v>
      </c>
      <c r="F731" s="6">
        <f t="shared" si="268"/>
        <v>2.2855555555555558</v>
      </c>
      <c r="G731" s="6">
        <f t="shared" si="269"/>
        <v>6.8566666666666665</v>
      </c>
      <c r="H731" s="6">
        <f t="shared" si="270"/>
        <v>20.57</v>
      </c>
      <c r="I731" s="6">
        <f t="shared" si="271"/>
        <v>0</v>
      </c>
      <c r="J731" s="6">
        <f t="shared" si="272"/>
        <v>-2.2855555555555558</v>
      </c>
      <c r="K731" s="6">
        <f t="shared" si="273"/>
        <v>-0.33333333333333337</v>
      </c>
      <c r="M731" s="18"/>
      <c r="N731" s="179">
        <v>0</v>
      </c>
      <c r="O731" s="179">
        <v>0</v>
      </c>
      <c r="P731" s="179">
        <v>0</v>
      </c>
      <c r="Q731" s="179">
        <v>0</v>
      </c>
      <c r="R731" s="179">
        <v>0</v>
      </c>
      <c r="S731" s="179">
        <v>0</v>
      </c>
      <c r="T731" s="179">
        <v>0</v>
      </c>
      <c r="U731" s="179">
        <v>0</v>
      </c>
      <c r="V731">
        <v>0</v>
      </c>
      <c r="Y731" s="19"/>
      <c r="AH731">
        <v>20.57</v>
      </c>
      <c r="CH731" s="18"/>
    </row>
    <row r="732" spans="1:86">
      <c r="A732" s="298"/>
      <c r="B732" s="261"/>
      <c r="C732" s="9">
        <v>75</v>
      </c>
      <c r="D732">
        <f>+入力シート①!AE$10</f>
        <v>0</v>
      </c>
      <c r="E732">
        <f t="shared" si="267"/>
        <v>10</v>
      </c>
      <c r="F732" s="6">
        <f t="shared" si="268"/>
        <v>2.2866666666666666</v>
      </c>
      <c r="G732" s="6">
        <f t="shared" si="269"/>
        <v>6.8599999999999994</v>
      </c>
      <c r="H732" s="6">
        <f t="shared" si="270"/>
        <v>20.58</v>
      </c>
      <c r="I732" s="6">
        <f t="shared" si="271"/>
        <v>0</v>
      </c>
      <c r="J732" s="6">
        <f t="shared" si="272"/>
        <v>-2.2866666666666666</v>
      </c>
      <c r="K732" s="6">
        <f t="shared" si="273"/>
        <v>-0.33333333333333337</v>
      </c>
      <c r="M732" s="18"/>
      <c r="N732" s="179">
        <v>0</v>
      </c>
      <c r="O732" s="179">
        <v>0</v>
      </c>
      <c r="P732" s="179">
        <v>0</v>
      </c>
      <c r="Q732" s="179">
        <v>0</v>
      </c>
      <c r="R732" s="179">
        <v>0</v>
      </c>
      <c r="S732" s="179">
        <v>0</v>
      </c>
      <c r="T732" s="179">
        <v>0</v>
      </c>
      <c r="U732" s="179">
        <v>0</v>
      </c>
      <c r="V732">
        <v>0</v>
      </c>
      <c r="Y732" s="19"/>
      <c r="AH732">
        <v>20.58</v>
      </c>
      <c r="CH732" s="18"/>
    </row>
    <row r="733" spans="1:86">
      <c r="A733" s="298"/>
      <c r="B733" s="261"/>
      <c r="C733" s="9">
        <v>100</v>
      </c>
      <c r="D733">
        <f>+入力シート①!AE$11</f>
        <v>0</v>
      </c>
      <c r="E733">
        <f t="shared" si="267"/>
        <v>10</v>
      </c>
      <c r="F733" s="6">
        <f t="shared" si="268"/>
        <v>2.2855555555555558</v>
      </c>
      <c r="G733" s="6">
        <f t="shared" si="269"/>
        <v>6.8566666666666665</v>
      </c>
      <c r="H733" s="6">
        <f t="shared" si="270"/>
        <v>20.57</v>
      </c>
      <c r="I733" s="6">
        <f t="shared" si="271"/>
        <v>0</v>
      </c>
      <c r="J733" s="6">
        <f t="shared" si="272"/>
        <v>-2.2855555555555558</v>
      </c>
      <c r="K733" s="6">
        <f t="shared" si="273"/>
        <v>-0.33333333333333337</v>
      </c>
      <c r="M733" s="18"/>
      <c r="N733" s="179">
        <v>0</v>
      </c>
      <c r="O733" s="179">
        <v>0</v>
      </c>
      <c r="P733" s="179">
        <v>0</v>
      </c>
      <c r="Q733" s="179">
        <v>0</v>
      </c>
      <c r="R733" s="179">
        <v>0</v>
      </c>
      <c r="S733" s="179">
        <v>0</v>
      </c>
      <c r="T733" s="179">
        <v>0</v>
      </c>
      <c r="U733" s="179">
        <v>0</v>
      </c>
      <c r="V733">
        <v>0</v>
      </c>
      <c r="Y733" s="19"/>
      <c r="AH733">
        <v>20.57</v>
      </c>
      <c r="CH733" s="18"/>
    </row>
    <row r="734" spans="1:86">
      <c r="A734" s="298"/>
      <c r="B734" s="261"/>
      <c r="C734" s="9">
        <v>150</v>
      </c>
      <c r="D734">
        <f>+入力シート①!AE$12</f>
        <v>0</v>
      </c>
      <c r="E734">
        <f t="shared" si="267"/>
        <v>10</v>
      </c>
      <c r="F734" s="6">
        <f t="shared" si="268"/>
        <v>2.1011111111111109</v>
      </c>
      <c r="G734" s="6">
        <f t="shared" si="269"/>
        <v>6.3033333333333337</v>
      </c>
      <c r="H734" s="6">
        <f t="shared" si="270"/>
        <v>18.91</v>
      </c>
      <c r="I734" s="6">
        <f t="shared" si="271"/>
        <v>0</v>
      </c>
      <c r="J734" s="6">
        <f t="shared" si="272"/>
        <v>-2.1011111111111109</v>
      </c>
      <c r="K734" s="6">
        <f t="shared" si="273"/>
        <v>-0.33333333333333326</v>
      </c>
      <c r="M734" s="18"/>
      <c r="N734" s="179">
        <v>0</v>
      </c>
      <c r="O734" s="179">
        <v>0</v>
      </c>
      <c r="P734" s="179">
        <v>0</v>
      </c>
      <c r="Q734" s="179">
        <v>0</v>
      </c>
      <c r="R734" s="179">
        <v>0</v>
      </c>
      <c r="S734" s="179">
        <v>0</v>
      </c>
      <c r="T734" s="179">
        <v>0</v>
      </c>
      <c r="U734" s="179">
        <v>0</v>
      </c>
      <c r="V734">
        <v>0</v>
      </c>
      <c r="Y734" s="19"/>
      <c r="AH734">
        <v>18.91</v>
      </c>
      <c r="CH734" s="18"/>
    </row>
    <row r="735" spans="1:86">
      <c r="A735" s="298"/>
      <c r="B735" s="261"/>
      <c r="C735" s="9">
        <v>200</v>
      </c>
      <c r="D735">
        <f>+入力シート①!AE$13</f>
        <v>0</v>
      </c>
      <c r="E735">
        <f t="shared" si="267"/>
        <v>10</v>
      </c>
      <c r="F735" s="6">
        <f t="shared" si="268"/>
        <v>2.0711111111111111</v>
      </c>
      <c r="G735" s="6">
        <f t="shared" si="269"/>
        <v>6.2133333333333338</v>
      </c>
      <c r="H735" s="6">
        <f t="shared" si="270"/>
        <v>18.64</v>
      </c>
      <c r="I735" s="6">
        <f t="shared" si="271"/>
        <v>0</v>
      </c>
      <c r="J735" s="6">
        <f t="shared" si="272"/>
        <v>-2.0711111111111111</v>
      </c>
      <c r="K735" s="6">
        <f t="shared" si="273"/>
        <v>-0.33333333333333331</v>
      </c>
      <c r="M735" s="18"/>
      <c r="N735" s="179">
        <v>0</v>
      </c>
      <c r="O735" s="179">
        <v>0</v>
      </c>
      <c r="P735" s="179">
        <v>0</v>
      </c>
      <c r="Q735" s="179">
        <v>0</v>
      </c>
      <c r="R735" s="179">
        <v>0</v>
      </c>
      <c r="S735" s="179">
        <v>0</v>
      </c>
      <c r="T735" s="179">
        <v>0</v>
      </c>
      <c r="U735" s="179">
        <v>0</v>
      </c>
      <c r="V735">
        <v>0</v>
      </c>
      <c r="Y735" s="19"/>
      <c r="AH735">
        <v>18.64</v>
      </c>
      <c r="CH735" s="18"/>
    </row>
    <row r="736" spans="1:86">
      <c r="A736" s="298"/>
      <c r="B736" s="261"/>
      <c r="C736" s="9">
        <v>300</v>
      </c>
      <c r="D736">
        <f>+入力シート①!AE$14</f>
        <v>0</v>
      </c>
      <c r="E736">
        <f t="shared" si="267"/>
        <v>10</v>
      </c>
      <c r="F736" s="6">
        <f t="shared" si="268"/>
        <v>1.9388888888888889</v>
      </c>
      <c r="G736" s="6">
        <f t="shared" si="269"/>
        <v>5.8166666666666664</v>
      </c>
      <c r="H736" s="6">
        <f t="shared" si="270"/>
        <v>17.45</v>
      </c>
      <c r="I736" s="6">
        <f t="shared" si="271"/>
        <v>0</v>
      </c>
      <c r="J736" s="6">
        <f t="shared" si="272"/>
        <v>-1.9388888888888889</v>
      </c>
      <c r="K736" s="6">
        <f t="shared" si="273"/>
        <v>-0.33333333333333337</v>
      </c>
      <c r="M736" s="18"/>
      <c r="N736" s="179">
        <v>0</v>
      </c>
      <c r="O736" s="179">
        <v>0</v>
      </c>
      <c r="P736" s="179">
        <v>0</v>
      </c>
      <c r="Q736" s="179">
        <v>0</v>
      </c>
      <c r="R736" s="179">
        <v>0</v>
      </c>
      <c r="S736" s="179">
        <v>0</v>
      </c>
      <c r="T736" s="179">
        <v>0</v>
      </c>
      <c r="U736" s="179">
        <v>0</v>
      </c>
      <c r="V736">
        <v>0</v>
      </c>
      <c r="Y736" s="19"/>
      <c r="AH736">
        <v>17.45</v>
      </c>
      <c r="CH736" s="18"/>
    </row>
    <row r="737" spans="1:86">
      <c r="A737" s="298"/>
      <c r="B737" s="261"/>
      <c r="C737" s="9">
        <v>400</v>
      </c>
      <c r="D737">
        <f>+入力シート①!AE$15</f>
        <v>0</v>
      </c>
      <c r="E737">
        <f t="shared" si="267"/>
        <v>9</v>
      </c>
      <c r="F737" s="6">
        <f t="shared" si="268"/>
        <v>0</v>
      </c>
      <c r="G737" s="6">
        <f t="shared" si="269"/>
        <v>0</v>
      </c>
      <c r="H737" s="6">
        <f t="shared" si="270"/>
        <v>0</v>
      </c>
      <c r="I737" s="6">
        <f t="shared" si="271"/>
        <v>0</v>
      </c>
      <c r="J737" s="6">
        <f t="shared" si="272"/>
        <v>0</v>
      </c>
      <c r="K737" s="6" t="e">
        <f t="shared" si="273"/>
        <v>#DIV/0!</v>
      </c>
      <c r="M737" s="18"/>
      <c r="N737" s="179">
        <v>0</v>
      </c>
      <c r="O737" s="179">
        <v>0</v>
      </c>
      <c r="P737" s="179">
        <v>0</v>
      </c>
      <c r="Q737" s="179">
        <v>0</v>
      </c>
      <c r="R737" s="179">
        <v>0</v>
      </c>
      <c r="S737" s="179">
        <v>0</v>
      </c>
      <c r="T737" s="179">
        <v>0</v>
      </c>
      <c r="U737" s="179">
        <v>0</v>
      </c>
      <c r="V737">
        <v>0</v>
      </c>
      <c r="Y737" s="19"/>
      <c r="CH737" s="18"/>
    </row>
    <row r="738" spans="1:86">
      <c r="A738" s="298"/>
      <c r="B738" s="261"/>
      <c r="C738" s="9">
        <v>500</v>
      </c>
      <c r="D738">
        <f>+入力シート①!AE$16</f>
        <v>0</v>
      </c>
      <c r="E738">
        <f t="shared" si="267"/>
        <v>9</v>
      </c>
      <c r="F738" s="6">
        <f t="shared" si="268"/>
        <v>0</v>
      </c>
      <c r="G738" s="6">
        <f t="shared" si="269"/>
        <v>0</v>
      </c>
      <c r="H738" s="6">
        <f t="shared" si="270"/>
        <v>0</v>
      </c>
      <c r="I738" s="6">
        <f t="shared" si="271"/>
        <v>0</v>
      </c>
      <c r="J738" s="6">
        <f t="shared" si="272"/>
        <v>0</v>
      </c>
      <c r="K738" s="6" t="e">
        <f t="shared" si="273"/>
        <v>#DIV/0!</v>
      </c>
      <c r="M738" s="18"/>
      <c r="N738" s="179">
        <v>0</v>
      </c>
      <c r="O738" s="179">
        <v>0</v>
      </c>
      <c r="P738" s="179">
        <v>0</v>
      </c>
      <c r="Q738" s="179">
        <v>0</v>
      </c>
      <c r="R738" s="179">
        <v>0</v>
      </c>
      <c r="S738" s="179">
        <v>0</v>
      </c>
      <c r="T738" s="179">
        <v>0</v>
      </c>
      <c r="U738" s="179">
        <v>0</v>
      </c>
      <c r="V738">
        <v>0</v>
      </c>
      <c r="Y738" s="19"/>
      <c r="CH738" s="18"/>
    </row>
    <row r="739" spans="1:86">
      <c r="A739" s="298"/>
      <c r="B739" s="261"/>
      <c r="C739" s="9">
        <v>600</v>
      </c>
      <c r="D739">
        <f>+入力シート①!AE$17</f>
        <v>0</v>
      </c>
      <c r="E739">
        <f t="shared" si="267"/>
        <v>9</v>
      </c>
      <c r="F739" s="6">
        <f t="shared" si="268"/>
        <v>0</v>
      </c>
      <c r="G739" s="6">
        <f t="shared" si="269"/>
        <v>0</v>
      </c>
      <c r="H739" s="6">
        <f t="shared" si="270"/>
        <v>0</v>
      </c>
      <c r="I739" s="6">
        <f t="shared" si="271"/>
        <v>0</v>
      </c>
      <c r="J739" s="6">
        <f t="shared" si="272"/>
        <v>0</v>
      </c>
      <c r="K739" s="6" t="e">
        <f t="shared" si="273"/>
        <v>#DIV/0!</v>
      </c>
      <c r="M739" s="18"/>
      <c r="N739" s="179">
        <v>0</v>
      </c>
      <c r="O739" s="179">
        <v>0</v>
      </c>
      <c r="P739" s="179">
        <v>0</v>
      </c>
      <c r="Q739" s="179">
        <v>0</v>
      </c>
      <c r="R739" s="179">
        <v>0</v>
      </c>
      <c r="S739" s="179">
        <v>0</v>
      </c>
      <c r="T739" s="179">
        <v>0</v>
      </c>
      <c r="U739" s="179">
        <v>0</v>
      </c>
      <c r="V739">
        <v>0</v>
      </c>
      <c r="Y739" s="19"/>
      <c r="CH739" s="18"/>
    </row>
    <row r="740" spans="1:86">
      <c r="A740" s="298"/>
      <c r="B740" s="15"/>
      <c r="C740" s="15"/>
      <c r="D740" s="20"/>
      <c r="E740" s="20"/>
      <c r="F740" s="40"/>
      <c r="G740" s="40"/>
      <c r="H740" s="40"/>
      <c r="I740" s="40"/>
      <c r="J740" s="40"/>
      <c r="K740" s="40"/>
      <c r="L740" s="20"/>
      <c r="M740" s="18"/>
      <c r="O740" s="20"/>
      <c r="P740" s="20"/>
      <c r="Q740" s="20"/>
      <c r="R740" s="20"/>
      <c r="S740" s="20"/>
      <c r="T740" s="20"/>
      <c r="U740" s="20"/>
      <c r="V740" s="20"/>
      <c r="W740" s="20"/>
      <c r="X740" s="20"/>
      <c r="Y740" s="19"/>
      <c r="AB740" s="20"/>
      <c r="AE740" s="20"/>
      <c r="AF740" s="20"/>
      <c r="AG740" s="20"/>
      <c r="AH740" s="20"/>
      <c r="AI740" s="20"/>
      <c r="AJ740" s="20"/>
      <c r="AK740" s="20"/>
      <c r="AL740" s="20"/>
      <c r="AM740" s="20"/>
      <c r="AN740" s="20"/>
      <c r="AO740" s="20"/>
      <c r="AP740" s="20"/>
      <c r="AQ740" s="20"/>
      <c r="AR740" s="20"/>
      <c r="AS740" s="20"/>
      <c r="AT740" s="20"/>
      <c r="AU740" s="20"/>
      <c r="AV740" s="20"/>
      <c r="AW740" s="20"/>
      <c r="AX740" s="20"/>
      <c r="AY740" s="20"/>
      <c r="AZ740" s="20"/>
      <c r="BA740" s="20"/>
      <c r="BB740" s="20"/>
      <c r="BC740" s="20"/>
      <c r="BD740" s="20"/>
      <c r="BE740" s="20"/>
      <c r="BF740" s="20"/>
      <c r="BG740" s="20"/>
      <c r="BH740" s="20"/>
      <c r="BI740" s="20"/>
      <c r="BJ740" s="20"/>
      <c r="BK740" s="20"/>
      <c r="BL740" s="20"/>
      <c r="BM740" s="20"/>
      <c r="BN740" s="20"/>
      <c r="BO740" s="20"/>
      <c r="BP740" s="20"/>
      <c r="BQ740" s="20"/>
      <c r="BR740" s="20"/>
      <c r="BS740" s="20"/>
      <c r="BT740" s="20"/>
      <c r="BU740" s="20"/>
      <c r="BV740" s="20"/>
      <c r="BW740" s="20"/>
      <c r="BX740" s="20"/>
      <c r="BY740" s="20"/>
      <c r="BZ740" s="20"/>
      <c r="CA740" s="20"/>
      <c r="CB740" s="20"/>
      <c r="CC740" s="20"/>
      <c r="CD740" s="20"/>
      <c r="CE740" s="20"/>
      <c r="CF740" s="20"/>
      <c r="CG740" s="20"/>
      <c r="CH740" s="18"/>
    </row>
    <row r="741" spans="1:86">
      <c r="A741" s="298"/>
      <c r="B741" s="262" t="s">
        <v>25</v>
      </c>
      <c r="C741" s="13" t="s">
        <v>23</v>
      </c>
      <c r="D741">
        <f>+入力シート①!AE$19</f>
        <v>0</v>
      </c>
      <c r="E741">
        <f>+COUNT($N741:$CH741)</f>
        <v>10</v>
      </c>
      <c r="F741" s="6">
        <f>+AVERAGE($O741:$CH741)</f>
        <v>8.4444444444444446</v>
      </c>
      <c r="G741" s="6">
        <f>+STDEV($O741:$CH741)</f>
        <v>25.333333333333336</v>
      </c>
      <c r="H741" s="6">
        <f>+MAX($N741:$CH741)</f>
        <v>76</v>
      </c>
      <c r="I741" s="6">
        <f>+MIN($N741:$CI741)</f>
        <v>0</v>
      </c>
      <c r="J741" s="6">
        <f>+D741-F741</f>
        <v>-8.4444444444444446</v>
      </c>
      <c r="K741" s="6">
        <f>+J741/G741</f>
        <v>-0.33333333333333331</v>
      </c>
      <c r="M741" s="18"/>
      <c r="N741" s="179">
        <v>0</v>
      </c>
      <c r="O741" s="179">
        <v>0</v>
      </c>
      <c r="P741" s="179">
        <v>0</v>
      </c>
      <c r="Q741" s="179">
        <v>0</v>
      </c>
      <c r="R741" s="179">
        <v>0</v>
      </c>
      <c r="S741" s="179">
        <v>0</v>
      </c>
      <c r="T741" s="179">
        <v>0</v>
      </c>
      <c r="U741" s="179">
        <v>0</v>
      </c>
      <c r="V741">
        <v>0</v>
      </c>
      <c r="Y741" s="19"/>
      <c r="AH741">
        <v>76</v>
      </c>
      <c r="CH741" s="18"/>
    </row>
    <row r="742" spans="1:86">
      <c r="A742" s="298"/>
      <c r="B742" s="263"/>
      <c r="C742" s="10" t="s">
        <v>24</v>
      </c>
      <c r="D742">
        <f>+入力シート①!AE$20</f>
        <v>0</v>
      </c>
      <c r="E742">
        <f>+COUNT($N742:$CH742)</f>
        <v>10</v>
      </c>
      <c r="F742" s="6">
        <f>+AVERAGE($O742:$CH742)</f>
        <v>0.16666666666666666</v>
      </c>
      <c r="G742" s="6">
        <f>+STDEV($O742:$CH742)</f>
        <v>0.5</v>
      </c>
      <c r="H742" s="6">
        <f>+MAX($N742:$CH742)</f>
        <v>1.5</v>
      </c>
      <c r="I742" s="6">
        <f>+MIN($N742:$CI742)</f>
        <v>0</v>
      </c>
      <c r="J742" s="6">
        <f>+D742-F742</f>
        <v>-0.16666666666666666</v>
      </c>
      <c r="K742" s="6">
        <f>+J742/G742</f>
        <v>-0.33333333333333331</v>
      </c>
      <c r="M742" s="18"/>
      <c r="N742" s="179">
        <v>0</v>
      </c>
      <c r="O742" s="179">
        <v>0</v>
      </c>
      <c r="P742" s="179">
        <v>0</v>
      </c>
      <c r="Q742" s="179">
        <v>0</v>
      </c>
      <c r="R742" s="179">
        <v>0</v>
      </c>
      <c r="S742" s="179">
        <v>0</v>
      </c>
      <c r="T742" s="179">
        <v>0</v>
      </c>
      <c r="U742" s="179">
        <v>0</v>
      </c>
      <c r="V742">
        <v>0</v>
      </c>
      <c r="Y742" s="19"/>
      <c r="AH742">
        <v>1.5</v>
      </c>
      <c r="CH742" s="18"/>
    </row>
    <row r="743" spans="1:86" ht="0.95" customHeight="1">
      <c r="M743" s="18"/>
      <c r="Y743" s="19"/>
      <c r="CH743" s="18"/>
    </row>
    <row r="744" spans="1:86" ht="0.95" customHeight="1">
      <c r="M744" s="18"/>
      <c r="Y744" s="19"/>
      <c r="CH744" s="18"/>
    </row>
    <row r="745" spans="1:86" ht="0.95" customHeight="1">
      <c r="M745" s="18"/>
      <c r="Y745" s="19"/>
      <c r="CH745" s="18"/>
    </row>
    <row r="746" spans="1:86" ht="0.95" customHeight="1">
      <c r="M746" s="18"/>
      <c r="Y746" s="19"/>
      <c r="CH746" s="18"/>
    </row>
    <row r="747" spans="1:86" ht="0.95" customHeight="1">
      <c r="M747" s="18"/>
      <c r="Y747" s="19"/>
      <c r="CH747" s="18"/>
    </row>
    <row r="748" spans="1:86" ht="0.95" customHeight="1">
      <c r="M748" s="18"/>
      <c r="Y748" s="19"/>
      <c r="CH748" s="18"/>
    </row>
    <row r="749" spans="1:86" ht="0.95" customHeight="1">
      <c r="M749" s="18"/>
      <c r="Y749" s="19"/>
      <c r="CH749" s="18"/>
    </row>
    <row r="750" spans="1:86" ht="0.95" customHeight="1">
      <c r="M750" s="18"/>
      <c r="Y750" s="19"/>
      <c r="CH750" s="18"/>
    </row>
    <row r="751" spans="1:86" ht="16.5" thickBot="1">
      <c r="D751" s="1" t="s">
        <v>26</v>
      </c>
      <c r="E751" s="1" t="s">
        <v>3</v>
      </c>
      <c r="F751" s="5" t="s">
        <v>4</v>
      </c>
      <c r="G751" s="5" t="s">
        <v>8</v>
      </c>
      <c r="H751" s="5" t="s">
        <v>5</v>
      </c>
      <c r="I751" s="5" t="s">
        <v>6</v>
      </c>
      <c r="J751" s="5" t="s">
        <v>7</v>
      </c>
      <c r="K751" s="6" t="s">
        <v>65</v>
      </c>
      <c r="M751" s="18"/>
      <c r="N751" s="179" t="s">
        <v>26</v>
      </c>
      <c r="V751" s="1"/>
      <c r="W751" s="1"/>
      <c r="X751" s="1"/>
      <c r="Y751" s="19"/>
      <c r="AB751" s="1"/>
      <c r="AC751" s="78"/>
      <c r="AD751" s="78"/>
      <c r="AE751" s="1"/>
      <c r="AF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8"/>
    </row>
    <row r="752" spans="1:86">
      <c r="A752" s="298">
        <v>41</v>
      </c>
      <c r="B752" s="264" t="s">
        <v>18</v>
      </c>
      <c r="C752" s="265"/>
      <c r="D752" s="79">
        <f>+入力シート①!AF$2</f>
        <v>0</v>
      </c>
      <c r="E752" s="21"/>
      <c r="F752" s="34"/>
      <c r="G752" s="34"/>
      <c r="H752" s="34"/>
      <c r="I752" s="34"/>
      <c r="J752" s="34"/>
      <c r="K752" s="35"/>
      <c r="M752" s="18"/>
      <c r="N752" s="179">
        <v>0</v>
      </c>
      <c r="O752" s="179">
        <v>1900</v>
      </c>
      <c r="P752" s="179">
        <v>1900</v>
      </c>
      <c r="Q752" s="179">
        <v>1900</v>
      </c>
      <c r="R752" s="179">
        <v>1900</v>
      </c>
      <c r="S752" s="179">
        <v>1900</v>
      </c>
      <c r="T752" s="179">
        <v>1900</v>
      </c>
      <c r="U752" s="179">
        <v>1900</v>
      </c>
      <c r="V752" s="79">
        <v>0</v>
      </c>
      <c r="W752" s="19">
        <f t="shared" ref="W752:BG752" si="274">+W$1</f>
        <v>2010</v>
      </c>
      <c r="X752" s="19">
        <f t="shared" si="274"/>
        <v>2009</v>
      </c>
      <c r="Y752" s="19">
        <f t="shared" si="274"/>
        <v>2008</v>
      </c>
      <c r="Z752" s="19">
        <f t="shared" si="274"/>
        <v>2007</v>
      </c>
      <c r="AA752" s="19">
        <f t="shared" si="274"/>
        <v>2007</v>
      </c>
      <c r="AB752">
        <f t="shared" si="274"/>
        <v>2006</v>
      </c>
      <c r="AC752" s="77">
        <f t="shared" si="274"/>
        <v>2006</v>
      </c>
      <c r="AD752" s="77">
        <f t="shared" si="274"/>
        <v>2005</v>
      </c>
      <c r="AE752">
        <f t="shared" si="274"/>
        <v>2005</v>
      </c>
      <c r="AF752">
        <f t="shared" si="274"/>
        <v>2004</v>
      </c>
      <c r="AG752">
        <f t="shared" si="274"/>
        <v>2004</v>
      </c>
      <c r="AH752">
        <f t="shared" si="274"/>
        <v>2004</v>
      </c>
      <c r="AI752">
        <f t="shared" si="274"/>
        <v>2003</v>
      </c>
      <c r="AJ752">
        <f t="shared" si="274"/>
        <v>2002</v>
      </c>
      <c r="AK752">
        <f t="shared" si="274"/>
        <v>2002</v>
      </c>
      <c r="AL752">
        <f t="shared" si="274"/>
        <v>2002</v>
      </c>
      <c r="AM752">
        <f t="shared" si="274"/>
        <v>2002</v>
      </c>
      <c r="AN752">
        <f t="shared" si="274"/>
        <v>2001</v>
      </c>
      <c r="AO752">
        <f t="shared" si="274"/>
        <v>2001</v>
      </c>
      <c r="AP752">
        <f t="shared" si="274"/>
        <v>2001</v>
      </c>
      <c r="AQ752">
        <f t="shared" si="274"/>
        <v>2000</v>
      </c>
      <c r="AR752">
        <f t="shared" si="274"/>
        <v>2000</v>
      </c>
      <c r="AS752">
        <f t="shared" si="274"/>
        <v>2000</v>
      </c>
      <c r="AT752">
        <f t="shared" si="274"/>
        <v>1999</v>
      </c>
      <c r="AU752">
        <f t="shared" si="274"/>
        <v>1999</v>
      </c>
      <c r="AV752">
        <f t="shared" si="274"/>
        <v>1999</v>
      </c>
      <c r="AW752">
        <f t="shared" si="274"/>
        <v>1998</v>
      </c>
      <c r="AX752">
        <f t="shared" si="274"/>
        <v>1997</v>
      </c>
      <c r="AY752">
        <f t="shared" si="274"/>
        <v>1996</v>
      </c>
      <c r="AZ752">
        <f t="shared" si="274"/>
        <v>1995</v>
      </c>
      <c r="BA752">
        <f t="shared" si="274"/>
        <v>1994</v>
      </c>
      <c r="BB752">
        <f t="shared" si="274"/>
        <v>1993</v>
      </c>
      <c r="BC752">
        <f t="shared" si="274"/>
        <v>1992</v>
      </c>
      <c r="BD752">
        <f t="shared" si="274"/>
        <v>1992</v>
      </c>
      <c r="BE752">
        <f t="shared" si="274"/>
        <v>1991</v>
      </c>
      <c r="BF752">
        <f t="shared" si="274"/>
        <v>1990</v>
      </c>
      <c r="BG752">
        <f t="shared" si="274"/>
        <v>1990</v>
      </c>
      <c r="BH752">
        <f t="shared" ref="BH752:CG752" si="275">+BH$1</f>
        <v>1989</v>
      </c>
      <c r="BI752">
        <f t="shared" si="275"/>
        <v>1988</v>
      </c>
      <c r="BJ752">
        <f t="shared" si="275"/>
        <v>1987</v>
      </c>
      <c r="BK752">
        <f t="shared" si="275"/>
        <v>1986</v>
      </c>
      <c r="BL752">
        <f t="shared" si="275"/>
        <v>1986</v>
      </c>
      <c r="BM752">
        <f t="shared" si="275"/>
        <v>1986</v>
      </c>
      <c r="BN752">
        <f t="shared" si="275"/>
        <v>1985</v>
      </c>
      <c r="BO752">
        <f t="shared" si="275"/>
        <v>1985</v>
      </c>
      <c r="BP752">
        <f t="shared" si="275"/>
        <v>1985</v>
      </c>
      <c r="BQ752">
        <f t="shared" si="275"/>
        <v>1985</v>
      </c>
      <c r="BR752">
        <f t="shared" si="275"/>
        <v>1984</v>
      </c>
      <c r="BS752">
        <f t="shared" si="275"/>
        <v>1984</v>
      </c>
      <c r="BT752">
        <f t="shared" si="275"/>
        <v>1984</v>
      </c>
      <c r="BU752">
        <f t="shared" si="275"/>
        <v>1984</v>
      </c>
      <c r="BV752">
        <f t="shared" si="275"/>
        <v>1984</v>
      </c>
      <c r="BW752">
        <f t="shared" si="275"/>
        <v>1984</v>
      </c>
      <c r="BX752">
        <f t="shared" si="275"/>
        <v>1983</v>
      </c>
      <c r="BY752">
        <f t="shared" si="275"/>
        <v>1983</v>
      </c>
      <c r="BZ752">
        <f t="shared" si="275"/>
        <v>1982</v>
      </c>
      <c r="CA752">
        <f t="shared" si="275"/>
        <v>1982</v>
      </c>
      <c r="CB752">
        <f t="shared" si="275"/>
        <v>1982</v>
      </c>
      <c r="CC752">
        <f t="shared" si="275"/>
        <v>1981</v>
      </c>
      <c r="CD752">
        <f t="shared" si="275"/>
        <v>1980</v>
      </c>
      <c r="CE752">
        <f t="shared" si="275"/>
        <v>1980</v>
      </c>
      <c r="CF752">
        <f t="shared" si="275"/>
        <v>1980</v>
      </c>
      <c r="CG752">
        <f t="shared" si="275"/>
        <v>1980</v>
      </c>
      <c r="CH752" s="18"/>
    </row>
    <row r="753" spans="1:86">
      <c r="A753" s="298"/>
      <c r="B753" s="264" t="s">
        <v>19</v>
      </c>
      <c r="C753" s="265"/>
      <c r="D753" s="80">
        <f>+入力シート①!AF$2</f>
        <v>0</v>
      </c>
      <c r="E753" s="22"/>
      <c r="F753" s="36"/>
      <c r="G753" s="36"/>
      <c r="H753" s="36"/>
      <c r="I753" s="36"/>
      <c r="J753" s="36"/>
      <c r="K753" s="37"/>
      <c r="M753" s="18"/>
      <c r="N753" s="179">
        <v>0</v>
      </c>
      <c r="O753" s="179">
        <v>1</v>
      </c>
      <c r="P753" s="179">
        <v>1</v>
      </c>
      <c r="Q753" s="179">
        <v>1</v>
      </c>
      <c r="R753" s="179">
        <v>1</v>
      </c>
      <c r="S753" s="179">
        <v>1</v>
      </c>
      <c r="T753" s="179">
        <v>1</v>
      </c>
      <c r="U753" s="179">
        <v>1</v>
      </c>
      <c r="V753" s="80">
        <v>0</v>
      </c>
      <c r="W753" s="19">
        <f>+W$3</f>
        <v>4</v>
      </c>
      <c r="X753" s="19">
        <f>+X$3</f>
        <v>4</v>
      </c>
      <c r="Y753" s="19">
        <f>+Y$3</f>
        <v>4</v>
      </c>
      <c r="Z753" s="19">
        <f>+Z$3</f>
        <v>4</v>
      </c>
      <c r="AA753" s="19">
        <f>+AA$3</f>
        <v>4</v>
      </c>
      <c r="AB753">
        <f t="shared" ref="AB753:CG753" si="276">+AB$3</f>
        <v>4</v>
      </c>
      <c r="AC753" s="77">
        <f t="shared" si="276"/>
        <v>4</v>
      </c>
      <c r="AD753" s="77">
        <f t="shared" si="276"/>
        <v>4</v>
      </c>
      <c r="AE753">
        <f t="shared" si="276"/>
        <v>4</v>
      </c>
      <c r="AF753">
        <f t="shared" si="276"/>
        <v>4</v>
      </c>
      <c r="AG753">
        <f t="shared" si="276"/>
        <v>4</v>
      </c>
      <c r="AH753">
        <f t="shared" si="276"/>
        <v>4</v>
      </c>
      <c r="AI753">
        <f t="shared" si="276"/>
        <v>4</v>
      </c>
      <c r="AJ753">
        <f t="shared" si="276"/>
        <v>4</v>
      </c>
      <c r="AK753">
        <f t="shared" si="276"/>
        <v>4</v>
      </c>
      <c r="AL753">
        <f t="shared" si="276"/>
        <v>4</v>
      </c>
      <c r="AM753">
        <f t="shared" si="276"/>
        <v>4</v>
      </c>
      <c r="AN753">
        <f t="shared" si="276"/>
        <v>4</v>
      </c>
      <c r="AO753">
        <f t="shared" si="276"/>
        <v>4</v>
      </c>
      <c r="AP753">
        <f t="shared" si="276"/>
        <v>4</v>
      </c>
      <c r="AQ753">
        <f t="shared" si="276"/>
        <v>4</v>
      </c>
      <c r="AR753">
        <f t="shared" si="276"/>
        <v>4</v>
      </c>
      <c r="AS753">
        <f t="shared" si="276"/>
        <v>4</v>
      </c>
      <c r="AT753">
        <f t="shared" si="276"/>
        <v>4</v>
      </c>
      <c r="AU753">
        <f t="shared" si="276"/>
        <v>4</v>
      </c>
      <c r="AV753">
        <f t="shared" si="276"/>
        <v>4</v>
      </c>
      <c r="AW753">
        <f t="shared" si="276"/>
        <v>4</v>
      </c>
      <c r="AX753">
        <f t="shared" si="276"/>
        <v>4</v>
      </c>
      <c r="AY753">
        <f t="shared" si="276"/>
        <v>4</v>
      </c>
      <c r="AZ753">
        <f t="shared" si="276"/>
        <v>4</v>
      </c>
      <c r="BA753">
        <f t="shared" si="276"/>
        <v>4</v>
      </c>
      <c r="BB753">
        <f t="shared" si="276"/>
        <v>4</v>
      </c>
      <c r="BC753">
        <f t="shared" si="276"/>
        <v>4</v>
      </c>
      <c r="BD753">
        <f t="shared" si="276"/>
        <v>4</v>
      </c>
      <c r="BE753">
        <f t="shared" si="276"/>
        <v>4</v>
      </c>
      <c r="BF753">
        <f t="shared" si="276"/>
        <v>4</v>
      </c>
      <c r="BG753">
        <f t="shared" si="276"/>
        <v>4</v>
      </c>
      <c r="BH753">
        <f t="shared" si="276"/>
        <v>4</v>
      </c>
      <c r="BI753">
        <f t="shared" si="276"/>
        <v>4</v>
      </c>
      <c r="BJ753">
        <f t="shared" si="276"/>
        <v>4</v>
      </c>
      <c r="BK753">
        <f t="shared" si="276"/>
        <v>4</v>
      </c>
      <c r="BL753">
        <f t="shared" si="276"/>
        <v>4</v>
      </c>
      <c r="BM753">
        <f t="shared" si="276"/>
        <v>4</v>
      </c>
      <c r="BN753">
        <f t="shared" si="276"/>
        <v>4</v>
      </c>
      <c r="BO753">
        <f t="shared" si="276"/>
        <v>4</v>
      </c>
      <c r="BP753">
        <f t="shared" si="276"/>
        <v>4</v>
      </c>
      <c r="BQ753">
        <f t="shared" si="276"/>
        <v>4</v>
      </c>
      <c r="BR753">
        <f t="shared" si="276"/>
        <v>4</v>
      </c>
      <c r="BS753">
        <f t="shared" si="276"/>
        <v>4</v>
      </c>
      <c r="BT753">
        <f t="shared" si="276"/>
        <v>4</v>
      </c>
      <c r="BU753">
        <f t="shared" si="276"/>
        <v>4</v>
      </c>
      <c r="BV753">
        <f t="shared" si="276"/>
        <v>4</v>
      </c>
      <c r="BW753">
        <f t="shared" si="276"/>
        <v>4</v>
      </c>
      <c r="BX753">
        <f t="shared" si="276"/>
        <v>4</v>
      </c>
      <c r="BY753">
        <f t="shared" si="276"/>
        <v>4</v>
      </c>
      <c r="BZ753">
        <f t="shared" si="276"/>
        <v>4</v>
      </c>
      <c r="CA753">
        <f t="shared" si="276"/>
        <v>4</v>
      </c>
      <c r="CB753">
        <f t="shared" si="276"/>
        <v>4</v>
      </c>
      <c r="CC753">
        <f t="shared" si="276"/>
        <v>4</v>
      </c>
      <c r="CD753">
        <f t="shared" si="276"/>
        <v>4</v>
      </c>
      <c r="CE753">
        <f t="shared" si="276"/>
        <v>4</v>
      </c>
      <c r="CF753">
        <f t="shared" si="276"/>
        <v>4</v>
      </c>
      <c r="CG753">
        <f t="shared" si="276"/>
        <v>4</v>
      </c>
      <c r="CH753" s="18"/>
    </row>
    <row r="754" spans="1:86">
      <c r="A754" s="298"/>
      <c r="B754" s="264" t="s">
        <v>20</v>
      </c>
      <c r="C754" s="265"/>
      <c r="D754" s="81">
        <f>+入力シート①!AF$2</f>
        <v>0</v>
      </c>
      <c r="E754" s="22"/>
      <c r="F754" s="36"/>
      <c r="G754" s="36"/>
      <c r="H754" s="36"/>
      <c r="I754" s="36"/>
      <c r="J754" s="36"/>
      <c r="K754" s="37"/>
      <c r="M754" s="18"/>
      <c r="N754" s="179">
        <v>0</v>
      </c>
      <c r="O754" s="179">
        <v>0</v>
      </c>
      <c r="P754" s="179">
        <v>0</v>
      </c>
      <c r="Q754" s="179">
        <v>0</v>
      </c>
      <c r="R754" s="179">
        <v>0</v>
      </c>
      <c r="S754" s="179">
        <v>0</v>
      </c>
      <c r="T754" s="179">
        <v>0</v>
      </c>
      <c r="U754" s="179">
        <v>0</v>
      </c>
      <c r="V754" s="81">
        <v>0</v>
      </c>
      <c r="W754" s="19"/>
      <c r="X754" s="19"/>
      <c r="Y754" s="19"/>
      <c r="AH754">
        <v>10</v>
      </c>
      <c r="CH754" s="18"/>
    </row>
    <row r="755" spans="1:86">
      <c r="A755" s="298"/>
      <c r="B755" s="264" t="s">
        <v>66</v>
      </c>
      <c r="C755" s="265"/>
      <c r="D755">
        <f>+入力シート①!AF$3</f>
        <v>0</v>
      </c>
      <c r="E755" s="22"/>
      <c r="F755" s="36"/>
      <c r="G755" s="36"/>
      <c r="H755" s="36"/>
      <c r="I755" s="36"/>
      <c r="J755" s="36"/>
      <c r="K755" s="37"/>
      <c r="M755" s="18"/>
      <c r="N755" s="179">
        <v>0</v>
      </c>
      <c r="O755" s="179">
        <v>0</v>
      </c>
      <c r="P755" s="179">
        <v>0</v>
      </c>
      <c r="Q755" s="179">
        <v>0</v>
      </c>
      <c r="R755" s="179">
        <v>0</v>
      </c>
      <c r="S755" s="179">
        <v>0</v>
      </c>
      <c r="T755" s="179">
        <v>0</v>
      </c>
      <c r="U755" s="179">
        <v>0</v>
      </c>
      <c r="V755">
        <v>0</v>
      </c>
      <c r="W755" s="19">
        <f>+$A$752</f>
        <v>41</v>
      </c>
      <c r="X755" s="19">
        <f>+$A$752</f>
        <v>41</v>
      </c>
      <c r="Y755" s="19">
        <f>+$A$752</f>
        <v>41</v>
      </c>
      <c r="Z755" s="19">
        <f>+$A$752</f>
        <v>41</v>
      </c>
      <c r="AA755" s="19">
        <f>+$A$752</f>
        <v>41</v>
      </c>
      <c r="AB755">
        <f t="shared" ref="AB755:CG755" si="277">+$A$752</f>
        <v>41</v>
      </c>
      <c r="AC755" s="77">
        <f t="shared" si="277"/>
        <v>41</v>
      </c>
      <c r="AD755" s="77">
        <f t="shared" si="277"/>
        <v>41</v>
      </c>
      <c r="AE755">
        <f t="shared" si="277"/>
        <v>41</v>
      </c>
      <c r="AF755">
        <f t="shared" si="277"/>
        <v>41</v>
      </c>
      <c r="AG755">
        <f t="shared" si="277"/>
        <v>41</v>
      </c>
      <c r="AH755">
        <f t="shared" si="277"/>
        <v>41</v>
      </c>
      <c r="AI755">
        <f t="shared" si="277"/>
        <v>41</v>
      </c>
      <c r="AJ755">
        <f t="shared" si="277"/>
        <v>41</v>
      </c>
      <c r="AK755">
        <f t="shared" si="277"/>
        <v>41</v>
      </c>
      <c r="AL755">
        <f t="shared" si="277"/>
        <v>41</v>
      </c>
      <c r="AM755">
        <f t="shared" si="277"/>
        <v>41</v>
      </c>
      <c r="AN755">
        <f t="shared" si="277"/>
        <v>41</v>
      </c>
      <c r="AO755">
        <f t="shared" si="277"/>
        <v>41</v>
      </c>
      <c r="AP755">
        <f t="shared" si="277"/>
        <v>41</v>
      </c>
      <c r="AQ755">
        <f t="shared" si="277"/>
        <v>41</v>
      </c>
      <c r="AR755">
        <f t="shared" si="277"/>
        <v>41</v>
      </c>
      <c r="AS755">
        <f t="shared" si="277"/>
        <v>41</v>
      </c>
      <c r="AT755">
        <f t="shared" si="277"/>
        <v>41</v>
      </c>
      <c r="AU755">
        <f t="shared" si="277"/>
        <v>41</v>
      </c>
      <c r="AV755">
        <f t="shared" si="277"/>
        <v>41</v>
      </c>
      <c r="AW755">
        <f t="shared" si="277"/>
        <v>41</v>
      </c>
      <c r="AX755">
        <f t="shared" si="277"/>
        <v>41</v>
      </c>
      <c r="AY755">
        <f t="shared" si="277"/>
        <v>41</v>
      </c>
      <c r="AZ755">
        <f t="shared" si="277"/>
        <v>41</v>
      </c>
      <c r="BA755">
        <f t="shared" si="277"/>
        <v>41</v>
      </c>
      <c r="BB755">
        <f t="shared" si="277"/>
        <v>41</v>
      </c>
      <c r="BC755">
        <f t="shared" si="277"/>
        <v>41</v>
      </c>
      <c r="BD755">
        <f t="shared" si="277"/>
        <v>41</v>
      </c>
      <c r="BE755">
        <f t="shared" si="277"/>
        <v>41</v>
      </c>
      <c r="BF755">
        <f t="shared" si="277"/>
        <v>41</v>
      </c>
      <c r="BG755">
        <f t="shared" si="277"/>
        <v>41</v>
      </c>
      <c r="BH755">
        <f t="shared" si="277"/>
        <v>41</v>
      </c>
      <c r="BI755">
        <f t="shared" si="277"/>
        <v>41</v>
      </c>
      <c r="BJ755">
        <f t="shared" si="277"/>
        <v>41</v>
      </c>
      <c r="BK755">
        <f t="shared" si="277"/>
        <v>41</v>
      </c>
      <c r="BL755">
        <f t="shared" si="277"/>
        <v>41</v>
      </c>
      <c r="BM755">
        <f t="shared" si="277"/>
        <v>41</v>
      </c>
      <c r="BN755">
        <f t="shared" si="277"/>
        <v>41</v>
      </c>
      <c r="BO755">
        <f t="shared" si="277"/>
        <v>41</v>
      </c>
      <c r="BP755">
        <f t="shared" si="277"/>
        <v>41</v>
      </c>
      <c r="BQ755">
        <f t="shared" si="277"/>
        <v>41</v>
      </c>
      <c r="BR755">
        <f t="shared" si="277"/>
        <v>41</v>
      </c>
      <c r="BS755">
        <f t="shared" si="277"/>
        <v>41</v>
      </c>
      <c r="BT755">
        <f t="shared" si="277"/>
        <v>41</v>
      </c>
      <c r="BU755">
        <f t="shared" si="277"/>
        <v>41</v>
      </c>
      <c r="BV755">
        <f t="shared" si="277"/>
        <v>41</v>
      </c>
      <c r="BW755">
        <f t="shared" si="277"/>
        <v>41</v>
      </c>
      <c r="BX755">
        <f t="shared" si="277"/>
        <v>41</v>
      </c>
      <c r="BY755">
        <f t="shared" si="277"/>
        <v>41</v>
      </c>
      <c r="BZ755">
        <f t="shared" si="277"/>
        <v>41</v>
      </c>
      <c r="CA755">
        <f t="shared" si="277"/>
        <v>41</v>
      </c>
      <c r="CB755">
        <f t="shared" si="277"/>
        <v>41</v>
      </c>
      <c r="CC755">
        <f t="shared" si="277"/>
        <v>41</v>
      </c>
      <c r="CD755">
        <f t="shared" si="277"/>
        <v>41</v>
      </c>
      <c r="CE755">
        <f t="shared" si="277"/>
        <v>41</v>
      </c>
      <c r="CF755">
        <f t="shared" si="277"/>
        <v>41</v>
      </c>
      <c r="CG755">
        <f t="shared" si="277"/>
        <v>41</v>
      </c>
      <c r="CH755" s="18"/>
    </row>
    <row r="756" spans="1:86" ht="16.5" thickBot="1">
      <c r="A756" s="298"/>
      <c r="B756" s="264" t="s">
        <v>21</v>
      </c>
      <c r="C756" s="265"/>
      <c r="D756" s="86">
        <f>+入力シート①!AF$4</f>
        <v>0</v>
      </c>
      <c r="E756" s="23"/>
      <c r="F756" s="38"/>
      <c r="G756" s="38"/>
      <c r="H756" s="38"/>
      <c r="I756" s="38"/>
      <c r="J756" s="38"/>
      <c r="K756" s="39"/>
      <c r="M756" s="18"/>
      <c r="N756" s="179">
        <v>0</v>
      </c>
      <c r="O756" s="180">
        <v>0</v>
      </c>
      <c r="P756" s="180">
        <v>0</v>
      </c>
      <c r="Q756" s="180">
        <v>0</v>
      </c>
      <c r="R756" s="180">
        <v>0</v>
      </c>
      <c r="S756" s="180">
        <v>0</v>
      </c>
      <c r="T756" s="180">
        <v>0</v>
      </c>
      <c r="U756" s="180">
        <v>0</v>
      </c>
      <c r="V756" s="86">
        <v>0</v>
      </c>
      <c r="W756" s="86"/>
      <c r="X756" s="86"/>
      <c r="Y756" s="19"/>
      <c r="CH756" s="18"/>
    </row>
    <row r="757" spans="1:86">
      <c r="A757" s="298"/>
      <c r="B757" s="261" t="s">
        <v>22</v>
      </c>
      <c r="C757" s="9">
        <v>0</v>
      </c>
      <c r="D757">
        <f>+入力シート①!AF$5</f>
        <v>0</v>
      </c>
      <c r="E757">
        <f>+COUNT($N757:$CH757)</f>
        <v>10</v>
      </c>
      <c r="F757" s="6">
        <f>+AVERAGE($O757:$CH757)</f>
        <v>2.177777777777778</v>
      </c>
      <c r="G757" s="6">
        <f>+STDEV($O757:$CH757)</f>
        <v>6.5333333333333341</v>
      </c>
      <c r="H757" s="6">
        <f>+MAX($N757:$CH757)</f>
        <v>19.600000000000001</v>
      </c>
      <c r="I757" s="6">
        <f>+MIN($N757:$CH757)</f>
        <v>0</v>
      </c>
      <c r="J757" s="6">
        <f>+D757-F757</f>
        <v>-2.177777777777778</v>
      </c>
      <c r="K757" s="6">
        <f>+J757/G757</f>
        <v>-0.33333333333333331</v>
      </c>
      <c r="M757" s="18"/>
      <c r="N757" s="179">
        <v>0</v>
      </c>
      <c r="O757" s="179">
        <v>0</v>
      </c>
      <c r="P757" s="179">
        <v>0</v>
      </c>
      <c r="Q757" s="179">
        <v>0</v>
      </c>
      <c r="R757" s="179">
        <v>0</v>
      </c>
      <c r="S757" s="179">
        <v>0</v>
      </c>
      <c r="T757" s="179">
        <v>0</v>
      </c>
      <c r="U757" s="179">
        <v>0</v>
      </c>
      <c r="V757">
        <v>0</v>
      </c>
      <c r="Y757" s="19"/>
      <c r="AH757">
        <v>19.600000000000001</v>
      </c>
      <c r="CH757" s="18"/>
    </row>
    <row r="758" spans="1:86">
      <c r="A758" s="298"/>
      <c r="B758" s="261"/>
      <c r="C758" s="9">
        <v>10</v>
      </c>
      <c r="D758">
        <f>+入力シート①!AF$6</f>
        <v>0</v>
      </c>
      <c r="E758">
        <f t="shared" ref="E758:E769" si="278">+COUNT($N758:$CH758)</f>
        <v>10</v>
      </c>
      <c r="F758" s="6">
        <f t="shared" ref="F758:F769" si="279">+AVERAGE($O758:$CH758)</f>
        <v>2.1755555555555555</v>
      </c>
      <c r="G758" s="6">
        <f t="shared" ref="G758:G769" si="280">+STDEV($O758:$CH758)</f>
        <v>6.5266666666666664</v>
      </c>
      <c r="H758" s="6">
        <f t="shared" ref="H758:H769" si="281">+MAX($N758:$CH758)</f>
        <v>19.579999999999998</v>
      </c>
      <c r="I758" s="6">
        <f t="shared" ref="I758:I769" si="282">+MIN($N758:$CH758)</f>
        <v>0</v>
      </c>
      <c r="J758" s="6">
        <f t="shared" ref="J758:J769" si="283">+D758-F758</f>
        <v>-2.1755555555555555</v>
      </c>
      <c r="K758" s="6">
        <f t="shared" ref="K758:K769" si="284">+J758/G758</f>
        <v>-0.33333333333333331</v>
      </c>
      <c r="M758" s="18"/>
      <c r="N758" s="179">
        <v>0</v>
      </c>
      <c r="O758" s="179">
        <v>0</v>
      </c>
      <c r="P758" s="179">
        <v>0</v>
      </c>
      <c r="Q758" s="179">
        <v>0</v>
      </c>
      <c r="R758" s="179">
        <v>0</v>
      </c>
      <c r="S758" s="179">
        <v>0</v>
      </c>
      <c r="T758" s="179">
        <v>0</v>
      </c>
      <c r="U758" s="179">
        <v>0</v>
      </c>
      <c r="V758">
        <v>0</v>
      </c>
      <c r="Y758" s="19"/>
      <c r="AH758">
        <v>19.579999999999998</v>
      </c>
      <c r="CH758" s="18"/>
    </row>
    <row r="759" spans="1:86">
      <c r="A759" s="298"/>
      <c r="B759" s="261"/>
      <c r="C759" s="9">
        <v>20</v>
      </c>
      <c r="D759">
        <f>+入力シート①!AF$7</f>
        <v>0</v>
      </c>
      <c r="E759">
        <f t="shared" si="278"/>
        <v>10</v>
      </c>
      <c r="F759" s="6">
        <f t="shared" si="279"/>
        <v>2.1766666666666667</v>
      </c>
      <c r="G759" s="6">
        <f t="shared" si="280"/>
        <v>6.53</v>
      </c>
      <c r="H759" s="6">
        <f t="shared" si="281"/>
        <v>19.59</v>
      </c>
      <c r="I759" s="6">
        <f t="shared" si="282"/>
        <v>0</v>
      </c>
      <c r="J759" s="6">
        <f t="shared" si="283"/>
        <v>-2.1766666666666667</v>
      </c>
      <c r="K759" s="6">
        <f t="shared" si="284"/>
        <v>-0.33333333333333331</v>
      </c>
      <c r="M759" s="18"/>
      <c r="N759" s="179">
        <v>0</v>
      </c>
      <c r="O759" s="179">
        <v>0</v>
      </c>
      <c r="P759" s="179">
        <v>0</v>
      </c>
      <c r="Q759" s="179">
        <v>0</v>
      </c>
      <c r="R759" s="179">
        <v>0</v>
      </c>
      <c r="S759" s="179">
        <v>0</v>
      </c>
      <c r="T759" s="179">
        <v>0</v>
      </c>
      <c r="U759" s="179">
        <v>0</v>
      </c>
      <c r="V759">
        <v>0</v>
      </c>
      <c r="Y759" s="19"/>
      <c r="AH759">
        <v>19.59</v>
      </c>
      <c r="CH759" s="18"/>
    </row>
    <row r="760" spans="1:86">
      <c r="A760" s="298"/>
      <c r="B760" s="261"/>
      <c r="C760" s="9">
        <v>30</v>
      </c>
      <c r="D760">
        <f>+入力シート①!AF$8</f>
        <v>0</v>
      </c>
      <c r="E760">
        <f t="shared" si="278"/>
        <v>10</v>
      </c>
      <c r="F760" s="6">
        <f t="shared" si="279"/>
        <v>2.1766666666666667</v>
      </c>
      <c r="G760" s="6">
        <f t="shared" si="280"/>
        <v>6.53</v>
      </c>
      <c r="H760" s="6">
        <f t="shared" si="281"/>
        <v>19.59</v>
      </c>
      <c r="I760" s="6">
        <f t="shared" si="282"/>
        <v>0</v>
      </c>
      <c r="J760" s="6">
        <f t="shared" si="283"/>
        <v>-2.1766666666666667</v>
      </c>
      <c r="K760" s="6">
        <f t="shared" si="284"/>
        <v>-0.33333333333333331</v>
      </c>
      <c r="M760" s="18"/>
      <c r="N760" s="179">
        <v>0</v>
      </c>
      <c r="O760" s="179">
        <v>0</v>
      </c>
      <c r="P760" s="179">
        <v>0</v>
      </c>
      <c r="Q760" s="179">
        <v>0</v>
      </c>
      <c r="R760" s="179">
        <v>0</v>
      </c>
      <c r="S760" s="179">
        <v>0</v>
      </c>
      <c r="T760" s="179">
        <v>0</v>
      </c>
      <c r="U760" s="179">
        <v>0</v>
      </c>
      <c r="V760">
        <v>0</v>
      </c>
      <c r="Y760" s="19"/>
      <c r="AH760">
        <v>19.59</v>
      </c>
      <c r="CH760" s="18"/>
    </row>
    <row r="761" spans="1:86">
      <c r="A761" s="298"/>
      <c r="B761" s="261"/>
      <c r="C761" s="9">
        <v>50</v>
      </c>
      <c r="D761">
        <f>+入力シート①!AF$9</f>
        <v>0</v>
      </c>
      <c r="E761">
        <f t="shared" si="278"/>
        <v>10</v>
      </c>
      <c r="F761" s="6">
        <f t="shared" si="279"/>
        <v>2.1733333333333333</v>
      </c>
      <c r="G761" s="6">
        <f t="shared" si="280"/>
        <v>6.52</v>
      </c>
      <c r="H761" s="6">
        <f t="shared" si="281"/>
        <v>19.559999999999999</v>
      </c>
      <c r="I761" s="6">
        <f t="shared" si="282"/>
        <v>0</v>
      </c>
      <c r="J761" s="6">
        <f t="shared" si="283"/>
        <v>-2.1733333333333333</v>
      </c>
      <c r="K761" s="6">
        <f t="shared" si="284"/>
        <v>-0.33333333333333337</v>
      </c>
      <c r="M761" s="18"/>
      <c r="N761" s="179">
        <v>0</v>
      </c>
      <c r="O761" s="179">
        <v>0</v>
      </c>
      <c r="P761" s="179">
        <v>0</v>
      </c>
      <c r="Q761" s="179">
        <v>0</v>
      </c>
      <c r="R761" s="179">
        <v>0</v>
      </c>
      <c r="S761" s="179">
        <v>0</v>
      </c>
      <c r="T761" s="179">
        <v>0</v>
      </c>
      <c r="U761" s="179">
        <v>0</v>
      </c>
      <c r="V761">
        <v>0</v>
      </c>
      <c r="Y761" s="19"/>
      <c r="AH761">
        <v>19.559999999999999</v>
      </c>
      <c r="CH761" s="18"/>
    </row>
    <row r="762" spans="1:86">
      <c r="A762" s="298"/>
      <c r="B762" s="261"/>
      <c r="C762" s="9">
        <v>75</v>
      </c>
      <c r="D762">
        <f>+入力シート①!AF$10</f>
        <v>0</v>
      </c>
      <c r="E762">
        <f t="shared" si="278"/>
        <v>10</v>
      </c>
      <c r="F762" s="6">
        <f t="shared" si="279"/>
        <v>2.1055555555555556</v>
      </c>
      <c r="G762" s="6">
        <f t="shared" si="280"/>
        <v>6.3166666666666664</v>
      </c>
      <c r="H762" s="6">
        <f t="shared" si="281"/>
        <v>18.95</v>
      </c>
      <c r="I762" s="6">
        <f t="shared" si="282"/>
        <v>0</v>
      </c>
      <c r="J762" s="6">
        <f t="shared" si="283"/>
        <v>-2.1055555555555556</v>
      </c>
      <c r="K762" s="6">
        <f t="shared" si="284"/>
        <v>-0.33333333333333337</v>
      </c>
      <c r="M762" s="18"/>
      <c r="N762" s="179">
        <v>0</v>
      </c>
      <c r="O762" s="179">
        <v>0</v>
      </c>
      <c r="P762" s="179">
        <v>0</v>
      </c>
      <c r="Q762" s="179">
        <v>0</v>
      </c>
      <c r="R762" s="179">
        <v>0</v>
      </c>
      <c r="S762" s="179">
        <v>0</v>
      </c>
      <c r="T762" s="179">
        <v>0</v>
      </c>
      <c r="U762" s="179">
        <v>0</v>
      </c>
      <c r="V762">
        <v>0</v>
      </c>
      <c r="Y762" s="19"/>
      <c r="AH762">
        <v>18.95</v>
      </c>
      <c r="CH762" s="18"/>
    </row>
    <row r="763" spans="1:86">
      <c r="A763" s="298"/>
      <c r="B763" s="261"/>
      <c r="C763" s="9">
        <v>100</v>
      </c>
      <c r="D763">
        <f>+入力シート①!AF$11</f>
        <v>0</v>
      </c>
      <c r="E763">
        <f t="shared" si="278"/>
        <v>10</v>
      </c>
      <c r="F763" s="6">
        <f t="shared" si="279"/>
        <v>2.0977777777777775</v>
      </c>
      <c r="G763" s="6">
        <f t="shared" si="280"/>
        <v>6.293333333333333</v>
      </c>
      <c r="H763" s="6">
        <f t="shared" si="281"/>
        <v>18.88</v>
      </c>
      <c r="I763" s="6">
        <f t="shared" si="282"/>
        <v>0</v>
      </c>
      <c r="J763" s="6">
        <f t="shared" si="283"/>
        <v>-2.0977777777777775</v>
      </c>
      <c r="K763" s="6">
        <f t="shared" si="284"/>
        <v>-0.33333333333333331</v>
      </c>
      <c r="M763" s="18"/>
      <c r="N763" s="179">
        <v>0</v>
      </c>
      <c r="O763" s="179">
        <v>0</v>
      </c>
      <c r="P763" s="179">
        <v>0</v>
      </c>
      <c r="Q763" s="179">
        <v>0</v>
      </c>
      <c r="R763" s="179">
        <v>0</v>
      </c>
      <c r="S763" s="179">
        <v>0</v>
      </c>
      <c r="T763" s="179">
        <v>0</v>
      </c>
      <c r="U763" s="179">
        <v>0</v>
      </c>
      <c r="V763">
        <v>0</v>
      </c>
      <c r="Y763" s="19"/>
      <c r="AH763">
        <v>18.88</v>
      </c>
      <c r="CH763" s="18"/>
    </row>
    <row r="764" spans="1:86">
      <c r="A764" s="298"/>
      <c r="B764" s="261"/>
      <c r="C764" s="9">
        <v>150</v>
      </c>
      <c r="D764">
        <f>+入力シート①!AF$12</f>
        <v>0</v>
      </c>
      <c r="E764">
        <f t="shared" si="278"/>
        <v>10</v>
      </c>
      <c r="F764" s="6">
        <f t="shared" si="279"/>
        <v>2.0444444444444443</v>
      </c>
      <c r="G764" s="6">
        <f t="shared" si="280"/>
        <v>6.1333333333333329</v>
      </c>
      <c r="H764" s="6">
        <f t="shared" si="281"/>
        <v>18.399999999999999</v>
      </c>
      <c r="I764" s="6">
        <f t="shared" si="282"/>
        <v>0</v>
      </c>
      <c r="J764" s="6">
        <f t="shared" si="283"/>
        <v>-2.0444444444444443</v>
      </c>
      <c r="K764" s="6">
        <f t="shared" si="284"/>
        <v>-0.33333333333333331</v>
      </c>
      <c r="M764" s="18"/>
      <c r="N764" s="179">
        <v>0</v>
      </c>
      <c r="O764" s="179">
        <v>0</v>
      </c>
      <c r="P764" s="179">
        <v>0</v>
      </c>
      <c r="Q764" s="179">
        <v>0</v>
      </c>
      <c r="R764" s="179">
        <v>0</v>
      </c>
      <c r="S764" s="179">
        <v>0</v>
      </c>
      <c r="T764" s="179">
        <v>0</v>
      </c>
      <c r="U764" s="179">
        <v>0</v>
      </c>
      <c r="V764">
        <v>0</v>
      </c>
      <c r="Y764" s="19"/>
      <c r="AH764">
        <v>18.399999999999999</v>
      </c>
      <c r="CH764" s="18"/>
    </row>
    <row r="765" spans="1:86">
      <c r="A765" s="298"/>
      <c r="B765" s="261"/>
      <c r="C765" s="9">
        <v>200</v>
      </c>
      <c r="D765">
        <f>+入力シート①!AF$13</f>
        <v>0</v>
      </c>
      <c r="E765">
        <f t="shared" si="278"/>
        <v>10</v>
      </c>
      <c r="F765" s="6">
        <f t="shared" si="279"/>
        <v>1.9955555555555557</v>
      </c>
      <c r="G765" s="6">
        <f t="shared" si="280"/>
        <v>5.9866666666666672</v>
      </c>
      <c r="H765" s="6">
        <f t="shared" si="281"/>
        <v>17.96</v>
      </c>
      <c r="I765" s="6">
        <f t="shared" si="282"/>
        <v>0</v>
      </c>
      <c r="J765" s="6">
        <f t="shared" si="283"/>
        <v>-1.9955555555555557</v>
      </c>
      <c r="K765" s="6">
        <f t="shared" si="284"/>
        <v>-0.33333333333333331</v>
      </c>
      <c r="M765" s="18"/>
      <c r="N765" s="179">
        <v>0</v>
      </c>
      <c r="O765" s="179">
        <v>0</v>
      </c>
      <c r="P765" s="179">
        <v>0</v>
      </c>
      <c r="Q765" s="179">
        <v>0</v>
      </c>
      <c r="R765" s="179">
        <v>0</v>
      </c>
      <c r="S765" s="179">
        <v>0</v>
      </c>
      <c r="T765" s="179">
        <v>0</v>
      </c>
      <c r="U765" s="179">
        <v>0</v>
      </c>
      <c r="V765">
        <v>0</v>
      </c>
      <c r="Y765" s="19"/>
      <c r="AH765">
        <v>17.96</v>
      </c>
      <c r="CH765" s="18"/>
    </row>
    <row r="766" spans="1:86">
      <c r="A766" s="298"/>
      <c r="B766" s="261"/>
      <c r="C766" s="9">
        <v>300</v>
      </c>
      <c r="D766">
        <f>+入力シート①!AF$14</f>
        <v>0</v>
      </c>
      <c r="E766">
        <f t="shared" si="278"/>
        <v>10</v>
      </c>
      <c r="F766" s="6">
        <f t="shared" si="279"/>
        <v>1.8811111111111112</v>
      </c>
      <c r="G766" s="6">
        <f t="shared" si="280"/>
        <v>5.6433333333333326</v>
      </c>
      <c r="H766" s="6">
        <f t="shared" si="281"/>
        <v>16.93</v>
      </c>
      <c r="I766" s="6">
        <f t="shared" si="282"/>
        <v>0</v>
      </c>
      <c r="J766" s="6">
        <f t="shared" si="283"/>
        <v>-1.8811111111111112</v>
      </c>
      <c r="K766" s="6">
        <f t="shared" si="284"/>
        <v>-0.33333333333333337</v>
      </c>
      <c r="M766" s="18"/>
      <c r="N766" s="179">
        <v>0</v>
      </c>
      <c r="O766" s="179">
        <v>0</v>
      </c>
      <c r="P766" s="179">
        <v>0</v>
      </c>
      <c r="Q766" s="179">
        <v>0</v>
      </c>
      <c r="R766" s="179">
        <v>0</v>
      </c>
      <c r="S766" s="179">
        <v>0</v>
      </c>
      <c r="T766" s="179">
        <v>0</v>
      </c>
      <c r="U766" s="179">
        <v>0</v>
      </c>
      <c r="V766">
        <v>0</v>
      </c>
      <c r="Y766" s="19"/>
      <c r="AH766">
        <v>16.93</v>
      </c>
      <c r="CH766" s="18"/>
    </row>
    <row r="767" spans="1:86">
      <c r="A767" s="298"/>
      <c r="B767" s="261"/>
      <c r="C767" s="9">
        <v>400</v>
      </c>
      <c r="D767">
        <f>+入力シート①!AF$15</f>
        <v>0</v>
      </c>
      <c r="E767">
        <f t="shared" si="278"/>
        <v>10</v>
      </c>
      <c r="F767" s="6">
        <f t="shared" si="279"/>
        <v>1.7611111111111111</v>
      </c>
      <c r="G767" s="6">
        <f t="shared" si="280"/>
        <v>5.2833333333333332</v>
      </c>
      <c r="H767" s="6">
        <f t="shared" si="281"/>
        <v>15.85</v>
      </c>
      <c r="I767" s="6">
        <f t="shared" si="282"/>
        <v>0</v>
      </c>
      <c r="J767" s="6">
        <f t="shared" si="283"/>
        <v>-1.7611111111111111</v>
      </c>
      <c r="K767" s="6">
        <f t="shared" si="284"/>
        <v>-0.33333333333333331</v>
      </c>
      <c r="M767" s="18"/>
      <c r="N767" s="179">
        <v>0</v>
      </c>
      <c r="O767" s="179">
        <v>0</v>
      </c>
      <c r="P767" s="179">
        <v>0</v>
      </c>
      <c r="Q767" s="179">
        <v>0</v>
      </c>
      <c r="R767" s="179">
        <v>0</v>
      </c>
      <c r="S767" s="179">
        <v>0</v>
      </c>
      <c r="T767" s="179">
        <v>0</v>
      </c>
      <c r="U767" s="179">
        <v>0</v>
      </c>
      <c r="V767">
        <v>0</v>
      </c>
      <c r="Y767" s="19"/>
      <c r="AH767">
        <v>15.85</v>
      </c>
      <c r="CH767" s="18"/>
    </row>
    <row r="768" spans="1:86">
      <c r="A768" s="298"/>
      <c r="B768" s="261"/>
      <c r="C768" s="9">
        <v>500</v>
      </c>
      <c r="D768">
        <f>+入力シート①!AF$16</f>
        <v>0</v>
      </c>
      <c r="E768">
        <f t="shared" si="278"/>
        <v>10</v>
      </c>
      <c r="F768" s="6">
        <f t="shared" si="279"/>
        <v>1.4466666666666665</v>
      </c>
      <c r="G768" s="6">
        <f t="shared" si="280"/>
        <v>4.34</v>
      </c>
      <c r="H768" s="6">
        <f t="shared" si="281"/>
        <v>13.02</v>
      </c>
      <c r="I768" s="6">
        <f t="shared" si="282"/>
        <v>0</v>
      </c>
      <c r="J768" s="6">
        <f t="shared" si="283"/>
        <v>-1.4466666666666665</v>
      </c>
      <c r="K768" s="6">
        <f t="shared" si="284"/>
        <v>-0.33333333333333331</v>
      </c>
      <c r="M768" s="18"/>
      <c r="N768" s="179">
        <v>0</v>
      </c>
      <c r="O768" s="179">
        <v>0</v>
      </c>
      <c r="P768" s="179">
        <v>0</v>
      </c>
      <c r="Q768" s="179">
        <v>0</v>
      </c>
      <c r="R768" s="179">
        <v>0</v>
      </c>
      <c r="S768" s="179">
        <v>0</v>
      </c>
      <c r="T768" s="179">
        <v>0</v>
      </c>
      <c r="U768" s="179">
        <v>0</v>
      </c>
      <c r="V768">
        <v>0</v>
      </c>
      <c r="Y768" s="19"/>
      <c r="AH768">
        <v>13.02</v>
      </c>
      <c r="CH768" s="18"/>
    </row>
    <row r="769" spans="1:86">
      <c r="A769" s="298"/>
      <c r="B769" s="261"/>
      <c r="C769" s="9">
        <v>600</v>
      </c>
      <c r="D769">
        <f>+入力シート①!AF$17</f>
        <v>0</v>
      </c>
      <c r="E769">
        <f t="shared" si="278"/>
        <v>10</v>
      </c>
      <c r="F769" s="6">
        <f t="shared" si="279"/>
        <v>0.84</v>
      </c>
      <c r="G769" s="6">
        <f t="shared" si="280"/>
        <v>2.52</v>
      </c>
      <c r="H769" s="6">
        <f t="shared" si="281"/>
        <v>7.56</v>
      </c>
      <c r="I769" s="6">
        <f t="shared" si="282"/>
        <v>0</v>
      </c>
      <c r="J769" s="6">
        <f t="shared" si="283"/>
        <v>-0.84</v>
      </c>
      <c r="K769" s="6">
        <f t="shared" si="284"/>
        <v>-0.33333333333333331</v>
      </c>
      <c r="M769" s="18"/>
      <c r="N769" s="179">
        <v>0</v>
      </c>
      <c r="O769" s="179">
        <v>0</v>
      </c>
      <c r="P769" s="179">
        <v>0</v>
      </c>
      <c r="Q769" s="179">
        <v>0</v>
      </c>
      <c r="R769" s="179">
        <v>0</v>
      </c>
      <c r="S769" s="179">
        <v>0</v>
      </c>
      <c r="T769" s="179">
        <v>0</v>
      </c>
      <c r="U769" s="179">
        <v>0</v>
      </c>
      <c r="V769">
        <v>0</v>
      </c>
      <c r="Y769" s="19"/>
      <c r="AH769">
        <v>7.56</v>
      </c>
      <c r="CH769" s="18"/>
    </row>
    <row r="770" spans="1:86">
      <c r="A770" s="298"/>
      <c r="B770" s="15"/>
      <c r="C770" s="15"/>
      <c r="D770" s="20"/>
      <c r="E770" s="20"/>
      <c r="F770" s="40"/>
      <c r="G770" s="40"/>
      <c r="H770" s="40"/>
      <c r="I770" s="40"/>
      <c r="J770" s="40"/>
      <c r="K770" s="40"/>
      <c r="L770" s="20"/>
      <c r="M770" s="18"/>
      <c r="O770" s="20"/>
      <c r="P770" s="20"/>
      <c r="Q770" s="20"/>
      <c r="R770" s="20"/>
      <c r="S770" s="20"/>
      <c r="T770" s="20"/>
      <c r="U770" s="20"/>
      <c r="V770" s="20"/>
      <c r="W770" s="20"/>
      <c r="X770" s="20"/>
      <c r="Y770" s="19"/>
      <c r="AB770" s="20"/>
      <c r="AE770" s="20"/>
      <c r="AF770" s="20"/>
      <c r="AG770" s="20"/>
      <c r="AH770" s="20"/>
      <c r="AI770" s="20"/>
      <c r="AJ770" s="20"/>
      <c r="AK770" s="20"/>
      <c r="AL770" s="20"/>
      <c r="AM770" s="20"/>
      <c r="AN770" s="20"/>
      <c r="AO770" s="20"/>
      <c r="AP770" s="20"/>
      <c r="AQ770" s="20"/>
      <c r="AR770" s="20"/>
      <c r="AS770" s="20"/>
      <c r="AT770" s="20"/>
      <c r="AU770" s="20"/>
      <c r="AV770" s="20"/>
      <c r="AW770" s="20"/>
      <c r="AX770" s="20"/>
      <c r="AY770" s="20"/>
      <c r="AZ770" s="20"/>
      <c r="BA770" s="20"/>
      <c r="BB770" s="20"/>
      <c r="BC770" s="20"/>
      <c r="BD770" s="20"/>
      <c r="BE770" s="20"/>
      <c r="BF770" s="20"/>
      <c r="BG770" s="20"/>
      <c r="BH770" s="20"/>
      <c r="BI770" s="20"/>
      <c r="BJ770" s="20"/>
      <c r="BK770" s="20"/>
      <c r="BL770" s="20"/>
      <c r="BM770" s="20"/>
      <c r="BN770" s="20"/>
      <c r="BO770" s="20"/>
      <c r="BP770" s="20"/>
      <c r="BQ770" s="20"/>
      <c r="BR770" s="20"/>
      <c r="BS770" s="20"/>
      <c r="BT770" s="20"/>
      <c r="BU770" s="20"/>
      <c r="BV770" s="20"/>
      <c r="BW770" s="20"/>
      <c r="BX770" s="20"/>
      <c r="BY770" s="20"/>
      <c r="BZ770" s="20"/>
      <c r="CA770" s="20"/>
      <c r="CB770" s="20"/>
      <c r="CC770" s="20"/>
      <c r="CD770" s="20"/>
      <c r="CE770" s="20"/>
      <c r="CF770" s="20"/>
      <c r="CG770" s="20"/>
      <c r="CH770" s="18"/>
    </row>
    <row r="771" spans="1:86">
      <c r="A771" s="298"/>
      <c r="B771" s="262" t="s">
        <v>25</v>
      </c>
      <c r="C771" s="13" t="s">
        <v>23</v>
      </c>
      <c r="D771">
        <f>+入力シート①!AF$19</f>
        <v>0</v>
      </c>
      <c r="E771">
        <f>+COUNT($N771:$CH771)</f>
        <v>10</v>
      </c>
      <c r="F771" s="6">
        <f>+AVERAGE($O771:$CH771)</f>
        <v>21.888888888888889</v>
      </c>
      <c r="G771" s="6">
        <f>+STDEV($O771:$CH771)</f>
        <v>65.666666666666671</v>
      </c>
      <c r="H771" s="6">
        <f>+MAX($N771:$CH771)</f>
        <v>197</v>
      </c>
      <c r="I771" s="6">
        <f>+MIN($N771:$CI771)</f>
        <v>0</v>
      </c>
      <c r="J771" s="6">
        <f>+D771-F771</f>
        <v>-21.888888888888889</v>
      </c>
      <c r="K771" s="6">
        <f>+J771/G771</f>
        <v>-0.33333333333333331</v>
      </c>
      <c r="M771" s="18"/>
      <c r="N771" s="179">
        <v>0</v>
      </c>
      <c r="O771" s="179">
        <v>0</v>
      </c>
      <c r="P771" s="179">
        <v>0</v>
      </c>
      <c r="Q771" s="179">
        <v>0</v>
      </c>
      <c r="R771" s="179">
        <v>0</v>
      </c>
      <c r="S771" s="179">
        <v>0</v>
      </c>
      <c r="T771" s="179">
        <v>0</v>
      </c>
      <c r="U771" s="179">
        <v>0</v>
      </c>
      <c r="V771">
        <v>0</v>
      </c>
      <c r="Y771" s="19"/>
      <c r="AH771">
        <v>197</v>
      </c>
      <c r="CH771" s="18"/>
    </row>
    <row r="772" spans="1:86">
      <c r="A772" s="298"/>
      <c r="B772" s="263"/>
      <c r="C772" s="10" t="s">
        <v>24</v>
      </c>
      <c r="D772">
        <f>+入力シート①!AF$20</f>
        <v>0</v>
      </c>
      <c r="E772">
        <f>+COUNT($N772:$CH772)</f>
        <v>10</v>
      </c>
      <c r="F772" s="6">
        <f>+AVERAGE($O772:$CH772)</f>
        <v>7.7777777777777779E-2</v>
      </c>
      <c r="G772" s="6">
        <f>+STDEV($O772:$CH772)</f>
        <v>0.23333333333333331</v>
      </c>
      <c r="H772" s="6">
        <f>+MAX($N772:$CH772)</f>
        <v>0.7</v>
      </c>
      <c r="I772" s="6">
        <f>+MIN($N772:$CI772)</f>
        <v>0</v>
      </c>
      <c r="J772" s="6">
        <f>+D772-F772</f>
        <v>-7.7777777777777779E-2</v>
      </c>
      <c r="K772" s="6">
        <f>+J772/G772</f>
        <v>-0.33333333333333337</v>
      </c>
      <c r="M772" s="18"/>
      <c r="N772" s="179">
        <v>0</v>
      </c>
      <c r="O772" s="179">
        <v>0</v>
      </c>
      <c r="P772" s="179">
        <v>0</v>
      </c>
      <c r="Q772" s="179">
        <v>0</v>
      </c>
      <c r="R772" s="179">
        <v>0</v>
      </c>
      <c r="S772" s="179">
        <v>0</v>
      </c>
      <c r="T772" s="179">
        <v>0</v>
      </c>
      <c r="U772" s="179">
        <v>0</v>
      </c>
      <c r="V772">
        <v>0</v>
      </c>
      <c r="Y772" s="19"/>
      <c r="AH772">
        <v>0.7</v>
      </c>
      <c r="CH772" s="18"/>
    </row>
    <row r="773" spans="1:86" ht="0.95" customHeight="1">
      <c r="M773" s="18"/>
      <c r="Y773" s="19"/>
      <c r="CH773" s="18"/>
    </row>
    <row r="774" spans="1:86" ht="0.95" customHeight="1">
      <c r="M774" s="18"/>
      <c r="Y774" s="19"/>
      <c r="CH774" s="18"/>
    </row>
    <row r="775" spans="1:86" ht="0.95" customHeight="1">
      <c r="M775" s="18"/>
      <c r="Y775" s="19"/>
      <c r="CH775" s="18"/>
    </row>
    <row r="776" spans="1:86" ht="0.95" customHeight="1">
      <c r="M776" s="18"/>
      <c r="Y776" s="19"/>
      <c r="CH776" s="18"/>
    </row>
    <row r="777" spans="1:86" ht="0.95" customHeight="1">
      <c r="M777" s="18"/>
      <c r="Y777" s="19"/>
      <c r="CH777" s="18"/>
    </row>
    <row r="778" spans="1:86" ht="0.95" customHeight="1">
      <c r="M778" s="18"/>
      <c r="Y778" s="19"/>
      <c r="CH778" s="18"/>
    </row>
    <row r="779" spans="1:86" ht="0.95" customHeight="1">
      <c r="M779" s="18"/>
      <c r="Y779" s="19"/>
      <c r="CH779" s="18"/>
    </row>
    <row r="780" spans="1:86" ht="0.95" customHeight="1">
      <c r="M780" s="18"/>
      <c r="Y780" s="19"/>
      <c r="CH780" s="18"/>
    </row>
    <row r="781" spans="1:86" ht="16.5" thickBot="1">
      <c r="D781" s="1" t="s">
        <v>26</v>
      </c>
      <c r="E781" s="1" t="s">
        <v>3</v>
      </c>
      <c r="F781" s="5" t="s">
        <v>4</v>
      </c>
      <c r="G781" s="5" t="s">
        <v>8</v>
      </c>
      <c r="H781" s="5" t="s">
        <v>5</v>
      </c>
      <c r="I781" s="5" t="s">
        <v>6</v>
      </c>
      <c r="J781" s="5" t="s">
        <v>7</v>
      </c>
      <c r="K781" s="6" t="s">
        <v>65</v>
      </c>
      <c r="M781" s="18"/>
      <c r="N781" s="179" t="s">
        <v>26</v>
      </c>
      <c r="V781" s="1"/>
      <c r="W781" s="1"/>
      <c r="X781" s="1"/>
      <c r="Y781" s="19"/>
      <c r="AB781" s="1"/>
      <c r="AC781" s="78"/>
      <c r="AD781" s="78"/>
      <c r="AE781" s="1"/>
      <c r="AF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8"/>
    </row>
    <row r="782" spans="1:86">
      <c r="A782" s="298"/>
      <c r="B782" s="264" t="s">
        <v>18</v>
      </c>
      <c r="C782" s="265"/>
      <c r="D782" s="79">
        <f>+入力シート①!AG$2</f>
        <v>0</v>
      </c>
      <c r="E782" s="21"/>
      <c r="F782" s="34"/>
      <c r="G782" s="34"/>
      <c r="H782" s="34"/>
      <c r="I782" s="34"/>
      <c r="J782" s="34"/>
      <c r="K782" s="35"/>
      <c r="M782" s="18"/>
      <c r="N782" s="179">
        <v>0</v>
      </c>
      <c r="O782" s="179">
        <v>1900</v>
      </c>
      <c r="P782" s="179">
        <v>1900</v>
      </c>
      <c r="Q782" s="179">
        <v>1900</v>
      </c>
      <c r="R782" s="179">
        <v>1900</v>
      </c>
      <c r="S782" s="179">
        <v>1900</v>
      </c>
      <c r="T782" s="179">
        <v>1900</v>
      </c>
      <c r="U782" s="179">
        <v>1900</v>
      </c>
      <c r="V782" s="79">
        <v>0</v>
      </c>
      <c r="W782" s="19">
        <f t="shared" ref="W782:BG782" si="285">+W$1</f>
        <v>2010</v>
      </c>
      <c r="X782" s="19">
        <f t="shared" si="285"/>
        <v>2009</v>
      </c>
      <c r="Y782" s="19">
        <f t="shared" si="285"/>
        <v>2008</v>
      </c>
      <c r="Z782" s="19">
        <f t="shared" si="285"/>
        <v>2007</v>
      </c>
      <c r="AA782" s="19">
        <f t="shared" si="285"/>
        <v>2007</v>
      </c>
      <c r="AB782">
        <f t="shared" si="285"/>
        <v>2006</v>
      </c>
      <c r="AC782" s="77">
        <f t="shared" si="285"/>
        <v>2006</v>
      </c>
      <c r="AD782" s="77">
        <f t="shared" si="285"/>
        <v>2005</v>
      </c>
      <c r="AE782">
        <f t="shared" si="285"/>
        <v>2005</v>
      </c>
      <c r="AF782">
        <f t="shared" si="285"/>
        <v>2004</v>
      </c>
      <c r="AG782">
        <f t="shared" si="285"/>
        <v>2004</v>
      </c>
      <c r="AH782">
        <f t="shared" si="285"/>
        <v>2004</v>
      </c>
      <c r="AI782">
        <f t="shared" si="285"/>
        <v>2003</v>
      </c>
      <c r="AJ782">
        <f t="shared" si="285"/>
        <v>2002</v>
      </c>
      <c r="AK782">
        <f t="shared" si="285"/>
        <v>2002</v>
      </c>
      <c r="AL782">
        <f t="shared" si="285"/>
        <v>2002</v>
      </c>
      <c r="AM782">
        <f t="shared" si="285"/>
        <v>2002</v>
      </c>
      <c r="AN782">
        <f t="shared" si="285"/>
        <v>2001</v>
      </c>
      <c r="AO782">
        <f t="shared" si="285"/>
        <v>2001</v>
      </c>
      <c r="AP782">
        <f t="shared" si="285"/>
        <v>2001</v>
      </c>
      <c r="AQ782">
        <f t="shared" si="285"/>
        <v>2000</v>
      </c>
      <c r="AR782">
        <f t="shared" si="285"/>
        <v>2000</v>
      </c>
      <c r="AS782">
        <f t="shared" si="285"/>
        <v>2000</v>
      </c>
      <c r="AT782">
        <f t="shared" si="285"/>
        <v>1999</v>
      </c>
      <c r="AU782">
        <f t="shared" si="285"/>
        <v>1999</v>
      </c>
      <c r="AV782">
        <f t="shared" si="285"/>
        <v>1999</v>
      </c>
      <c r="AW782">
        <f t="shared" si="285"/>
        <v>1998</v>
      </c>
      <c r="AX782">
        <f t="shared" si="285"/>
        <v>1997</v>
      </c>
      <c r="AY782">
        <f t="shared" si="285"/>
        <v>1996</v>
      </c>
      <c r="AZ782">
        <f t="shared" si="285"/>
        <v>1995</v>
      </c>
      <c r="BA782">
        <f t="shared" si="285"/>
        <v>1994</v>
      </c>
      <c r="BB782">
        <f t="shared" si="285"/>
        <v>1993</v>
      </c>
      <c r="BC782">
        <f t="shared" si="285"/>
        <v>1992</v>
      </c>
      <c r="BD782">
        <f t="shared" si="285"/>
        <v>1992</v>
      </c>
      <c r="BE782">
        <f t="shared" si="285"/>
        <v>1991</v>
      </c>
      <c r="BF782">
        <f t="shared" si="285"/>
        <v>1990</v>
      </c>
      <c r="BG782">
        <f t="shared" si="285"/>
        <v>1990</v>
      </c>
      <c r="BH782">
        <f t="shared" ref="BH782:CG782" si="286">+BH$1</f>
        <v>1989</v>
      </c>
      <c r="BI782">
        <f t="shared" si="286"/>
        <v>1988</v>
      </c>
      <c r="BJ782">
        <f t="shared" si="286"/>
        <v>1987</v>
      </c>
      <c r="BK782">
        <f t="shared" si="286"/>
        <v>1986</v>
      </c>
      <c r="BL782">
        <f t="shared" si="286"/>
        <v>1986</v>
      </c>
      <c r="BM782">
        <f t="shared" si="286"/>
        <v>1986</v>
      </c>
      <c r="BN782">
        <f t="shared" si="286"/>
        <v>1985</v>
      </c>
      <c r="BO782">
        <f t="shared" si="286"/>
        <v>1985</v>
      </c>
      <c r="BP782">
        <f t="shared" si="286"/>
        <v>1985</v>
      </c>
      <c r="BQ782">
        <f t="shared" si="286"/>
        <v>1985</v>
      </c>
      <c r="BR782">
        <f t="shared" si="286"/>
        <v>1984</v>
      </c>
      <c r="BS782">
        <f t="shared" si="286"/>
        <v>1984</v>
      </c>
      <c r="BT782">
        <f t="shared" si="286"/>
        <v>1984</v>
      </c>
      <c r="BU782">
        <f t="shared" si="286"/>
        <v>1984</v>
      </c>
      <c r="BV782">
        <f t="shared" si="286"/>
        <v>1984</v>
      </c>
      <c r="BW782">
        <f t="shared" si="286"/>
        <v>1984</v>
      </c>
      <c r="BX782">
        <f t="shared" si="286"/>
        <v>1983</v>
      </c>
      <c r="BY782">
        <f t="shared" si="286"/>
        <v>1983</v>
      </c>
      <c r="BZ782">
        <f t="shared" si="286"/>
        <v>1982</v>
      </c>
      <c r="CA782">
        <f t="shared" si="286"/>
        <v>1982</v>
      </c>
      <c r="CB782">
        <f t="shared" si="286"/>
        <v>1982</v>
      </c>
      <c r="CC782">
        <f t="shared" si="286"/>
        <v>1981</v>
      </c>
      <c r="CD782">
        <f t="shared" si="286"/>
        <v>1980</v>
      </c>
      <c r="CE782">
        <f t="shared" si="286"/>
        <v>1980</v>
      </c>
      <c r="CF782">
        <f t="shared" si="286"/>
        <v>1980</v>
      </c>
      <c r="CG782">
        <f t="shared" si="286"/>
        <v>1980</v>
      </c>
      <c r="CH782" s="18"/>
    </row>
    <row r="783" spans="1:86">
      <c r="A783" s="298"/>
      <c r="B783" s="264" t="s">
        <v>19</v>
      </c>
      <c r="C783" s="265"/>
      <c r="D783" s="80">
        <f>+入力シート①!AG$2</f>
        <v>0</v>
      </c>
      <c r="E783" s="22"/>
      <c r="F783" s="36"/>
      <c r="G783" s="36"/>
      <c r="H783" s="36"/>
      <c r="I783" s="36"/>
      <c r="J783" s="36"/>
      <c r="K783" s="37"/>
      <c r="M783" s="18"/>
      <c r="N783" s="179">
        <v>0</v>
      </c>
      <c r="O783" s="179">
        <v>1</v>
      </c>
      <c r="P783" s="179">
        <v>1</v>
      </c>
      <c r="Q783" s="179">
        <v>1</v>
      </c>
      <c r="R783" s="179">
        <v>1</v>
      </c>
      <c r="S783" s="179">
        <v>1</v>
      </c>
      <c r="T783" s="179">
        <v>1</v>
      </c>
      <c r="U783" s="179">
        <v>1</v>
      </c>
      <c r="V783" s="80">
        <v>0</v>
      </c>
      <c r="W783" s="19">
        <f>+W$3</f>
        <v>4</v>
      </c>
      <c r="X783" s="19">
        <f>+X$3</f>
        <v>4</v>
      </c>
      <c r="Y783" s="19">
        <f>+Y$3</f>
        <v>4</v>
      </c>
      <c r="Z783" s="19">
        <f>+Z$3</f>
        <v>4</v>
      </c>
      <c r="AA783" s="19">
        <f>+AA$3</f>
        <v>4</v>
      </c>
      <c r="AB783">
        <f t="shared" ref="AB783:CG783" si="287">+AB$3</f>
        <v>4</v>
      </c>
      <c r="AC783" s="77">
        <f t="shared" si="287"/>
        <v>4</v>
      </c>
      <c r="AD783" s="77">
        <f t="shared" si="287"/>
        <v>4</v>
      </c>
      <c r="AE783">
        <f t="shared" si="287"/>
        <v>4</v>
      </c>
      <c r="AF783">
        <f t="shared" si="287"/>
        <v>4</v>
      </c>
      <c r="AG783">
        <f t="shared" si="287"/>
        <v>4</v>
      </c>
      <c r="AH783">
        <f t="shared" si="287"/>
        <v>4</v>
      </c>
      <c r="AI783">
        <f t="shared" si="287"/>
        <v>4</v>
      </c>
      <c r="AJ783">
        <f t="shared" si="287"/>
        <v>4</v>
      </c>
      <c r="AK783">
        <f t="shared" si="287"/>
        <v>4</v>
      </c>
      <c r="AL783">
        <f t="shared" si="287"/>
        <v>4</v>
      </c>
      <c r="AM783">
        <f t="shared" si="287"/>
        <v>4</v>
      </c>
      <c r="AN783">
        <f t="shared" si="287"/>
        <v>4</v>
      </c>
      <c r="AO783">
        <f t="shared" si="287"/>
        <v>4</v>
      </c>
      <c r="AP783">
        <f t="shared" si="287"/>
        <v>4</v>
      </c>
      <c r="AQ783">
        <f t="shared" si="287"/>
        <v>4</v>
      </c>
      <c r="AR783">
        <f t="shared" si="287"/>
        <v>4</v>
      </c>
      <c r="AS783">
        <f t="shared" si="287"/>
        <v>4</v>
      </c>
      <c r="AT783">
        <f t="shared" si="287"/>
        <v>4</v>
      </c>
      <c r="AU783">
        <f t="shared" si="287"/>
        <v>4</v>
      </c>
      <c r="AV783">
        <f t="shared" si="287"/>
        <v>4</v>
      </c>
      <c r="AW783">
        <f t="shared" si="287"/>
        <v>4</v>
      </c>
      <c r="AX783">
        <f t="shared" si="287"/>
        <v>4</v>
      </c>
      <c r="AY783">
        <f t="shared" si="287"/>
        <v>4</v>
      </c>
      <c r="AZ783">
        <f t="shared" si="287"/>
        <v>4</v>
      </c>
      <c r="BA783">
        <f t="shared" si="287"/>
        <v>4</v>
      </c>
      <c r="BB783">
        <f t="shared" si="287"/>
        <v>4</v>
      </c>
      <c r="BC783">
        <f t="shared" si="287"/>
        <v>4</v>
      </c>
      <c r="BD783">
        <f t="shared" si="287"/>
        <v>4</v>
      </c>
      <c r="BE783">
        <f t="shared" si="287"/>
        <v>4</v>
      </c>
      <c r="BF783">
        <f t="shared" si="287"/>
        <v>4</v>
      </c>
      <c r="BG783">
        <f t="shared" si="287"/>
        <v>4</v>
      </c>
      <c r="BH783">
        <f t="shared" si="287"/>
        <v>4</v>
      </c>
      <c r="BI783">
        <f t="shared" si="287"/>
        <v>4</v>
      </c>
      <c r="BJ783">
        <f t="shared" si="287"/>
        <v>4</v>
      </c>
      <c r="BK783">
        <f t="shared" si="287"/>
        <v>4</v>
      </c>
      <c r="BL783">
        <f t="shared" si="287"/>
        <v>4</v>
      </c>
      <c r="BM783">
        <f t="shared" si="287"/>
        <v>4</v>
      </c>
      <c r="BN783">
        <f t="shared" si="287"/>
        <v>4</v>
      </c>
      <c r="BO783">
        <f t="shared" si="287"/>
        <v>4</v>
      </c>
      <c r="BP783">
        <f t="shared" si="287"/>
        <v>4</v>
      </c>
      <c r="BQ783">
        <f t="shared" si="287"/>
        <v>4</v>
      </c>
      <c r="BR783">
        <f t="shared" si="287"/>
        <v>4</v>
      </c>
      <c r="BS783">
        <f t="shared" si="287"/>
        <v>4</v>
      </c>
      <c r="BT783">
        <f t="shared" si="287"/>
        <v>4</v>
      </c>
      <c r="BU783">
        <f t="shared" si="287"/>
        <v>4</v>
      </c>
      <c r="BV783">
        <f t="shared" si="287"/>
        <v>4</v>
      </c>
      <c r="BW783">
        <f t="shared" si="287"/>
        <v>4</v>
      </c>
      <c r="BX783">
        <f t="shared" si="287"/>
        <v>4</v>
      </c>
      <c r="BY783">
        <f t="shared" si="287"/>
        <v>4</v>
      </c>
      <c r="BZ783">
        <f t="shared" si="287"/>
        <v>4</v>
      </c>
      <c r="CA783">
        <f t="shared" si="287"/>
        <v>4</v>
      </c>
      <c r="CB783">
        <f t="shared" si="287"/>
        <v>4</v>
      </c>
      <c r="CC783">
        <f t="shared" si="287"/>
        <v>4</v>
      </c>
      <c r="CD783">
        <f t="shared" si="287"/>
        <v>4</v>
      </c>
      <c r="CE783">
        <f t="shared" si="287"/>
        <v>4</v>
      </c>
      <c r="CF783">
        <f t="shared" si="287"/>
        <v>4</v>
      </c>
      <c r="CG783">
        <f t="shared" si="287"/>
        <v>4</v>
      </c>
      <c r="CH783" s="18"/>
    </row>
    <row r="784" spans="1:86">
      <c r="A784" s="298"/>
      <c r="B784" s="264" t="s">
        <v>20</v>
      </c>
      <c r="C784" s="265"/>
      <c r="D784" s="81">
        <f>+入力シート①!AG$2</f>
        <v>0</v>
      </c>
      <c r="E784" s="22"/>
      <c r="F784" s="36"/>
      <c r="G784" s="36"/>
      <c r="H784" s="36"/>
      <c r="I784" s="36"/>
      <c r="J784" s="36"/>
      <c r="K784" s="37"/>
      <c r="M784" s="18"/>
      <c r="N784" s="179">
        <v>0</v>
      </c>
      <c r="O784" s="179">
        <v>0</v>
      </c>
      <c r="P784" s="179">
        <v>0</v>
      </c>
      <c r="Q784" s="179">
        <v>0</v>
      </c>
      <c r="R784" s="179">
        <v>0</v>
      </c>
      <c r="S784" s="179">
        <v>0</v>
      </c>
      <c r="T784" s="179">
        <v>0</v>
      </c>
      <c r="U784" s="179">
        <v>0</v>
      </c>
      <c r="V784" s="81">
        <v>0</v>
      </c>
      <c r="W784" s="19"/>
      <c r="X784" s="19"/>
      <c r="Y784" s="19"/>
      <c r="CH784" s="18"/>
    </row>
    <row r="785" spans="1:86">
      <c r="A785" s="298"/>
      <c r="B785" s="264" t="s">
        <v>66</v>
      </c>
      <c r="C785" s="265"/>
      <c r="D785">
        <f>+入力シート①!AG$3</f>
        <v>0</v>
      </c>
      <c r="E785" s="22"/>
      <c r="F785" s="36"/>
      <c r="G785" s="36"/>
      <c r="H785" s="36"/>
      <c r="I785" s="36"/>
      <c r="J785" s="36"/>
      <c r="K785" s="37"/>
      <c r="M785" s="18"/>
      <c r="N785" s="179">
        <v>0</v>
      </c>
      <c r="O785" s="179">
        <v>0</v>
      </c>
      <c r="P785" s="179">
        <v>0</v>
      </c>
      <c r="Q785" s="179">
        <v>0</v>
      </c>
      <c r="R785" s="179">
        <v>0</v>
      </c>
      <c r="S785" s="179">
        <v>0</v>
      </c>
      <c r="T785" s="179">
        <v>0</v>
      </c>
      <c r="U785" s="179">
        <v>0</v>
      </c>
      <c r="V785">
        <v>0</v>
      </c>
      <c r="W785" s="19">
        <f>+$A$782</f>
        <v>0</v>
      </c>
      <c r="X785" s="19">
        <f>+$A$782</f>
        <v>0</v>
      </c>
      <c r="Y785" s="19">
        <f>+$A$782</f>
        <v>0</v>
      </c>
      <c r="Z785" s="19">
        <f>+$A$782</f>
        <v>0</v>
      </c>
      <c r="AA785" s="19">
        <f>+$A$782</f>
        <v>0</v>
      </c>
      <c r="AB785">
        <f t="shared" ref="AB785:CG785" si="288">+$A$782</f>
        <v>0</v>
      </c>
      <c r="AC785" s="77">
        <f t="shared" si="288"/>
        <v>0</v>
      </c>
      <c r="AD785" s="77">
        <f t="shared" si="288"/>
        <v>0</v>
      </c>
      <c r="AE785">
        <f t="shared" si="288"/>
        <v>0</v>
      </c>
      <c r="AF785">
        <f t="shared" si="288"/>
        <v>0</v>
      </c>
      <c r="AG785">
        <f t="shared" si="288"/>
        <v>0</v>
      </c>
      <c r="AH785">
        <f t="shared" si="288"/>
        <v>0</v>
      </c>
      <c r="AI785">
        <f t="shared" si="288"/>
        <v>0</v>
      </c>
      <c r="AJ785">
        <f t="shared" si="288"/>
        <v>0</v>
      </c>
      <c r="AK785">
        <f t="shared" si="288"/>
        <v>0</v>
      </c>
      <c r="AL785">
        <f t="shared" si="288"/>
        <v>0</v>
      </c>
      <c r="AM785">
        <f t="shared" si="288"/>
        <v>0</v>
      </c>
      <c r="AN785">
        <f t="shared" si="288"/>
        <v>0</v>
      </c>
      <c r="AO785">
        <f t="shared" si="288"/>
        <v>0</v>
      </c>
      <c r="AP785">
        <f t="shared" si="288"/>
        <v>0</v>
      </c>
      <c r="AQ785">
        <f t="shared" si="288"/>
        <v>0</v>
      </c>
      <c r="AR785">
        <f t="shared" si="288"/>
        <v>0</v>
      </c>
      <c r="AS785">
        <f t="shared" si="288"/>
        <v>0</v>
      </c>
      <c r="AT785">
        <f t="shared" si="288"/>
        <v>0</v>
      </c>
      <c r="AU785">
        <f t="shared" si="288"/>
        <v>0</v>
      </c>
      <c r="AV785">
        <f t="shared" si="288"/>
        <v>0</v>
      </c>
      <c r="AW785">
        <f t="shared" si="288"/>
        <v>0</v>
      </c>
      <c r="AX785">
        <f t="shared" si="288"/>
        <v>0</v>
      </c>
      <c r="AY785">
        <f t="shared" si="288"/>
        <v>0</v>
      </c>
      <c r="AZ785">
        <f t="shared" si="288"/>
        <v>0</v>
      </c>
      <c r="BA785">
        <f t="shared" si="288"/>
        <v>0</v>
      </c>
      <c r="BB785">
        <f t="shared" si="288"/>
        <v>0</v>
      </c>
      <c r="BC785">
        <f t="shared" si="288"/>
        <v>0</v>
      </c>
      <c r="BD785">
        <f t="shared" si="288"/>
        <v>0</v>
      </c>
      <c r="BE785">
        <f t="shared" si="288"/>
        <v>0</v>
      </c>
      <c r="BF785">
        <f t="shared" si="288"/>
        <v>0</v>
      </c>
      <c r="BG785">
        <f t="shared" si="288"/>
        <v>0</v>
      </c>
      <c r="BH785">
        <f t="shared" si="288"/>
        <v>0</v>
      </c>
      <c r="BI785">
        <f t="shared" si="288"/>
        <v>0</v>
      </c>
      <c r="BJ785">
        <f t="shared" si="288"/>
        <v>0</v>
      </c>
      <c r="BK785">
        <f t="shared" si="288"/>
        <v>0</v>
      </c>
      <c r="BL785">
        <f t="shared" si="288"/>
        <v>0</v>
      </c>
      <c r="BM785">
        <f t="shared" si="288"/>
        <v>0</v>
      </c>
      <c r="BN785">
        <f t="shared" si="288"/>
        <v>0</v>
      </c>
      <c r="BO785">
        <f t="shared" si="288"/>
        <v>0</v>
      </c>
      <c r="BP785">
        <f t="shared" si="288"/>
        <v>0</v>
      </c>
      <c r="BQ785">
        <f t="shared" si="288"/>
        <v>0</v>
      </c>
      <c r="BR785">
        <f t="shared" si="288"/>
        <v>0</v>
      </c>
      <c r="BS785">
        <f t="shared" si="288"/>
        <v>0</v>
      </c>
      <c r="BT785">
        <f t="shared" si="288"/>
        <v>0</v>
      </c>
      <c r="BU785">
        <f t="shared" si="288"/>
        <v>0</v>
      </c>
      <c r="BV785">
        <f t="shared" si="288"/>
        <v>0</v>
      </c>
      <c r="BW785">
        <f t="shared" si="288"/>
        <v>0</v>
      </c>
      <c r="BX785">
        <f t="shared" si="288"/>
        <v>0</v>
      </c>
      <c r="BY785">
        <f t="shared" si="288"/>
        <v>0</v>
      </c>
      <c r="BZ785">
        <f t="shared" si="288"/>
        <v>0</v>
      </c>
      <c r="CA785">
        <f t="shared" si="288"/>
        <v>0</v>
      </c>
      <c r="CB785">
        <f t="shared" si="288"/>
        <v>0</v>
      </c>
      <c r="CC785">
        <f t="shared" si="288"/>
        <v>0</v>
      </c>
      <c r="CD785">
        <f t="shared" si="288"/>
        <v>0</v>
      </c>
      <c r="CE785">
        <f t="shared" si="288"/>
        <v>0</v>
      </c>
      <c r="CF785">
        <f t="shared" si="288"/>
        <v>0</v>
      </c>
      <c r="CG785">
        <f t="shared" si="288"/>
        <v>0</v>
      </c>
      <c r="CH785" s="18"/>
    </row>
    <row r="786" spans="1:86" ht="16.5" thickBot="1">
      <c r="A786" s="298"/>
      <c r="B786" s="264" t="s">
        <v>21</v>
      </c>
      <c r="C786" s="265"/>
      <c r="D786" s="86">
        <f>+入力シート①!AG$4</f>
        <v>0</v>
      </c>
      <c r="E786" s="23"/>
      <c r="F786" s="38"/>
      <c r="G786" s="38"/>
      <c r="H786" s="38"/>
      <c r="I786" s="38"/>
      <c r="J786" s="38"/>
      <c r="K786" s="39"/>
      <c r="M786" s="18"/>
      <c r="N786" s="179">
        <v>0</v>
      </c>
      <c r="O786" s="180">
        <v>0</v>
      </c>
      <c r="P786" s="180">
        <v>0</v>
      </c>
      <c r="Q786" s="180">
        <v>0</v>
      </c>
      <c r="R786" s="180">
        <v>0</v>
      </c>
      <c r="S786" s="180">
        <v>0</v>
      </c>
      <c r="T786" s="180">
        <v>0</v>
      </c>
      <c r="U786" s="180">
        <v>0</v>
      </c>
      <c r="V786" s="86">
        <v>0</v>
      </c>
      <c r="W786" s="86"/>
      <c r="X786" s="86"/>
      <c r="Y786" s="19"/>
      <c r="CH786" s="18"/>
    </row>
    <row r="787" spans="1:86">
      <c r="A787" s="298"/>
      <c r="B787" s="261" t="s">
        <v>22</v>
      </c>
      <c r="C787" s="9">
        <v>0</v>
      </c>
      <c r="D787">
        <f>+入力シート①!AG$5</f>
        <v>0</v>
      </c>
      <c r="E787">
        <f>+COUNT($N787:$CH787)</f>
        <v>9</v>
      </c>
      <c r="F787" s="6">
        <f>+AVERAGE($O787:$CH787)</f>
        <v>0</v>
      </c>
      <c r="G787" s="6">
        <f>+STDEV($O787:$CH787)</f>
        <v>0</v>
      </c>
      <c r="H787" s="6">
        <f>+MAX($N787:$CH787)</f>
        <v>0</v>
      </c>
      <c r="I787" s="6">
        <f>+MIN($N787:$CH787)</f>
        <v>0</v>
      </c>
      <c r="J787" s="6">
        <f>+D787-F787</f>
        <v>0</v>
      </c>
      <c r="K787" s="6" t="e">
        <f>+J787/G787</f>
        <v>#DIV/0!</v>
      </c>
      <c r="M787" s="18"/>
      <c r="N787" s="179">
        <v>0</v>
      </c>
      <c r="O787" s="179">
        <v>0</v>
      </c>
      <c r="P787" s="179">
        <v>0</v>
      </c>
      <c r="Q787" s="179">
        <v>0</v>
      </c>
      <c r="R787" s="179">
        <v>0</v>
      </c>
      <c r="S787" s="179">
        <v>0</v>
      </c>
      <c r="T787" s="179">
        <v>0</v>
      </c>
      <c r="U787" s="179">
        <v>0</v>
      </c>
      <c r="V787">
        <v>0</v>
      </c>
      <c r="Y787" s="19"/>
      <c r="CH787" s="18"/>
    </row>
    <row r="788" spans="1:86">
      <c r="A788" s="298"/>
      <c r="B788" s="261"/>
      <c r="C788" s="9">
        <v>10</v>
      </c>
      <c r="D788">
        <f>+入力シート①!AG$6</f>
        <v>0</v>
      </c>
      <c r="E788">
        <f t="shared" ref="E788:E799" si="289">+COUNT($N788:$CH788)</f>
        <v>9</v>
      </c>
      <c r="F788" s="6">
        <f t="shared" ref="F788:F799" si="290">+AVERAGE($O788:$CH788)</f>
        <v>0</v>
      </c>
      <c r="G788" s="6">
        <f t="shared" ref="G788:G799" si="291">+STDEV($O788:$CH788)</f>
        <v>0</v>
      </c>
      <c r="H788" s="6">
        <f t="shared" ref="H788:H799" si="292">+MAX($N788:$CH788)</f>
        <v>0</v>
      </c>
      <c r="I788" s="6">
        <f t="shared" ref="I788:I799" si="293">+MIN($N788:$CH788)</f>
        <v>0</v>
      </c>
      <c r="J788" s="6">
        <f t="shared" ref="J788:J799" si="294">+D788-F788</f>
        <v>0</v>
      </c>
      <c r="K788" s="6" t="e">
        <f t="shared" ref="K788:K799" si="295">+J788/G788</f>
        <v>#DIV/0!</v>
      </c>
      <c r="M788" s="18"/>
      <c r="N788" s="179">
        <v>0</v>
      </c>
      <c r="O788" s="179">
        <v>0</v>
      </c>
      <c r="P788" s="179">
        <v>0</v>
      </c>
      <c r="Q788" s="179">
        <v>0</v>
      </c>
      <c r="R788" s="179">
        <v>0</v>
      </c>
      <c r="S788" s="179">
        <v>0</v>
      </c>
      <c r="T788" s="179">
        <v>0</v>
      </c>
      <c r="U788" s="179">
        <v>0</v>
      </c>
      <c r="V788">
        <v>0</v>
      </c>
      <c r="Y788" s="19"/>
      <c r="CH788" s="18"/>
    </row>
    <row r="789" spans="1:86">
      <c r="A789" s="298"/>
      <c r="B789" s="261"/>
      <c r="C789" s="9">
        <v>20</v>
      </c>
      <c r="D789">
        <f>+入力シート①!AG$7</f>
        <v>0</v>
      </c>
      <c r="E789">
        <f t="shared" si="289"/>
        <v>9</v>
      </c>
      <c r="F789" s="6">
        <f t="shared" si="290"/>
        <v>0</v>
      </c>
      <c r="G789" s="6">
        <f t="shared" si="291"/>
        <v>0</v>
      </c>
      <c r="H789" s="6">
        <f t="shared" si="292"/>
        <v>0</v>
      </c>
      <c r="I789" s="6">
        <f t="shared" si="293"/>
        <v>0</v>
      </c>
      <c r="J789" s="6">
        <f t="shared" si="294"/>
        <v>0</v>
      </c>
      <c r="K789" s="6" t="e">
        <f t="shared" si="295"/>
        <v>#DIV/0!</v>
      </c>
      <c r="M789" s="18"/>
      <c r="N789" s="179">
        <v>0</v>
      </c>
      <c r="O789" s="179">
        <v>0</v>
      </c>
      <c r="P789" s="179">
        <v>0</v>
      </c>
      <c r="Q789" s="179">
        <v>0</v>
      </c>
      <c r="R789" s="179">
        <v>0</v>
      </c>
      <c r="S789" s="179">
        <v>0</v>
      </c>
      <c r="T789" s="179">
        <v>0</v>
      </c>
      <c r="U789" s="179">
        <v>0</v>
      </c>
      <c r="V789">
        <v>0</v>
      </c>
      <c r="Y789" s="19"/>
      <c r="CH789" s="18"/>
    </row>
    <row r="790" spans="1:86">
      <c r="A790" s="298"/>
      <c r="B790" s="261"/>
      <c r="C790" s="9">
        <v>30</v>
      </c>
      <c r="D790">
        <f>+入力シート①!AG$8</f>
        <v>0</v>
      </c>
      <c r="E790">
        <f t="shared" si="289"/>
        <v>9</v>
      </c>
      <c r="F790" s="6">
        <f t="shared" si="290"/>
        <v>0</v>
      </c>
      <c r="G790" s="6">
        <f t="shared" si="291"/>
        <v>0</v>
      </c>
      <c r="H790" s="6">
        <f t="shared" si="292"/>
        <v>0</v>
      </c>
      <c r="I790" s="6">
        <f t="shared" si="293"/>
        <v>0</v>
      </c>
      <c r="J790" s="6">
        <f t="shared" si="294"/>
        <v>0</v>
      </c>
      <c r="K790" s="6" t="e">
        <f t="shared" si="295"/>
        <v>#DIV/0!</v>
      </c>
      <c r="M790" s="18"/>
      <c r="N790" s="179">
        <v>0</v>
      </c>
      <c r="O790" s="179">
        <v>0</v>
      </c>
      <c r="P790" s="179">
        <v>0</v>
      </c>
      <c r="Q790" s="179">
        <v>0</v>
      </c>
      <c r="R790" s="179">
        <v>0</v>
      </c>
      <c r="S790" s="179">
        <v>0</v>
      </c>
      <c r="T790" s="179">
        <v>0</v>
      </c>
      <c r="U790" s="179">
        <v>0</v>
      </c>
      <c r="V790">
        <v>0</v>
      </c>
      <c r="Y790" s="19"/>
      <c r="CH790" s="18"/>
    </row>
    <row r="791" spans="1:86">
      <c r="A791" s="298"/>
      <c r="B791" s="261"/>
      <c r="C791" s="9">
        <v>50</v>
      </c>
      <c r="D791">
        <f>+入力シート①!AG$9</f>
        <v>0</v>
      </c>
      <c r="E791">
        <f t="shared" si="289"/>
        <v>9</v>
      </c>
      <c r="F791" s="6">
        <f t="shared" si="290"/>
        <v>0</v>
      </c>
      <c r="G791" s="6">
        <f t="shared" si="291"/>
        <v>0</v>
      </c>
      <c r="H791" s="6">
        <f t="shared" si="292"/>
        <v>0</v>
      </c>
      <c r="I791" s="6">
        <f t="shared" si="293"/>
        <v>0</v>
      </c>
      <c r="J791" s="6">
        <f t="shared" si="294"/>
        <v>0</v>
      </c>
      <c r="K791" s="6" t="e">
        <f t="shared" si="295"/>
        <v>#DIV/0!</v>
      </c>
      <c r="M791" s="18"/>
      <c r="N791" s="179">
        <v>0</v>
      </c>
      <c r="O791" s="179">
        <v>0</v>
      </c>
      <c r="P791" s="179">
        <v>0</v>
      </c>
      <c r="Q791" s="179">
        <v>0</v>
      </c>
      <c r="R791" s="179">
        <v>0</v>
      </c>
      <c r="S791" s="179">
        <v>0</v>
      </c>
      <c r="T791" s="179">
        <v>0</v>
      </c>
      <c r="U791" s="179">
        <v>0</v>
      </c>
      <c r="V791">
        <v>0</v>
      </c>
      <c r="Y791" s="19"/>
      <c r="CH791" s="18"/>
    </row>
    <row r="792" spans="1:86">
      <c r="A792" s="298"/>
      <c r="B792" s="261"/>
      <c r="C792" s="9">
        <v>75</v>
      </c>
      <c r="D792">
        <f>+入力シート①!AG$10</f>
        <v>0</v>
      </c>
      <c r="E792">
        <f t="shared" si="289"/>
        <v>9</v>
      </c>
      <c r="F792" s="6">
        <f t="shared" si="290"/>
        <v>0</v>
      </c>
      <c r="G792" s="6">
        <f t="shared" si="291"/>
        <v>0</v>
      </c>
      <c r="H792" s="6">
        <f t="shared" si="292"/>
        <v>0</v>
      </c>
      <c r="I792" s="6">
        <f t="shared" si="293"/>
        <v>0</v>
      </c>
      <c r="J792" s="6">
        <f t="shared" si="294"/>
        <v>0</v>
      </c>
      <c r="K792" s="6" t="e">
        <f t="shared" si="295"/>
        <v>#DIV/0!</v>
      </c>
      <c r="M792" s="18"/>
      <c r="N792" s="179">
        <v>0</v>
      </c>
      <c r="O792" s="179">
        <v>0</v>
      </c>
      <c r="P792" s="179">
        <v>0</v>
      </c>
      <c r="Q792" s="179">
        <v>0</v>
      </c>
      <c r="R792" s="179">
        <v>0</v>
      </c>
      <c r="S792" s="179">
        <v>0</v>
      </c>
      <c r="T792" s="179">
        <v>0</v>
      </c>
      <c r="U792" s="179">
        <v>0</v>
      </c>
      <c r="V792">
        <v>0</v>
      </c>
      <c r="Y792" s="19"/>
      <c r="CH792" s="18"/>
    </row>
    <row r="793" spans="1:86">
      <c r="A793" s="298"/>
      <c r="B793" s="261"/>
      <c r="C793" s="9">
        <v>100</v>
      </c>
      <c r="D793">
        <f>+入力シート①!AG$11</f>
        <v>0</v>
      </c>
      <c r="E793">
        <f t="shared" si="289"/>
        <v>9</v>
      </c>
      <c r="F793" s="6">
        <f t="shared" si="290"/>
        <v>0</v>
      </c>
      <c r="G793" s="6">
        <f t="shared" si="291"/>
        <v>0</v>
      </c>
      <c r="H793" s="6">
        <f t="shared" si="292"/>
        <v>0</v>
      </c>
      <c r="I793" s="6">
        <f t="shared" si="293"/>
        <v>0</v>
      </c>
      <c r="J793" s="6">
        <f t="shared" si="294"/>
        <v>0</v>
      </c>
      <c r="K793" s="6" t="e">
        <f t="shared" si="295"/>
        <v>#DIV/0!</v>
      </c>
      <c r="M793" s="18"/>
      <c r="N793" s="179">
        <v>0</v>
      </c>
      <c r="O793" s="179">
        <v>0</v>
      </c>
      <c r="P793" s="179">
        <v>0</v>
      </c>
      <c r="Q793" s="179">
        <v>0</v>
      </c>
      <c r="R793" s="179">
        <v>0</v>
      </c>
      <c r="S793" s="179">
        <v>0</v>
      </c>
      <c r="T793" s="179">
        <v>0</v>
      </c>
      <c r="U793" s="179">
        <v>0</v>
      </c>
      <c r="V793">
        <v>0</v>
      </c>
      <c r="Y793" s="19"/>
      <c r="CH793" s="18"/>
    </row>
    <row r="794" spans="1:86">
      <c r="A794" s="298"/>
      <c r="B794" s="261"/>
      <c r="C794" s="9">
        <v>150</v>
      </c>
      <c r="D794">
        <f>+入力シート①!AG$12</f>
        <v>0</v>
      </c>
      <c r="E794">
        <f t="shared" si="289"/>
        <v>9</v>
      </c>
      <c r="F794" s="6">
        <f t="shared" si="290"/>
        <v>0</v>
      </c>
      <c r="G794" s="6">
        <f t="shared" si="291"/>
        <v>0</v>
      </c>
      <c r="H794" s="6">
        <f t="shared" si="292"/>
        <v>0</v>
      </c>
      <c r="I794" s="6">
        <f t="shared" si="293"/>
        <v>0</v>
      </c>
      <c r="J794" s="6">
        <f t="shared" si="294"/>
        <v>0</v>
      </c>
      <c r="K794" s="6" t="e">
        <f t="shared" si="295"/>
        <v>#DIV/0!</v>
      </c>
      <c r="M794" s="18"/>
      <c r="N794" s="179">
        <v>0</v>
      </c>
      <c r="O794" s="179">
        <v>0</v>
      </c>
      <c r="P794" s="179">
        <v>0</v>
      </c>
      <c r="Q794" s="179">
        <v>0</v>
      </c>
      <c r="R794" s="179">
        <v>0</v>
      </c>
      <c r="S794" s="179">
        <v>0</v>
      </c>
      <c r="T794" s="179">
        <v>0</v>
      </c>
      <c r="U794" s="179">
        <v>0</v>
      </c>
      <c r="V794">
        <v>0</v>
      </c>
      <c r="Y794" s="19"/>
      <c r="CH794" s="18"/>
    </row>
    <row r="795" spans="1:86">
      <c r="A795" s="298"/>
      <c r="B795" s="261"/>
      <c r="C795" s="9">
        <v>200</v>
      </c>
      <c r="D795">
        <f>+入力シート①!AG$13</f>
        <v>0</v>
      </c>
      <c r="E795">
        <f t="shared" si="289"/>
        <v>9</v>
      </c>
      <c r="F795" s="6">
        <f t="shared" si="290"/>
        <v>0</v>
      </c>
      <c r="G795" s="6">
        <f t="shared" si="291"/>
        <v>0</v>
      </c>
      <c r="H795" s="6">
        <f t="shared" si="292"/>
        <v>0</v>
      </c>
      <c r="I795" s="6">
        <f t="shared" si="293"/>
        <v>0</v>
      </c>
      <c r="J795" s="6">
        <f t="shared" si="294"/>
        <v>0</v>
      </c>
      <c r="K795" s="6" t="e">
        <f t="shared" si="295"/>
        <v>#DIV/0!</v>
      </c>
      <c r="M795" s="18"/>
      <c r="N795" s="179">
        <v>0</v>
      </c>
      <c r="O795" s="179">
        <v>0</v>
      </c>
      <c r="P795" s="179">
        <v>0</v>
      </c>
      <c r="Q795" s="179">
        <v>0</v>
      </c>
      <c r="R795" s="179">
        <v>0</v>
      </c>
      <c r="S795" s="179">
        <v>0</v>
      </c>
      <c r="T795" s="179">
        <v>0</v>
      </c>
      <c r="U795" s="179">
        <v>0</v>
      </c>
      <c r="V795">
        <v>0</v>
      </c>
      <c r="Y795" s="19"/>
      <c r="CH795" s="18"/>
    </row>
    <row r="796" spans="1:86">
      <c r="A796" s="298"/>
      <c r="B796" s="261"/>
      <c r="C796" s="9">
        <v>300</v>
      </c>
      <c r="D796">
        <f>+入力シート①!AG$14</f>
        <v>0</v>
      </c>
      <c r="E796">
        <f t="shared" si="289"/>
        <v>9</v>
      </c>
      <c r="F796" s="6">
        <f t="shared" si="290"/>
        <v>0</v>
      </c>
      <c r="G796" s="6">
        <f t="shared" si="291"/>
        <v>0</v>
      </c>
      <c r="H796" s="6">
        <f t="shared" si="292"/>
        <v>0</v>
      </c>
      <c r="I796" s="6">
        <f t="shared" si="293"/>
        <v>0</v>
      </c>
      <c r="J796" s="6">
        <f t="shared" si="294"/>
        <v>0</v>
      </c>
      <c r="K796" s="6" t="e">
        <f t="shared" si="295"/>
        <v>#DIV/0!</v>
      </c>
      <c r="M796" s="18"/>
      <c r="N796" s="179">
        <v>0</v>
      </c>
      <c r="O796" s="179">
        <v>0</v>
      </c>
      <c r="P796" s="179">
        <v>0</v>
      </c>
      <c r="Q796" s="179">
        <v>0</v>
      </c>
      <c r="R796" s="179">
        <v>0</v>
      </c>
      <c r="S796" s="179">
        <v>0</v>
      </c>
      <c r="T796" s="179">
        <v>0</v>
      </c>
      <c r="U796" s="179">
        <v>0</v>
      </c>
      <c r="V796">
        <v>0</v>
      </c>
      <c r="Y796" s="19"/>
      <c r="CH796" s="18"/>
    </row>
    <row r="797" spans="1:86">
      <c r="A797" s="298"/>
      <c r="B797" s="261"/>
      <c r="C797" s="9">
        <v>400</v>
      </c>
      <c r="D797">
        <f>+入力シート①!AG$15</f>
        <v>0</v>
      </c>
      <c r="E797">
        <f t="shared" si="289"/>
        <v>9</v>
      </c>
      <c r="F797" s="6">
        <f t="shared" si="290"/>
        <v>0</v>
      </c>
      <c r="G797" s="6">
        <f t="shared" si="291"/>
        <v>0</v>
      </c>
      <c r="H797" s="6">
        <f t="shared" si="292"/>
        <v>0</v>
      </c>
      <c r="I797" s="6">
        <f t="shared" si="293"/>
        <v>0</v>
      </c>
      <c r="J797" s="6">
        <f t="shared" si="294"/>
        <v>0</v>
      </c>
      <c r="K797" s="6" t="e">
        <f t="shared" si="295"/>
        <v>#DIV/0!</v>
      </c>
      <c r="M797" s="18"/>
      <c r="N797" s="179">
        <v>0</v>
      </c>
      <c r="O797" s="179">
        <v>0</v>
      </c>
      <c r="P797" s="179">
        <v>0</v>
      </c>
      <c r="Q797" s="179">
        <v>0</v>
      </c>
      <c r="R797" s="179">
        <v>0</v>
      </c>
      <c r="S797" s="179">
        <v>0</v>
      </c>
      <c r="T797" s="179">
        <v>0</v>
      </c>
      <c r="U797" s="179">
        <v>0</v>
      </c>
      <c r="V797">
        <v>0</v>
      </c>
      <c r="Y797" s="19"/>
      <c r="CH797" s="18"/>
    </row>
    <row r="798" spans="1:86">
      <c r="A798" s="298"/>
      <c r="B798" s="261"/>
      <c r="C798" s="9">
        <v>500</v>
      </c>
      <c r="D798">
        <f>+入力シート①!AG$16</f>
        <v>0</v>
      </c>
      <c r="E798">
        <f t="shared" si="289"/>
        <v>9</v>
      </c>
      <c r="F798" s="6">
        <f t="shared" si="290"/>
        <v>0</v>
      </c>
      <c r="G798" s="6">
        <f t="shared" si="291"/>
        <v>0</v>
      </c>
      <c r="H798" s="6">
        <f t="shared" si="292"/>
        <v>0</v>
      </c>
      <c r="I798" s="6">
        <f t="shared" si="293"/>
        <v>0</v>
      </c>
      <c r="J798" s="6">
        <f t="shared" si="294"/>
        <v>0</v>
      </c>
      <c r="K798" s="6" t="e">
        <f t="shared" si="295"/>
        <v>#DIV/0!</v>
      </c>
      <c r="M798" s="18"/>
      <c r="N798" s="179">
        <v>0</v>
      </c>
      <c r="O798" s="179">
        <v>0</v>
      </c>
      <c r="P798" s="179">
        <v>0</v>
      </c>
      <c r="Q798" s="179">
        <v>0</v>
      </c>
      <c r="R798" s="179">
        <v>0</v>
      </c>
      <c r="S798" s="179">
        <v>0</v>
      </c>
      <c r="T798" s="179">
        <v>0</v>
      </c>
      <c r="U798" s="179">
        <v>0</v>
      </c>
      <c r="V798">
        <v>0</v>
      </c>
      <c r="Y798" s="19"/>
      <c r="CH798" s="18"/>
    </row>
    <row r="799" spans="1:86">
      <c r="A799" s="298"/>
      <c r="B799" s="261"/>
      <c r="C799" s="9">
        <v>600</v>
      </c>
      <c r="D799">
        <f>+入力シート①!AG$17</f>
        <v>0</v>
      </c>
      <c r="E799">
        <f t="shared" si="289"/>
        <v>9</v>
      </c>
      <c r="F799" s="6">
        <f t="shared" si="290"/>
        <v>0</v>
      </c>
      <c r="G799" s="6">
        <f t="shared" si="291"/>
        <v>0</v>
      </c>
      <c r="H799" s="6">
        <f t="shared" si="292"/>
        <v>0</v>
      </c>
      <c r="I799" s="6">
        <f t="shared" si="293"/>
        <v>0</v>
      </c>
      <c r="J799" s="6">
        <f t="shared" si="294"/>
        <v>0</v>
      </c>
      <c r="K799" s="6" t="e">
        <f t="shared" si="295"/>
        <v>#DIV/0!</v>
      </c>
      <c r="M799" s="18"/>
      <c r="N799" s="179">
        <v>0</v>
      </c>
      <c r="O799" s="179">
        <v>0</v>
      </c>
      <c r="P799" s="179">
        <v>0</v>
      </c>
      <c r="Q799" s="179">
        <v>0</v>
      </c>
      <c r="R799" s="179">
        <v>0</v>
      </c>
      <c r="S799" s="179">
        <v>0</v>
      </c>
      <c r="T799" s="179">
        <v>0</v>
      </c>
      <c r="U799" s="179">
        <v>0</v>
      </c>
      <c r="V799">
        <v>0</v>
      </c>
      <c r="Y799" s="19"/>
      <c r="CH799" s="18"/>
    </row>
    <row r="800" spans="1:86">
      <c r="A800" s="298"/>
      <c r="B800" s="15"/>
      <c r="C800" s="15"/>
      <c r="D800" s="20"/>
      <c r="E800" s="20"/>
      <c r="F800" s="40"/>
      <c r="G800" s="40"/>
      <c r="H800" s="40"/>
      <c r="I800" s="40"/>
      <c r="J800" s="40"/>
      <c r="K800" s="40"/>
      <c r="L800" s="20"/>
      <c r="M800" s="18"/>
      <c r="O800" s="20"/>
      <c r="P800" s="20"/>
      <c r="Q800" s="20"/>
      <c r="R800" s="20"/>
      <c r="S800" s="20"/>
      <c r="T800" s="20"/>
      <c r="U800" s="20"/>
      <c r="V800" s="20"/>
      <c r="W800" s="20"/>
      <c r="X800" s="20"/>
      <c r="Y800" s="19"/>
      <c r="AB800" s="20"/>
      <c r="AE800" s="20"/>
      <c r="AF800" s="20"/>
      <c r="AG800" s="20"/>
      <c r="AH800" s="20"/>
      <c r="AI800" s="20"/>
      <c r="AJ800" s="20"/>
      <c r="AK800" s="20"/>
      <c r="AL800" s="20"/>
      <c r="AM800" s="20"/>
      <c r="AN800" s="20"/>
      <c r="AO800" s="20"/>
      <c r="AP800" s="20"/>
      <c r="AQ800" s="20"/>
      <c r="AR800" s="20"/>
      <c r="AS800" s="20"/>
      <c r="AT800" s="20"/>
      <c r="AU800" s="20"/>
      <c r="AV800" s="20"/>
      <c r="AW800" s="20"/>
      <c r="AX800" s="20"/>
      <c r="AY800" s="20"/>
      <c r="AZ800" s="20"/>
      <c r="BA800" s="20"/>
      <c r="BB800" s="20"/>
      <c r="BC800" s="20"/>
      <c r="BD800" s="20"/>
      <c r="BE800" s="20"/>
      <c r="BF800" s="20"/>
      <c r="BG800" s="20"/>
      <c r="BH800" s="20"/>
      <c r="BI800" s="20"/>
      <c r="BJ800" s="20"/>
      <c r="BK800" s="20"/>
      <c r="BL800" s="20"/>
      <c r="BM800" s="20"/>
      <c r="BN800" s="20"/>
      <c r="BO800" s="20"/>
      <c r="BP800" s="20"/>
      <c r="BQ800" s="20"/>
      <c r="BR800" s="20"/>
      <c r="BS800" s="20"/>
      <c r="BT800" s="20"/>
      <c r="BU800" s="20"/>
      <c r="BV800" s="20"/>
      <c r="BW800" s="20"/>
      <c r="BX800" s="20"/>
      <c r="BY800" s="20"/>
      <c r="BZ800" s="20"/>
      <c r="CA800" s="20"/>
      <c r="CB800" s="20"/>
      <c r="CC800" s="20"/>
      <c r="CD800" s="20"/>
      <c r="CE800" s="20"/>
      <c r="CF800" s="20"/>
      <c r="CG800" s="20"/>
      <c r="CH800" s="18"/>
    </row>
    <row r="801" spans="1:86">
      <c r="A801" s="298"/>
      <c r="B801" s="262" t="s">
        <v>25</v>
      </c>
      <c r="C801" s="13" t="s">
        <v>23</v>
      </c>
      <c r="D801">
        <f>+入力シート①!AG$19</f>
        <v>0</v>
      </c>
      <c r="E801">
        <f>+COUNT($N801:$CH801)</f>
        <v>9</v>
      </c>
      <c r="F801" s="6">
        <f>+AVERAGE($O801:$CH801)</f>
        <v>0</v>
      </c>
      <c r="G801" s="6">
        <f>+STDEV($O801:$CH801)</f>
        <v>0</v>
      </c>
      <c r="H801" s="6">
        <f>+MAX($N801:$CH801)</f>
        <v>0</v>
      </c>
      <c r="I801" s="6">
        <f>+MIN($N801:$CI801)</f>
        <v>0</v>
      </c>
      <c r="J801" s="6">
        <f>+D801-F801</f>
        <v>0</v>
      </c>
      <c r="K801" s="6" t="e">
        <f>+J801/G801</f>
        <v>#DIV/0!</v>
      </c>
      <c r="M801" s="18"/>
      <c r="N801" s="179">
        <v>0</v>
      </c>
      <c r="O801" s="179">
        <v>0</v>
      </c>
      <c r="P801" s="179">
        <v>0</v>
      </c>
      <c r="Q801" s="179">
        <v>0</v>
      </c>
      <c r="R801" s="179">
        <v>0</v>
      </c>
      <c r="S801" s="179">
        <v>0</v>
      </c>
      <c r="T801" s="179">
        <v>0</v>
      </c>
      <c r="U801" s="179">
        <v>0</v>
      </c>
      <c r="V801">
        <v>0</v>
      </c>
      <c r="Y801" s="19"/>
      <c r="CH801" s="18"/>
    </row>
    <row r="802" spans="1:86">
      <c r="A802" s="298"/>
      <c r="B802" s="263"/>
      <c r="C802" s="10" t="s">
        <v>24</v>
      </c>
      <c r="D802">
        <f>+入力シート①!AG$20</f>
        <v>0</v>
      </c>
      <c r="E802">
        <f>+COUNT($N802:$CH802)</f>
        <v>9</v>
      </c>
      <c r="F802" s="6">
        <f>+AVERAGE($O802:$CH802)</f>
        <v>0</v>
      </c>
      <c r="G802" s="6">
        <f>+STDEV($O802:$CH802)</f>
        <v>0</v>
      </c>
      <c r="H802" s="6">
        <f>+MAX($N802:$CH802)</f>
        <v>0</v>
      </c>
      <c r="I802" s="6">
        <f>+MIN($N802:$CI802)</f>
        <v>0</v>
      </c>
      <c r="J802" s="6">
        <f>+D802-F802</f>
        <v>0</v>
      </c>
      <c r="K802" s="6" t="e">
        <f>+J802/G802</f>
        <v>#DIV/0!</v>
      </c>
      <c r="M802" s="18"/>
      <c r="N802" s="179">
        <v>0</v>
      </c>
      <c r="O802" s="179">
        <v>0</v>
      </c>
      <c r="P802" s="179">
        <v>0</v>
      </c>
      <c r="Q802" s="179">
        <v>0</v>
      </c>
      <c r="R802" s="179">
        <v>0</v>
      </c>
      <c r="S802" s="179">
        <v>0</v>
      </c>
      <c r="T802" s="179">
        <v>0</v>
      </c>
      <c r="U802" s="179">
        <v>0</v>
      </c>
      <c r="V802">
        <v>0</v>
      </c>
      <c r="Y802" s="19"/>
      <c r="CH802" s="18"/>
    </row>
    <row r="803" spans="1:86" ht="0.95" customHeight="1">
      <c r="M803" s="18"/>
      <c r="Y803" s="19"/>
      <c r="CH803" s="18"/>
    </row>
    <row r="804" spans="1:86" ht="0.95" customHeight="1">
      <c r="M804" s="18"/>
      <c r="Y804" s="19"/>
      <c r="CH804" s="18"/>
    </row>
    <row r="805" spans="1:86" ht="0.95" customHeight="1">
      <c r="M805" s="18"/>
      <c r="Y805" s="19"/>
      <c r="CH805" s="18"/>
    </row>
    <row r="806" spans="1:86" ht="0.95" customHeight="1">
      <c r="M806" s="18"/>
      <c r="Y806" s="19"/>
      <c r="CH806" s="18"/>
    </row>
    <row r="807" spans="1:86" ht="0.95" customHeight="1">
      <c r="M807" s="18"/>
      <c r="Y807" s="19"/>
      <c r="CH807" s="18"/>
    </row>
    <row r="808" spans="1:86" ht="0.95" customHeight="1">
      <c r="M808" s="18"/>
      <c r="Y808" s="19"/>
      <c r="CH808" s="18"/>
    </row>
    <row r="809" spans="1:86" ht="0.95" customHeight="1">
      <c r="M809" s="18"/>
      <c r="Y809" s="19"/>
      <c r="CH809" s="18"/>
    </row>
    <row r="810" spans="1:86" ht="0.95" customHeight="1">
      <c r="M810" s="18"/>
      <c r="Y810" s="19"/>
      <c r="CH810" s="18"/>
    </row>
    <row r="811" spans="1:86" ht="16.5" thickBot="1">
      <c r="D811" s="1" t="s">
        <v>26</v>
      </c>
      <c r="E811" s="1" t="s">
        <v>3</v>
      </c>
      <c r="F811" s="5" t="s">
        <v>4</v>
      </c>
      <c r="G811" s="5" t="s">
        <v>8</v>
      </c>
      <c r="H811" s="5" t="s">
        <v>5</v>
      </c>
      <c r="I811" s="5" t="s">
        <v>6</v>
      </c>
      <c r="J811" s="5" t="s">
        <v>7</v>
      </c>
      <c r="K811" s="6" t="s">
        <v>65</v>
      </c>
      <c r="M811" s="18"/>
      <c r="N811" s="179" t="s">
        <v>26</v>
      </c>
      <c r="V811" s="1"/>
      <c r="W811" s="1"/>
      <c r="X811" s="1"/>
      <c r="Y811" s="19"/>
      <c r="AB811" s="1"/>
      <c r="AC811" s="78"/>
      <c r="AD811" s="78"/>
      <c r="AE811" s="1"/>
      <c r="AF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8"/>
    </row>
    <row r="812" spans="1:86">
      <c r="A812" s="298"/>
      <c r="B812" s="264" t="s">
        <v>18</v>
      </c>
      <c r="C812" s="265"/>
      <c r="D812" s="79">
        <f>+入力シート①!AH$2</f>
        <v>0</v>
      </c>
      <c r="E812" s="21"/>
      <c r="F812" s="34"/>
      <c r="G812" s="34"/>
      <c r="H812" s="34"/>
      <c r="I812" s="34"/>
      <c r="J812" s="34"/>
      <c r="K812" s="35"/>
      <c r="M812" s="18"/>
      <c r="N812" s="179">
        <v>0</v>
      </c>
      <c r="O812" s="179">
        <v>1900</v>
      </c>
      <c r="P812" s="179">
        <v>1900</v>
      </c>
      <c r="Q812" s="179">
        <v>1900</v>
      </c>
      <c r="R812" s="179">
        <v>1900</v>
      </c>
      <c r="S812" s="179">
        <v>1900</v>
      </c>
      <c r="T812" s="179">
        <v>1900</v>
      </c>
      <c r="U812" s="179">
        <v>1900</v>
      </c>
      <c r="V812" s="79">
        <v>0</v>
      </c>
      <c r="W812" s="19">
        <f t="shared" ref="W812:BG812" si="296">+W$1</f>
        <v>2010</v>
      </c>
      <c r="X812" s="19">
        <f t="shared" si="296"/>
        <v>2009</v>
      </c>
      <c r="Y812" s="19">
        <f t="shared" si="296"/>
        <v>2008</v>
      </c>
      <c r="Z812" s="19">
        <f t="shared" si="296"/>
        <v>2007</v>
      </c>
      <c r="AA812" s="19">
        <f t="shared" si="296"/>
        <v>2007</v>
      </c>
      <c r="AB812">
        <f t="shared" si="296"/>
        <v>2006</v>
      </c>
      <c r="AC812" s="77">
        <f t="shared" si="296"/>
        <v>2006</v>
      </c>
      <c r="AD812" s="77">
        <f t="shared" si="296"/>
        <v>2005</v>
      </c>
      <c r="AE812">
        <f t="shared" si="296"/>
        <v>2005</v>
      </c>
      <c r="AF812">
        <f t="shared" si="296"/>
        <v>2004</v>
      </c>
      <c r="AG812">
        <f t="shared" si="296"/>
        <v>2004</v>
      </c>
      <c r="AH812">
        <f t="shared" si="296"/>
        <v>2004</v>
      </c>
      <c r="AI812">
        <f t="shared" si="296"/>
        <v>2003</v>
      </c>
      <c r="AJ812">
        <f t="shared" si="296"/>
        <v>2002</v>
      </c>
      <c r="AK812">
        <f t="shared" si="296"/>
        <v>2002</v>
      </c>
      <c r="AL812">
        <f t="shared" si="296"/>
        <v>2002</v>
      </c>
      <c r="AM812">
        <f t="shared" si="296"/>
        <v>2002</v>
      </c>
      <c r="AN812">
        <f t="shared" si="296"/>
        <v>2001</v>
      </c>
      <c r="AO812">
        <f t="shared" si="296"/>
        <v>2001</v>
      </c>
      <c r="AP812">
        <f t="shared" si="296"/>
        <v>2001</v>
      </c>
      <c r="AQ812">
        <f t="shared" si="296"/>
        <v>2000</v>
      </c>
      <c r="AR812">
        <f t="shared" si="296"/>
        <v>2000</v>
      </c>
      <c r="AS812">
        <f t="shared" si="296"/>
        <v>2000</v>
      </c>
      <c r="AT812">
        <f t="shared" si="296"/>
        <v>1999</v>
      </c>
      <c r="AU812">
        <f t="shared" si="296"/>
        <v>1999</v>
      </c>
      <c r="AV812">
        <f t="shared" si="296"/>
        <v>1999</v>
      </c>
      <c r="AW812">
        <f t="shared" si="296"/>
        <v>1998</v>
      </c>
      <c r="AX812">
        <f t="shared" si="296"/>
        <v>1997</v>
      </c>
      <c r="AY812">
        <f t="shared" si="296"/>
        <v>1996</v>
      </c>
      <c r="AZ812">
        <f t="shared" si="296"/>
        <v>1995</v>
      </c>
      <c r="BA812">
        <f t="shared" si="296"/>
        <v>1994</v>
      </c>
      <c r="BB812">
        <f t="shared" si="296"/>
        <v>1993</v>
      </c>
      <c r="BC812">
        <f t="shared" si="296"/>
        <v>1992</v>
      </c>
      <c r="BD812">
        <f t="shared" si="296"/>
        <v>1992</v>
      </c>
      <c r="BE812">
        <f t="shared" si="296"/>
        <v>1991</v>
      </c>
      <c r="BF812">
        <f t="shared" si="296"/>
        <v>1990</v>
      </c>
      <c r="BG812">
        <f t="shared" si="296"/>
        <v>1990</v>
      </c>
      <c r="BH812">
        <f t="shared" ref="BH812:CG812" si="297">+BH$1</f>
        <v>1989</v>
      </c>
      <c r="BI812">
        <f t="shared" si="297"/>
        <v>1988</v>
      </c>
      <c r="BJ812">
        <f t="shared" si="297"/>
        <v>1987</v>
      </c>
      <c r="BK812">
        <f t="shared" si="297"/>
        <v>1986</v>
      </c>
      <c r="BL812">
        <f t="shared" si="297"/>
        <v>1986</v>
      </c>
      <c r="BM812">
        <f t="shared" si="297"/>
        <v>1986</v>
      </c>
      <c r="BN812">
        <f t="shared" si="297"/>
        <v>1985</v>
      </c>
      <c r="BO812">
        <f t="shared" si="297"/>
        <v>1985</v>
      </c>
      <c r="BP812">
        <f t="shared" si="297"/>
        <v>1985</v>
      </c>
      <c r="BQ812">
        <f t="shared" si="297"/>
        <v>1985</v>
      </c>
      <c r="BR812">
        <f t="shared" si="297"/>
        <v>1984</v>
      </c>
      <c r="BS812">
        <f t="shared" si="297"/>
        <v>1984</v>
      </c>
      <c r="BT812">
        <f t="shared" si="297"/>
        <v>1984</v>
      </c>
      <c r="BU812">
        <f t="shared" si="297"/>
        <v>1984</v>
      </c>
      <c r="BV812">
        <f t="shared" si="297"/>
        <v>1984</v>
      </c>
      <c r="BW812">
        <f t="shared" si="297"/>
        <v>1984</v>
      </c>
      <c r="BX812">
        <f t="shared" si="297"/>
        <v>1983</v>
      </c>
      <c r="BY812">
        <f t="shared" si="297"/>
        <v>1983</v>
      </c>
      <c r="BZ812">
        <f t="shared" si="297"/>
        <v>1982</v>
      </c>
      <c r="CA812">
        <f t="shared" si="297"/>
        <v>1982</v>
      </c>
      <c r="CB812">
        <f t="shared" si="297"/>
        <v>1982</v>
      </c>
      <c r="CC812">
        <f t="shared" si="297"/>
        <v>1981</v>
      </c>
      <c r="CD812">
        <f t="shared" si="297"/>
        <v>1980</v>
      </c>
      <c r="CE812">
        <f t="shared" si="297"/>
        <v>1980</v>
      </c>
      <c r="CF812">
        <f t="shared" si="297"/>
        <v>1980</v>
      </c>
      <c r="CG812">
        <f t="shared" si="297"/>
        <v>1980</v>
      </c>
      <c r="CH812" s="18"/>
    </row>
    <row r="813" spans="1:86">
      <c r="A813" s="298"/>
      <c r="B813" s="264" t="s">
        <v>19</v>
      </c>
      <c r="C813" s="265"/>
      <c r="D813" s="80">
        <f>+入力シート①!AH$2</f>
        <v>0</v>
      </c>
      <c r="E813" s="22"/>
      <c r="F813" s="36"/>
      <c r="G813" s="36"/>
      <c r="H813" s="36"/>
      <c r="I813" s="36"/>
      <c r="J813" s="36"/>
      <c r="K813" s="37"/>
      <c r="M813" s="18"/>
      <c r="N813" s="179">
        <v>0</v>
      </c>
      <c r="O813" s="179">
        <v>1</v>
      </c>
      <c r="P813" s="179">
        <v>1</v>
      </c>
      <c r="Q813" s="179">
        <v>1</v>
      </c>
      <c r="R813" s="179">
        <v>1</v>
      </c>
      <c r="S813" s="179">
        <v>1</v>
      </c>
      <c r="T813" s="179">
        <v>1</v>
      </c>
      <c r="U813" s="179">
        <v>1</v>
      </c>
      <c r="V813" s="80">
        <v>0</v>
      </c>
      <c r="W813" s="19">
        <f>+W$3</f>
        <v>4</v>
      </c>
      <c r="X813" s="19">
        <f>+X$3</f>
        <v>4</v>
      </c>
      <c r="Y813" s="19">
        <f>+Y$3</f>
        <v>4</v>
      </c>
      <c r="Z813" s="19">
        <f>+Z$3</f>
        <v>4</v>
      </c>
      <c r="AA813" s="19">
        <f>+AA$3</f>
        <v>4</v>
      </c>
      <c r="AB813">
        <f t="shared" ref="AB813:CG813" si="298">+AB$3</f>
        <v>4</v>
      </c>
      <c r="AC813" s="77">
        <f t="shared" si="298"/>
        <v>4</v>
      </c>
      <c r="AD813" s="77">
        <f t="shared" si="298"/>
        <v>4</v>
      </c>
      <c r="AE813">
        <f t="shared" si="298"/>
        <v>4</v>
      </c>
      <c r="AF813">
        <f t="shared" si="298"/>
        <v>4</v>
      </c>
      <c r="AG813">
        <f t="shared" si="298"/>
        <v>4</v>
      </c>
      <c r="AH813">
        <f t="shared" si="298"/>
        <v>4</v>
      </c>
      <c r="AI813">
        <f t="shared" si="298"/>
        <v>4</v>
      </c>
      <c r="AJ813">
        <f t="shared" si="298"/>
        <v>4</v>
      </c>
      <c r="AK813">
        <f t="shared" si="298"/>
        <v>4</v>
      </c>
      <c r="AL813">
        <f t="shared" si="298"/>
        <v>4</v>
      </c>
      <c r="AM813">
        <f t="shared" si="298"/>
        <v>4</v>
      </c>
      <c r="AN813">
        <f t="shared" si="298"/>
        <v>4</v>
      </c>
      <c r="AO813">
        <f t="shared" si="298"/>
        <v>4</v>
      </c>
      <c r="AP813">
        <f t="shared" si="298"/>
        <v>4</v>
      </c>
      <c r="AQ813">
        <f t="shared" si="298"/>
        <v>4</v>
      </c>
      <c r="AR813">
        <f t="shared" si="298"/>
        <v>4</v>
      </c>
      <c r="AS813">
        <f t="shared" si="298"/>
        <v>4</v>
      </c>
      <c r="AT813">
        <f t="shared" si="298"/>
        <v>4</v>
      </c>
      <c r="AU813">
        <f t="shared" si="298"/>
        <v>4</v>
      </c>
      <c r="AV813">
        <f t="shared" si="298"/>
        <v>4</v>
      </c>
      <c r="AW813">
        <f t="shared" si="298"/>
        <v>4</v>
      </c>
      <c r="AX813">
        <f t="shared" si="298"/>
        <v>4</v>
      </c>
      <c r="AY813">
        <f t="shared" si="298"/>
        <v>4</v>
      </c>
      <c r="AZ813">
        <f t="shared" si="298"/>
        <v>4</v>
      </c>
      <c r="BA813">
        <f t="shared" si="298"/>
        <v>4</v>
      </c>
      <c r="BB813">
        <f t="shared" si="298"/>
        <v>4</v>
      </c>
      <c r="BC813">
        <f t="shared" si="298"/>
        <v>4</v>
      </c>
      <c r="BD813">
        <f t="shared" si="298"/>
        <v>4</v>
      </c>
      <c r="BE813">
        <f t="shared" si="298"/>
        <v>4</v>
      </c>
      <c r="BF813">
        <f t="shared" si="298"/>
        <v>4</v>
      </c>
      <c r="BG813">
        <f t="shared" si="298"/>
        <v>4</v>
      </c>
      <c r="BH813">
        <f t="shared" si="298"/>
        <v>4</v>
      </c>
      <c r="BI813">
        <f t="shared" si="298"/>
        <v>4</v>
      </c>
      <c r="BJ813">
        <f t="shared" si="298"/>
        <v>4</v>
      </c>
      <c r="BK813">
        <f t="shared" si="298"/>
        <v>4</v>
      </c>
      <c r="BL813">
        <f t="shared" si="298"/>
        <v>4</v>
      </c>
      <c r="BM813">
        <f t="shared" si="298"/>
        <v>4</v>
      </c>
      <c r="BN813">
        <f t="shared" si="298"/>
        <v>4</v>
      </c>
      <c r="BO813">
        <f t="shared" si="298"/>
        <v>4</v>
      </c>
      <c r="BP813">
        <f t="shared" si="298"/>
        <v>4</v>
      </c>
      <c r="BQ813">
        <f t="shared" si="298"/>
        <v>4</v>
      </c>
      <c r="BR813">
        <f t="shared" si="298"/>
        <v>4</v>
      </c>
      <c r="BS813">
        <f t="shared" si="298"/>
        <v>4</v>
      </c>
      <c r="BT813">
        <f t="shared" si="298"/>
        <v>4</v>
      </c>
      <c r="BU813">
        <f t="shared" si="298"/>
        <v>4</v>
      </c>
      <c r="BV813">
        <f t="shared" si="298"/>
        <v>4</v>
      </c>
      <c r="BW813">
        <f t="shared" si="298"/>
        <v>4</v>
      </c>
      <c r="BX813">
        <f t="shared" si="298"/>
        <v>4</v>
      </c>
      <c r="BY813">
        <f t="shared" si="298"/>
        <v>4</v>
      </c>
      <c r="BZ813">
        <f t="shared" si="298"/>
        <v>4</v>
      </c>
      <c r="CA813">
        <f t="shared" si="298"/>
        <v>4</v>
      </c>
      <c r="CB813">
        <f t="shared" si="298"/>
        <v>4</v>
      </c>
      <c r="CC813">
        <f t="shared" si="298"/>
        <v>4</v>
      </c>
      <c r="CD813">
        <f t="shared" si="298"/>
        <v>4</v>
      </c>
      <c r="CE813">
        <f t="shared" si="298"/>
        <v>4</v>
      </c>
      <c r="CF813">
        <f t="shared" si="298"/>
        <v>4</v>
      </c>
      <c r="CG813">
        <f t="shared" si="298"/>
        <v>4</v>
      </c>
      <c r="CH813" s="18"/>
    </row>
    <row r="814" spans="1:86">
      <c r="A814" s="298"/>
      <c r="B814" s="264" t="s">
        <v>20</v>
      </c>
      <c r="C814" s="265"/>
      <c r="D814" s="81">
        <f>+入力シート①!AH$2</f>
        <v>0</v>
      </c>
      <c r="E814" s="22"/>
      <c r="F814" s="36"/>
      <c r="G814" s="36"/>
      <c r="H814" s="36"/>
      <c r="I814" s="36"/>
      <c r="J814" s="36"/>
      <c r="K814" s="37"/>
      <c r="M814" s="18"/>
      <c r="N814" s="179">
        <v>0</v>
      </c>
      <c r="O814" s="179">
        <v>0</v>
      </c>
      <c r="P814" s="179">
        <v>0</v>
      </c>
      <c r="Q814" s="179">
        <v>0</v>
      </c>
      <c r="R814" s="179">
        <v>0</v>
      </c>
      <c r="S814" s="179">
        <v>0</v>
      </c>
      <c r="T814" s="179">
        <v>0</v>
      </c>
      <c r="U814" s="179">
        <v>0</v>
      </c>
      <c r="V814" s="81">
        <v>0</v>
      </c>
      <c r="W814" s="19"/>
      <c r="X814" s="19"/>
      <c r="Y814" s="19"/>
      <c r="CH814" s="18"/>
    </row>
    <row r="815" spans="1:86">
      <c r="A815" s="298"/>
      <c r="B815" s="264" t="s">
        <v>66</v>
      </c>
      <c r="C815" s="265"/>
      <c r="D815">
        <f>+入力シート①!AH$3</f>
        <v>0</v>
      </c>
      <c r="E815" s="22"/>
      <c r="F815" s="36"/>
      <c r="G815" s="36"/>
      <c r="H815" s="36"/>
      <c r="I815" s="36"/>
      <c r="J815" s="36"/>
      <c r="K815" s="37"/>
      <c r="M815" s="18"/>
      <c r="N815" s="179">
        <v>0</v>
      </c>
      <c r="O815" s="179">
        <v>0</v>
      </c>
      <c r="P815" s="179">
        <v>0</v>
      </c>
      <c r="Q815" s="179">
        <v>0</v>
      </c>
      <c r="R815" s="179">
        <v>0</v>
      </c>
      <c r="S815" s="179">
        <v>0</v>
      </c>
      <c r="T815" s="179">
        <v>0</v>
      </c>
      <c r="U815" s="179">
        <v>0</v>
      </c>
      <c r="V815">
        <v>0</v>
      </c>
      <c r="W815" s="19">
        <f>+$A$812</f>
        <v>0</v>
      </c>
      <c r="X815" s="19">
        <f>+$A$812</f>
        <v>0</v>
      </c>
      <c r="Y815" s="19">
        <f>+$A$812</f>
        <v>0</v>
      </c>
      <c r="Z815" s="19">
        <f>+$A$812</f>
        <v>0</v>
      </c>
      <c r="AA815" s="19">
        <f>+$A$812</f>
        <v>0</v>
      </c>
      <c r="AB815">
        <f t="shared" ref="AB815:CG815" si="299">+$A$812</f>
        <v>0</v>
      </c>
      <c r="AC815" s="77">
        <f t="shared" si="299"/>
        <v>0</v>
      </c>
      <c r="AD815" s="77">
        <f t="shared" si="299"/>
        <v>0</v>
      </c>
      <c r="AE815">
        <f t="shared" si="299"/>
        <v>0</v>
      </c>
      <c r="AF815">
        <f t="shared" si="299"/>
        <v>0</v>
      </c>
      <c r="AG815">
        <f t="shared" si="299"/>
        <v>0</v>
      </c>
      <c r="AH815">
        <f t="shared" si="299"/>
        <v>0</v>
      </c>
      <c r="AI815">
        <f t="shared" si="299"/>
        <v>0</v>
      </c>
      <c r="AJ815">
        <f t="shared" si="299"/>
        <v>0</v>
      </c>
      <c r="AK815">
        <f t="shared" si="299"/>
        <v>0</v>
      </c>
      <c r="AL815">
        <f t="shared" si="299"/>
        <v>0</v>
      </c>
      <c r="AM815">
        <f t="shared" si="299"/>
        <v>0</v>
      </c>
      <c r="AN815">
        <f t="shared" si="299"/>
        <v>0</v>
      </c>
      <c r="AO815">
        <f t="shared" si="299"/>
        <v>0</v>
      </c>
      <c r="AP815">
        <f t="shared" si="299"/>
        <v>0</v>
      </c>
      <c r="AQ815">
        <f t="shared" si="299"/>
        <v>0</v>
      </c>
      <c r="AR815">
        <f t="shared" si="299"/>
        <v>0</v>
      </c>
      <c r="AS815">
        <f t="shared" si="299"/>
        <v>0</v>
      </c>
      <c r="AT815">
        <f t="shared" si="299"/>
        <v>0</v>
      </c>
      <c r="AU815">
        <f t="shared" si="299"/>
        <v>0</v>
      </c>
      <c r="AV815">
        <f t="shared" si="299"/>
        <v>0</v>
      </c>
      <c r="AW815">
        <f t="shared" si="299"/>
        <v>0</v>
      </c>
      <c r="AX815">
        <f t="shared" si="299"/>
        <v>0</v>
      </c>
      <c r="AY815">
        <f t="shared" si="299"/>
        <v>0</v>
      </c>
      <c r="AZ815">
        <f t="shared" si="299"/>
        <v>0</v>
      </c>
      <c r="BA815">
        <f t="shared" si="299"/>
        <v>0</v>
      </c>
      <c r="BB815">
        <f t="shared" si="299"/>
        <v>0</v>
      </c>
      <c r="BC815">
        <f t="shared" si="299"/>
        <v>0</v>
      </c>
      <c r="BD815">
        <f t="shared" si="299"/>
        <v>0</v>
      </c>
      <c r="BE815">
        <f t="shared" si="299"/>
        <v>0</v>
      </c>
      <c r="BF815">
        <f t="shared" si="299"/>
        <v>0</v>
      </c>
      <c r="BG815">
        <f t="shared" si="299"/>
        <v>0</v>
      </c>
      <c r="BH815">
        <f t="shared" si="299"/>
        <v>0</v>
      </c>
      <c r="BI815">
        <f t="shared" si="299"/>
        <v>0</v>
      </c>
      <c r="BJ815">
        <f t="shared" si="299"/>
        <v>0</v>
      </c>
      <c r="BK815">
        <f t="shared" si="299"/>
        <v>0</v>
      </c>
      <c r="BL815">
        <f t="shared" si="299"/>
        <v>0</v>
      </c>
      <c r="BM815">
        <f t="shared" si="299"/>
        <v>0</v>
      </c>
      <c r="BN815">
        <f t="shared" si="299"/>
        <v>0</v>
      </c>
      <c r="BO815">
        <f t="shared" si="299"/>
        <v>0</v>
      </c>
      <c r="BP815">
        <f t="shared" si="299"/>
        <v>0</v>
      </c>
      <c r="BQ815">
        <f t="shared" si="299"/>
        <v>0</v>
      </c>
      <c r="BR815">
        <f t="shared" si="299"/>
        <v>0</v>
      </c>
      <c r="BS815">
        <f t="shared" si="299"/>
        <v>0</v>
      </c>
      <c r="BT815">
        <f t="shared" si="299"/>
        <v>0</v>
      </c>
      <c r="BU815">
        <f t="shared" si="299"/>
        <v>0</v>
      </c>
      <c r="BV815">
        <f t="shared" si="299"/>
        <v>0</v>
      </c>
      <c r="BW815">
        <f t="shared" si="299"/>
        <v>0</v>
      </c>
      <c r="BX815">
        <f t="shared" si="299"/>
        <v>0</v>
      </c>
      <c r="BY815">
        <f t="shared" si="299"/>
        <v>0</v>
      </c>
      <c r="BZ815">
        <f t="shared" si="299"/>
        <v>0</v>
      </c>
      <c r="CA815">
        <f t="shared" si="299"/>
        <v>0</v>
      </c>
      <c r="CB815">
        <f t="shared" si="299"/>
        <v>0</v>
      </c>
      <c r="CC815">
        <f t="shared" si="299"/>
        <v>0</v>
      </c>
      <c r="CD815">
        <f t="shared" si="299"/>
        <v>0</v>
      </c>
      <c r="CE815">
        <f t="shared" si="299"/>
        <v>0</v>
      </c>
      <c r="CF815">
        <f t="shared" si="299"/>
        <v>0</v>
      </c>
      <c r="CG815">
        <f t="shared" si="299"/>
        <v>0</v>
      </c>
      <c r="CH815" s="18"/>
    </row>
    <row r="816" spans="1:86" ht="16.5" thickBot="1">
      <c r="A816" s="298"/>
      <c r="B816" s="264" t="s">
        <v>21</v>
      </c>
      <c r="C816" s="265"/>
      <c r="D816" s="86">
        <f>+入力シート①!AH$4</f>
        <v>0</v>
      </c>
      <c r="E816" s="23"/>
      <c r="F816" s="38"/>
      <c r="G816" s="38"/>
      <c r="H816" s="38"/>
      <c r="I816" s="38"/>
      <c r="J816" s="38"/>
      <c r="K816" s="39"/>
      <c r="M816" s="18"/>
      <c r="N816" s="179">
        <v>0</v>
      </c>
      <c r="O816" s="180">
        <v>0</v>
      </c>
      <c r="P816" s="180">
        <v>0</v>
      </c>
      <c r="Q816" s="180">
        <v>0</v>
      </c>
      <c r="R816" s="180">
        <v>0</v>
      </c>
      <c r="S816" s="180">
        <v>0</v>
      </c>
      <c r="T816" s="180">
        <v>0</v>
      </c>
      <c r="U816" s="180">
        <v>0</v>
      </c>
      <c r="V816" s="86">
        <v>0</v>
      </c>
      <c r="W816" s="86"/>
      <c r="X816" s="86"/>
      <c r="Y816" s="19"/>
      <c r="CH816" s="18"/>
    </row>
    <row r="817" spans="1:86">
      <c r="A817" s="298"/>
      <c r="B817" s="261" t="s">
        <v>22</v>
      </c>
      <c r="C817" s="9">
        <v>0</v>
      </c>
      <c r="D817">
        <f>+入力シート①!AH$5</f>
        <v>0</v>
      </c>
      <c r="E817">
        <f>+COUNT($N817:$CH817)</f>
        <v>9</v>
      </c>
      <c r="F817" s="6">
        <f>+AVERAGE($O817:$CH817)</f>
        <v>0</v>
      </c>
      <c r="G817" s="6">
        <f>+STDEV($O817:$CH817)</f>
        <v>0</v>
      </c>
      <c r="H817" s="6">
        <f>+MAX($N817:$CH817)</f>
        <v>0</v>
      </c>
      <c r="I817" s="6">
        <f>+MIN($N817:$CH817)</f>
        <v>0</v>
      </c>
      <c r="J817" s="6">
        <f>+D817-F817</f>
        <v>0</v>
      </c>
      <c r="K817" s="6" t="e">
        <f>+J817/G817</f>
        <v>#DIV/0!</v>
      </c>
      <c r="M817" s="18"/>
      <c r="N817" s="179">
        <v>0</v>
      </c>
      <c r="O817" s="179">
        <v>0</v>
      </c>
      <c r="P817" s="179">
        <v>0</v>
      </c>
      <c r="Q817" s="179">
        <v>0</v>
      </c>
      <c r="R817" s="179">
        <v>0</v>
      </c>
      <c r="S817" s="179">
        <v>0</v>
      </c>
      <c r="T817" s="179">
        <v>0</v>
      </c>
      <c r="U817" s="179">
        <v>0</v>
      </c>
      <c r="V817">
        <v>0</v>
      </c>
      <c r="Y817" s="19"/>
      <c r="CH817" s="18"/>
    </row>
    <row r="818" spans="1:86">
      <c r="A818" s="298"/>
      <c r="B818" s="261"/>
      <c r="C818" s="9">
        <v>10</v>
      </c>
      <c r="D818">
        <f>+入力シート①!AH$6</f>
        <v>0</v>
      </c>
      <c r="E818">
        <f t="shared" ref="E818:E829" si="300">+COUNT($N818:$CH818)</f>
        <v>9</v>
      </c>
      <c r="F818" s="6">
        <f t="shared" ref="F818:F829" si="301">+AVERAGE($O818:$CH818)</f>
        <v>0</v>
      </c>
      <c r="G818" s="6">
        <f t="shared" ref="G818:G829" si="302">+STDEV($O818:$CH818)</f>
        <v>0</v>
      </c>
      <c r="H818" s="6">
        <f t="shared" ref="H818:H829" si="303">+MAX($N818:$CH818)</f>
        <v>0</v>
      </c>
      <c r="I818" s="6">
        <f t="shared" ref="I818:I829" si="304">+MIN($N818:$CH818)</f>
        <v>0</v>
      </c>
      <c r="J818" s="6">
        <f t="shared" ref="J818:J829" si="305">+D818-F818</f>
        <v>0</v>
      </c>
      <c r="K818" s="6" t="e">
        <f t="shared" ref="K818:K829" si="306">+J818/G818</f>
        <v>#DIV/0!</v>
      </c>
      <c r="M818" s="18"/>
      <c r="N818" s="179">
        <v>0</v>
      </c>
      <c r="O818" s="179">
        <v>0</v>
      </c>
      <c r="P818" s="179">
        <v>0</v>
      </c>
      <c r="Q818" s="179">
        <v>0</v>
      </c>
      <c r="R818" s="179">
        <v>0</v>
      </c>
      <c r="S818" s="179">
        <v>0</v>
      </c>
      <c r="T818" s="179">
        <v>0</v>
      </c>
      <c r="U818" s="179">
        <v>0</v>
      </c>
      <c r="V818">
        <v>0</v>
      </c>
      <c r="Y818" s="19"/>
      <c r="CH818" s="18"/>
    </row>
    <row r="819" spans="1:86">
      <c r="A819" s="298"/>
      <c r="B819" s="261"/>
      <c r="C819" s="9">
        <v>20</v>
      </c>
      <c r="D819">
        <f>+入力シート①!AH$7</f>
        <v>0</v>
      </c>
      <c r="E819">
        <f t="shared" si="300"/>
        <v>9</v>
      </c>
      <c r="F819" s="6">
        <f t="shared" si="301"/>
        <v>0</v>
      </c>
      <c r="G819" s="6">
        <f t="shared" si="302"/>
        <v>0</v>
      </c>
      <c r="H819" s="6">
        <f t="shared" si="303"/>
        <v>0</v>
      </c>
      <c r="I819" s="6">
        <f t="shared" si="304"/>
        <v>0</v>
      </c>
      <c r="J819" s="6">
        <f t="shared" si="305"/>
        <v>0</v>
      </c>
      <c r="K819" s="6" t="e">
        <f t="shared" si="306"/>
        <v>#DIV/0!</v>
      </c>
      <c r="M819" s="18"/>
      <c r="N819" s="179">
        <v>0</v>
      </c>
      <c r="O819" s="179">
        <v>0</v>
      </c>
      <c r="P819" s="179">
        <v>0</v>
      </c>
      <c r="Q819" s="179">
        <v>0</v>
      </c>
      <c r="R819" s="179">
        <v>0</v>
      </c>
      <c r="S819" s="179">
        <v>0</v>
      </c>
      <c r="T819" s="179">
        <v>0</v>
      </c>
      <c r="U819" s="179">
        <v>0</v>
      </c>
      <c r="V819">
        <v>0</v>
      </c>
      <c r="Y819" s="19"/>
      <c r="CH819" s="18"/>
    </row>
    <row r="820" spans="1:86">
      <c r="A820" s="298"/>
      <c r="B820" s="261"/>
      <c r="C820" s="9">
        <v>30</v>
      </c>
      <c r="D820">
        <f>+入力シート①!AH$8</f>
        <v>0</v>
      </c>
      <c r="E820">
        <f t="shared" si="300"/>
        <v>9</v>
      </c>
      <c r="F820" s="6">
        <f t="shared" si="301"/>
        <v>0</v>
      </c>
      <c r="G820" s="6">
        <f t="shared" si="302"/>
        <v>0</v>
      </c>
      <c r="H820" s="6">
        <f t="shared" si="303"/>
        <v>0</v>
      </c>
      <c r="I820" s="6">
        <f t="shared" si="304"/>
        <v>0</v>
      </c>
      <c r="J820" s="6">
        <f t="shared" si="305"/>
        <v>0</v>
      </c>
      <c r="K820" s="6" t="e">
        <f t="shared" si="306"/>
        <v>#DIV/0!</v>
      </c>
      <c r="M820" s="18"/>
      <c r="N820" s="179">
        <v>0</v>
      </c>
      <c r="O820" s="179">
        <v>0</v>
      </c>
      <c r="P820" s="179">
        <v>0</v>
      </c>
      <c r="Q820" s="179">
        <v>0</v>
      </c>
      <c r="R820" s="179">
        <v>0</v>
      </c>
      <c r="S820" s="179">
        <v>0</v>
      </c>
      <c r="T820" s="179">
        <v>0</v>
      </c>
      <c r="U820" s="179">
        <v>0</v>
      </c>
      <c r="V820">
        <v>0</v>
      </c>
      <c r="Y820" s="19"/>
      <c r="CH820" s="18"/>
    </row>
    <row r="821" spans="1:86">
      <c r="A821" s="298"/>
      <c r="B821" s="261"/>
      <c r="C821" s="9">
        <v>50</v>
      </c>
      <c r="D821">
        <f>+入力シート①!AH$9</f>
        <v>0</v>
      </c>
      <c r="E821">
        <f t="shared" si="300"/>
        <v>9</v>
      </c>
      <c r="F821" s="6">
        <f t="shared" si="301"/>
        <v>0</v>
      </c>
      <c r="G821" s="6">
        <f t="shared" si="302"/>
        <v>0</v>
      </c>
      <c r="H821" s="6">
        <f t="shared" si="303"/>
        <v>0</v>
      </c>
      <c r="I821" s="6">
        <f t="shared" si="304"/>
        <v>0</v>
      </c>
      <c r="J821" s="6">
        <f t="shared" si="305"/>
        <v>0</v>
      </c>
      <c r="K821" s="6" t="e">
        <f t="shared" si="306"/>
        <v>#DIV/0!</v>
      </c>
      <c r="M821" s="18"/>
      <c r="N821" s="179">
        <v>0</v>
      </c>
      <c r="O821" s="179">
        <v>0</v>
      </c>
      <c r="P821" s="179">
        <v>0</v>
      </c>
      <c r="Q821" s="179">
        <v>0</v>
      </c>
      <c r="R821" s="179">
        <v>0</v>
      </c>
      <c r="S821" s="179">
        <v>0</v>
      </c>
      <c r="T821" s="179">
        <v>0</v>
      </c>
      <c r="U821" s="179">
        <v>0</v>
      </c>
      <c r="V821">
        <v>0</v>
      </c>
      <c r="Y821" s="19"/>
      <c r="CH821" s="18"/>
    </row>
    <row r="822" spans="1:86">
      <c r="A822" s="298"/>
      <c r="B822" s="261"/>
      <c r="C822" s="9">
        <v>75</v>
      </c>
      <c r="D822">
        <f>+入力シート①!AH$10</f>
        <v>0</v>
      </c>
      <c r="E822">
        <f t="shared" si="300"/>
        <v>9</v>
      </c>
      <c r="F822" s="6">
        <f t="shared" si="301"/>
        <v>0</v>
      </c>
      <c r="G822" s="6">
        <f t="shared" si="302"/>
        <v>0</v>
      </c>
      <c r="H822" s="6">
        <f t="shared" si="303"/>
        <v>0</v>
      </c>
      <c r="I822" s="6">
        <f t="shared" si="304"/>
        <v>0</v>
      </c>
      <c r="J822" s="6">
        <f t="shared" si="305"/>
        <v>0</v>
      </c>
      <c r="K822" s="6" t="e">
        <f t="shared" si="306"/>
        <v>#DIV/0!</v>
      </c>
      <c r="M822" s="18"/>
      <c r="N822" s="179">
        <v>0</v>
      </c>
      <c r="O822" s="179">
        <v>0</v>
      </c>
      <c r="P822" s="179">
        <v>0</v>
      </c>
      <c r="Q822" s="179">
        <v>0</v>
      </c>
      <c r="R822" s="179">
        <v>0</v>
      </c>
      <c r="S822" s="179">
        <v>0</v>
      </c>
      <c r="T822" s="179">
        <v>0</v>
      </c>
      <c r="U822" s="179">
        <v>0</v>
      </c>
      <c r="V822">
        <v>0</v>
      </c>
      <c r="Y822" s="19"/>
      <c r="CH822" s="18"/>
    </row>
    <row r="823" spans="1:86">
      <c r="A823" s="298"/>
      <c r="B823" s="261"/>
      <c r="C823" s="9">
        <v>100</v>
      </c>
      <c r="D823">
        <f>+入力シート①!AH$11</f>
        <v>0</v>
      </c>
      <c r="E823">
        <f t="shared" si="300"/>
        <v>9</v>
      </c>
      <c r="F823" s="6">
        <f t="shared" si="301"/>
        <v>0</v>
      </c>
      <c r="G823" s="6">
        <f t="shared" si="302"/>
        <v>0</v>
      </c>
      <c r="H823" s="6">
        <f t="shared" si="303"/>
        <v>0</v>
      </c>
      <c r="I823" s="6">
        <f t="shared" si="304"/>
        <v>0</v>
      </c>
      <c r="J823" s="6">
        <f t="shared" si="305"/>
        <v>0</v>
      </c>
      <c r="K823" s="6" t="e">
        <f t="shared" si="306"/>
        <v>#DIV/0!</v>
      </c>
      <c r="M823" s="18"/>
      <c r="N823" s="179">
        <v>0</v>
      </c>
      <c r="O823" s="179">
        <v>0</v>
      </c>
      <c r="P823" s="179">
        <v>0</v>
      </c>
      <c r="Q823" s="179">
        <v>0</v>
      </c>
      <c r="R823" s="179">
        <v>0</v>
      </c>
      <c r="S823" s="179">
        <v>0</v>
      </c>
      <c r="T823" s="179">
        <v>0</v>
      </c>
      <c r="U823" s="179">
        <v>0</v>
      </c>
      <c r="V823">
        <v>0</v>
      </c>
      <c r="Y823" s="19"/>
      <c r="CH823" s="18"/>
    </row>
    <row r="824" spans="1:86">
      <c r="A824" s="298"/>
      <c r="B824" s="261"/>
      <c r="C824" s="9">
        <v>150</v>
      </c>
      <c r="D824">
        <f>+入力シート①!AH$12</f>
        <v>0</v>
      </c>
      <c r="E824">
        <f t="shared" si="300"/>
        <v>9</v>
      </c>
      <c r="F824" s="6">
        <f t="shared" si="301"/>
        <v>0</v>
      </c>
      <c r="G824" s="6">
        <f t="shared" si="302"/>
        <v>0</v>
      </c>
      <c r="H824" s="6">
        <f t="shared" si="303"/>
        <v>0</v>
      </c>
      <c r="I824" s="6">
        <f t="shared" si="304"/>
        <v>0</v>
      </c>
      <c r="J824" s="6">
        <f t="shared" si="305"/>
        <v>0</v>
      </c>
      <c r="K824" s="6" t="e">
        <f t="shared" si="306"/>
        <v>#DIV/0!</v>
      </c>
      <c r="M824" s="18"/>
      <c r="N824" s="179">
        <v>0</v>
      </c>
      <c r="O824" s="179">
        <v>0</v>
      </c>
      <c r="P824" s="179">
        <v>0</v>
      </c>
      <c r="Q824" s="179">
        <v>0</v>
      </c>
      <c r="R824" s="179">
        <v>0</v>
      </c>
      <c r="S824" s="179">
        <v>0</v>
      </c>
      <c r="T824" s="179">
        <v>0</v>
      </c>
      <c r="U824" s="179">
        <v>0</v>
      </c>
      <c r="V824">
        <v>0</v>
      </c>
      <c r="Y824" s="19"/>
      <c r="CH824" s="18"/>
    </row>
    <row r="825" spans="1:86">
      <c r="A825" s="298"/>
      <c r="B825" s="261"/>
      <c r="C825" s="9">
        <v>200</v>
      </c>
      <c r="D825">
        <f>+入力シート①!AH$13</f>
        <v>0</v>
      </c>
      <c r="E825">
        <f t="shared" si="300"/>
        <v>9</v>
      </c>
      <c r="F825" s="6">
        <f t="shared" si="301"/>
        <v>0</v>
      </c>
      <c r="G825" s="6">
        <f t="shared" si="302"/>
        <v>0</v>
      </c>
      <c r="H825" s="6">
        <f t="shared" si="303"/>
        <v>0</v>
      </c>
      <c r="I825" s="6">
        <f t="shared" si="304"/>
        <v>0</v>
      </c>
      <c r="J825" s="6">
        <f t="shared" si="305"/>
        <v>0</v>
      </c>
      <c r="K825" s="6" t="e">
        <f t="shared" si="306"/>
        <v>#DIV/0!</v>
      </c>
      <c r="M825" s="18"/>
      <c r="N825" s="179">
        <v>0</v>
      </c>
      <c r="O825" s="179">
        <v>0</v>
      </c>
      <c r="P825" s="179">
        <v>0</v>
      </c>
      <c r="Q825" s="179">
        <v>0</v>
      </c>
      <c r="R825" s="179">
        <v>0</v>
      </c>
      <c r="S825" s="179">
        <v>0</v>
      </c>
      <c r="T825" s="179">
        <v>0</v>
      </c>
      <c r="U825" s="179">
        <v>0</v>
      </c>
      <c r="V825">
        <v>0</v>
      </c>
      <c r="Y825" s="19"/>
      <c r="CH825" s="18"/>
    </row>
    <row r="826" spans="1:86">
      <c r="A826" s="298"/>
      <c r="B826" s="261"/>
      <c r="C826" s="9">
        <v>300</v>
      </c>
      <c r="D826">
        <f>+入力シート①!AH$14</f>
        <v>0</v>
      </c>
      <c r="E826">
        <f t="shared" si="300"/>
        <v>9</v>
      </c>
      <c r="F826" s="6">
        <f t="shared" si="301"/>
        <v>0</v>
      </c>
      <c r="G826" s="6">
        <f t="shared" si="302"/>
        <v>0</v>
      </c>
      <c r="H826" s="6">
        <f t="shared" si="303"/>
        <v>0</v>
      </c>
      <c r="I826" s="6">
        <f t="shared" si="304"/>
        <v>0</v>
      </c>
      <c r="J826" s="6">
        <f t="shared" si="305"/>
        <v>0</v>
      </c>
      <c r="K826" s="6" t="e">
        <f t="shared" si="306"/>
        <v>#DIV/0!</v>
      </c>
      <c r="M826" s="18"/>
      <c r="N826" s="179">
        <v>0</v>
      </c>
      <c r="O826" s="179">
        <v>0</v>
      </c>
      <c r="P826" s="179">
        <v>0</v>
      </c>
      <c r="Q826" s="179">
        <v>0</v>
      </c>
      <c r="R826" s="179">
        <v>0</v>
      </c>
      <c r="S826" s="179">
        <v>0</v>
      </c>
      <c r="T826" s="179">
        <v>0</v>
      </c>
      <c r="U826" s="179">
        <v>0</v>
      </c>
      <c r="V826">
        <v>0</v>
      </c>
      <c r="Y826" s="19"/>
      <c r="CH826" s="18"/>
    </row>
    <row r="827" spans="1:86">
      <c r="A827" s="298"/>
      <c r="B827" s="261"/>
      <c r="C827" s="9">
        <v>400</v>
      </c>
      <c r="D827">
        <f>+入力シート①!AH$15</f>
        <v>0</v>
      </c>
      <c r="E827">
        <f t="shared" si="300"/>
        <v>9</v>
      </c>
      <c r="F827" s="6">
        <f t="shared" si="301"/>
        <v>0</v>
      </c>
      <c r="G827" s="6">
        <f t="shared" si="302"/>
        <v>0</v>
      </c>
      <c r="H827" s="6">
        <f t="shared" si="303"/>
        <v>0</v>
      </c>
      <c r="I827" s="6">
        <f t="shared" si="304"/>
        <v>0</v>
      </c>
      <c r="J827" s="6">
        <f t="shared" si="305"/>
        <v>0</v>
      </c>
      <c r="K827" s="6" t="e">
        <f t="shared" si="306"/>
        <v>#DIV/0!</v>
      </c>
      <c r="M827" s="18"/>
      <c r="N827" s="179">
        <v>0</v>
      </c>
      <c r="O827" s="179">
        <v>0</v>
      </c>
      <c r="P827" s="179">
        <v>0</v>
      </c>
      <c r="Q827" s="179">
        <v>0</v>
      </c>
      <c r="R827" s="179">
        <v>0</v>
      </c>
      <c r="S827" s="179">
        <v>0</v>
      </c>
      <c r="T827" s="179">
        <v>0</v>
      </c>
      <c r="U827" s="179">
        <v>0</v>
      </c>
      <c r="V827">
        <v>0</v>
      </c>
      <c r="Y827" s="19"/>
      <c r="CH827" s="18"/>
    </row>
    <row r="828" spans="1:86">
      <c r="A828" s="298"/>
      <c r="B828" s="261"/>
      <c r="C828" s="9">
        <v>500</v>
      </c>
      <c r="D828">
        <f>+入力シート①!AH$16</f>
        <v>0</v>
      </c>
      <c r="E828">
        <f t="shared" si="300"/>
        <v>9</v>
      </c>
      <c r="F828" s="6">
        <f t="shared" si="301"/>
        <v>0</v>
      </c>
      <c r="G828" s="6">
        <f t="shared" si="302"/>
        <v>0</v>
      </c>
      <c r="H828" s="6">
        <f t="shared" si="303"/>
        <v>0</v>
      </c>
      <c r="I828" s="6">
        <f t="shared" si="304"/>
        <v>0</v>
      </c>
      <c r="J828" s="6">
        <f t="shared" si="305"/>
        <v>0</v>
      </c>
      <c r="K828" s="6" t="e">
        <f t="shared" si="306"/>
        <v>#DIV/0!</v>
      </c>
      <c r="M828" s="18"/>
      <c r="N828" s="179">
        <v>0</v>
      </c>
      <c r="O828" s="179">
        <v>0</v>
      </c>
      <c r="P828" s="179">
        <v>0</v>
      </c>
      <c r="Q828" s="179">
        <v>0</v>
      </c>
      <c r="R828" s="179">
        <v>0</v>
      </c>
      <c r="S828" s="179">
        <v>0</v>
      </c>
      <c r="T828" s="179">
        <v>0</v>
      </c>
      <c r="U828" s="179">
        <v>0</v>
      </c>
      <c r="V828">
        <v>0</v>
      </c>
      <c r="Y828" s="19"/>
      <c r="CH828" s="18"/>
    </row>
    <row r="829" spans="1:86">
      <c r="A829" s="298"/>
      <c r="B829" s="261"/>
      <c r="C829" s="9">
        <v>600</v>
      </c>
      <c r="D829">
        <f>+入力シート①!AH$17</f>
        <v>0</v>
      </c>
      <c r="E829">
        <f t="shared" si="300"/>
        <v>9</v>
      </c>
      <c r="F829" s="6">
        <f t="shared" si="301"/>
        <v>0</v>
      </c>
      <c r="G829" s="6">
        <f t="shared" si="302"/>
        <v>0</v>
      </c>
      <c r="H829" s="6">
        <f t="shared" si="303"/>
        <v>0</v>
      </c>
      <c r="I829" s="6">
        <f t="shared" si="304"/>
        <v>0</v>
      </c>
      <c r="J829" s="6">
        <f t="shared" si="305"/>
        <v>0</v>
      </c>
      <c r="K829" s="6" t="e">
        <f t="shared" si="306"/>
        <v>#DIV/0!</v>
      </c>
      <c r="M829" s="18"/>
      <c r="N829" s="179">
        <v>0</v>
      </c>
      <c r="O829" s="179">
        <v>0</v>
      </c>
      <c r="P829" s="179">
        <v>0</v>
      </c>
      <c r="Q829" s="179">
        <v>0</v>
      </c>
      <c r="R829" s="179">
        <v>0</v>
      </c>
      <c r="S829" s="179">
        <v>0</v>
      </c>
      <c r="T829" s="179">
        <v>0</v>
      </c>
      <c r="U829" s="179">
        <v>0</v>
      </c>
      <c r="V829">
        <v>0</v>
      </c>
      <c r="Y829" s="19"/>
      <c r="CH829" s="18"/>
    </row>
    <row r="830" spans="1:86">
      <c r="A830" s="298"/>
      <c r="B830" s="15"/>
      <c r="C830" s="15"/>
      <c r="D830" s="20"/>
      <c r="E830" s="20"/>
      <c r="F830" s="40"/>
      <c r="G830" s="40"/>
      <c r="H830" s="40"/>
      <c r="I830" s="40"/>
      <c r="J830" s="40"/>
      <c r="K830" s="40"/>
      <c r="L830" s="20"/>
      <c r="M830" s="18"/>
      <c r="O830" s="20"/>
      <c r="P830" s="20"/>
      <c r="Q830" s="20"/>
      <c r="R830" s="20"/>
      <c r="S830" s="20"/>
      <c r="T830" s="20"/>
      <c r="U830" s="20"/>
      <c r="V830" s="20"/>
      <c r="W830" s="20"/>
      <c r="X830" s="20"/>
      <c r="Y830" s="19"/>
      <c r="AB830" s="20"/>
      <c r="AE830" s="20"/>
      <c r="AF830" s="20"/>
      <c r="AG830" s="20"/>
      <c r="AH830" s="20"/>
      <c r="AI830" s="20"/>
      <c r="AJ830" s="20"/>
      <c r="AK830" s="20"/>
      <c r="AL830" s="20"/>
      <c r="AM830" s="20"/>
      <c r="AN830" s="20"/>
      <c r="AO830" s="20"/>
      <c r="AP830" s="20"/>
      <c r="AQ830" s="20"/>
      <c r="AR830" s="20"/>
      <c r="AS830" s="20"/>
      <c r="AT830" s="20"/>
      <c r="AU830" s="20"/>
      <c r="AV830" s="20"/>
      <c r="AW830" s="20"/>
      <c r="AX830" s="20"/>
      <c r="AY830" s="20"/>
      <c r="AZ830" s="20"/>
      <c r="BA830" s="20"/>
      <c r="BB830" s="20"/>
      <c r="BC830" s="20"/>
      <c r="BD830" s="20"/>
      <c r="BE830" s="20"/>
      <c r="BF830" s="20"/>
      <c r="BG830" s="20"/>
      <c r="BH830" s="20"/>
      <c r="BI830" s="20"/>
      <c r="BJ830" s="20"/>
      <c r="BK830" s="20"/>
      <c r="BL830" s="20"/>
      <c r="BM830" s="20"/>
      <c r="BN830" s="20"/>
      <c r="BO830" s="20"/>
      <c r="BP830" s="20"/>
      <c r="BQ830" s="20"/>
      <c r="BR830" s="20"/>
      <c r="BS830" s="20"/>
      <c r="BT830" s="20"/>
      <c r="BU830" s="20"/>
      <c r="BV830" s="20"/>
      <c r="BW830" s="20"/>
      <c r="BX830" s="20"/>
      <c r="BY830" s="20"/>
      <c r="BZ830" s="20"/>
      <c r="CA830" s="20"/>
      <c r="CB830" s="20"/>
      <c r="CC830" s="20"/>
      <c r="CD830" s="20"/>
      <c r="CE830" s="20"/>
      <c r="CF830" s="20"/>
      <c r="CG830" s="20"/>
      <c r="CH830" s="18"/>
    </row>
    <row r="831" spans="1:86">
      <c r="A831" s="298"/>
      <c r="B831" s="262" t="s">
        <v>25</v>
      </c>
      <c r="C831" s="13" t="s">
        <v>23</v>
      </c>
      <c r="D831">
        <f>+入力シート①!AH$19</f>
        <v>0</v>
      </c>
      <c r="E831">
        <f>+COUNT($N831:$CH831)</f>
        <v>9</v>
      </c>
      <c r="F831" s="6">
        <f>+AVERAGE($O831:$CH831)</f>
        <v>0</v>
      </c>
      <c r="G831" s="6">
        <f>+STDEV($O831:$CH831)</f>
        <v>0</v>
      </c>
      <c r="H831" s="6">
        <f>+MAX($N831:$CH831)</f>
        <v>0</v>
      </c>
      <c r="I831" s="6">
        <f>+MIN($N831:$CI831)</f>
        <v>0</v>
      </c>
      <c r="J831" s="6">
        <f>+D831-F831</f>
        <v>0</v>
      </c>
      <c r="K831" s="6" t="e">
        <f>+J831/G831</f>
        <v>#DIV/0!</v>
      </c>
      <c r="M831" s="18"/>
      <c r="N831" s="179">
        <v>0</v>
      </c>
      <c r="O831" s="179">
        <v>0</v>
      </c>
      <c r="P831" s="179">
        <v>0</v>
      </c>
      <c r="Q831" s="179">
        <v>0</v>
      </c>
      <c r="R831" s="179">
        <v>0</v>
      </c>
      <c r="S831" s="179">
        <v>0</v>
      </c>
      <c r="T831" s="179">
        <v>0</v>
      </c>
      <c r="U831" s="179">
        <v>0</v>
      </c>
      <c r="V831">
        <v>0</v>
      </c>
      <c r="Y831" s="19"/>
      <c r="CH831" s="18"/>
    </row>
    <row r="832" spans="1:86">
      <c r="A832" s="298"/>
      <c r="B832" s="263"/>
      <c r="C832" s="10" t="s">
        <v>24</v>
      </c>
      <c r="D832">
        <f>+入力シート①!AH$20</f>
        <v>0</v>
      </c>
      <c r="E832">
        <f>+COUNT($N832:$CH832)</f>
        <v>9</v>
      </c>
      <c r="F832" s="6">
        <f>+AVERAGE($O832:$CH832)</f>
        <v>0</v>
      </c>
      <c r="G832" s="6">
        <f>+STDEV($O832:$CH832)</f>
        <v>0</v>
      </c>
      <c r="H832" s="6">
        <f>+MAX($N832:$CH832)</f>
        <v>0</v>
      </c>
      <c r="I832" s="6">
        <f>+MIN($N832:$CI832)</f>
        <v>0</v>
      </c>
      <c r="J832" s="6">
        <f>+D832-F832</f>
        <v>0</v>
      </c>
      <c r="K832" s="6" t="e">
        <f>+J832/G832</f>
        <v>#DIV/0!</v>
      </c>
      <c r="M832" s="18"/>
      <c r="N832" s="179">
        <v>0</v>
      </c>
      <c r="O832" s="179">
        <v>0</v>
      </c>
      <c r="P832" s="179">
        <v>0</v>
      </c>
      <c r="Q832" s="179">
        <v>0</v>
      </c>
      <c r="R832" s="179">
        <v>0</v>
      </c>
      <c r="S832" s="179">
        <v>0</v>
      </c>
      <c r="T832" s="179">
        <v>0</v>
      </c>
      <c r="U832" s="179">
        <v>0</v>
      </c>
      <c r="V832">
        <v>0</v>
      </c>
      <c r="Y832" s="19"/>
      <c r="CH832" s="18"/>
    </row>
    <row r="833" spans="1:86" ht="0.95" customHeight="1">
      <c r="A833" s="18"/>
      <c r="B833" s="18"/>
      <c r="C833" s="18"/>
      <c r="D833" s="18"/>
      <c r="E833" s="18"/>
      <c r="F833" s="41"/>
      <c r="G833" s="41"/>
      <c r="H833" s="41"/>
      <c r="I833" s="41"/>
      <c r="J833" s="41"/>
      <c r="K833" s="41"/>
      <c r="L833" s="18"/>
      <c r="M833" s="18"/>
      <c r="V833" s="18"/>
      <c r="W833" s="18"/>
      <c r="X833" s="18"/>
      <c r="Y833" s="18"/>
      <c r="AB833" s="18"/>
      <c r="AE833" s="18"/>
      <c r="AF833" s="18"/>
      <c r="AG833" s="18"/>
      <c r="AH833" s="18"/>
      <c r="AI833" s="18"/>
      <c r="AJ833" s="18"/>
      <c r="AK833" s="18"/>
      <c r="AL833" s="18"/>
      <c r="AM833" s="18"/>
      <c r="AN833" s="18"/>
      <c r="AO833" s="18"/>
      <c r="AP833" s="18"/>
      <c r="AQ833" s="18"/>
      <c r="AR833" s="18"/>
      <c r="AS833" s="18"/>
      <c r="AT833" s="18"/>
      <c r="AU833" s="18"/>
      <c r="AV833" s="18"/>
      <c r="AW833" s="18"/>
      <c r="AX833" s="18"/>
      <c r="AY833" s="18"/>
      <c r="AZ833" s="18"/>
      <c r="BA833" s="18"/>
      <c r="BB833" s="18"/>
      <c r="BC833" s="18"/>
      <c r="BD833" s="18"/>
      <c r="BE833" s="18"/>
      <c r="BF833" s="18"/>
      <c r="BG833" s="18"/>
      <c r="BH833" s="18"/>
      <c r="BI833" s="18"/>
      <c r="BJ833" s="18"/>
      <c r="BK833" s="18"/>
      <c r="BL833" s="18"/>
      <c r="BM833" s="18"/>
      <c r="BN833" s="18"/>
      <c r="BO833" s="18"/>
      <c r="BP833" s="18"/>
      <c r="BQ833" s="18"/>
      <c r="BR833" s="18"/>
      <c r="BS833" s="18"/>
      <c r="BT833" s="18"/>
      <c r="BU833" s="18"/>
      <c r="BV833" s="18"/>
      <c r="BW833" s="18"/>
      <c r="BX833" s="18"/>
      <c r="BY833" s="18"/>
      <c r="BZ833" s="18"/>
      <c r="CA833" s="18"/>
      <c r="CB833" s="18"/>
      <c r="CC833" s="18"/>
      <c r="CD833" s="18"/>
      <c r="CE833" s="18"/>
      <c r="CF833" s="18"/>
      <c r="CG833" s="18"/>
      <c r="CH833" s="18"/>
    </row>
    <row r="834" spans="1:86" ht="0.95" customHeight="1">
      <c r="A834" s="18"/>
      <c r="B834" s="18"/>
      <c r="C834" s="18"/>
      <c r="D834" s="18"/>
      <c r="E834" s="18"/>
      <c r="F834" s="41"/>
      <c r="G834" s="41"/>
      <c r="H834" s="41"/>
      <c r="I834" s="41"/>
      <c r="J834" s="41"/>
      <c r="K834" s="41"/>
      <c r="L834" s="18"/>
      <c r="M834" s="18"/>
      <c r="V834" s="18"/>
      <c r="W834" s="18"/>
      <c r="X834" s="18"/>
      <c r="Y834" s="18"/>
      <c r="AB834" s="18"/>
      <c r="AE834" s="18"/>
      <c r="AF834" s="18"/>
      <c r="AG834" s="18"/>
      <c r="AH834" s="18"/>
      <c r="AI834" s="18"/>
      <c r="AJ834" s="18"/>
      <c r="AK834" s="18"/>
      <c r="AL834" s="18"/>
      <c r="AM834" s="18"/>
      <c r="AN834" s="18"/>
      <c r="AO834" s="18"/>
      <c r="AP834" s="18"/>
      <c r="AQ834" s="18"/>
      <c r="AR834" s="18"/>
      <c r="AS834" s="18"/>
      <c r="AT834" s="18"/>
      <c r="AU834" s="18"/>
      <c r="AV834" s="18"/>
      <c r="AW834" s="18"/>
      <c r="AX834" s="18"/>
      <c r="AY834" s="18"/>
      <c r="AZ834" s="18"/>
      <c r="BA834" s="18"/>
      <c r="BB834" s="18"/>
      <c r="BC834" s="18"/>
      <c r="BD834" s="18"/>
      <c r="BE834" s="18"/>
      <c r="BF834" s="18"/>
      <c r="BG834" s="18"/>
      <c r="BH834" s="18"/>
      <c r="BI834" s="18"/>
      <c r="BJ834" s="18"/>
      <c r="BK834" s="18"/>
      <c r="BL834" s="18"/>
      <c r="BM834" s="18"/>
      <c r="BN834" s="18"/>
      <c r="BO834" s="18"/>
      <c r="BP834" s="18"/>
      <c r="BQ834" s="18"/>
      <c r="BR834" s="18"/>
      <c r="BS834" s="18"/>
      <c r="BT834" s="18"/>
      <c r="BU834" s="18"/>
      <c r="BV834" s="18"/>
      <c r="BW834" s="18"/>
      <c r="BX834" s="18"/>
      <c r="BY834" s="18"/>
      <c r="BZ834" s="18"/>
      <c r="CA834" s="18"/>
      <c r="CB834" s="18"/>
      <c r="CC834" s="18"/>
      <c r="CD834" s="18"/>
      <c r="CE834" s="18"/>
      <c r="CF834" s="18"/>
      <c r="CG834" s="18"/>
      <c r="CH834" s="18"/>
    </row>
    <row r="835" spans="1:86" ht="0.95" customHeight="1">
      <c r="A835" s="18"/>
      <c r="B835" s="18"/>
      <c r="C835" s="18"/>
      <c r="D835" s="18"/>
      <c r="E835" s="18"/>
      <c r="F835" s="41"/>
      <c r="G835" s="41"/>
      <c r="H835" s="41"/>
      <c r="I835" s="41"/>
      <c r="J835" s="41"/>
      <c r="K835" s="41"/>
      <c r="L835" s="18"/>
      <c r="M835" s="18"/>
      <c r="V835" s="18"/>
      <c r="W835" s="18"/>
      <c r="X835" s="18"/>
      <c r="Y835" s="18"/>
      <c r="AB835" s="18"/>
      <c r="AE835" s="18"/>
      <c r="AF835" s="18"/>
      <c r="AG835" s="18"/>
      <c r="AH835" s="18"/>
      <c r="AI835" s="18"/>
      <c r="AJ835" s="18"/>
      <c r="AK835" s="18"/>
      <c r="AL835" s="18"/>
      <c r="AM835" s="18"/>
      <c r="AN835" s="18"/>
      <c r="AO835" s="18"/>
      <c r="AP835" s="18"/>
      <c r="AQ835" s="18"/>
      <c r="AR835" s="18"/>
      <c r="AS835" s="18"/>
      <c r="AT835" s="18"/>
      <c r="AU835" s="18"/>
      <c r="AV835" s="18"/>
      <c r="AW835" s="18"/>
      <c r="AX835" s="18"/>
      <c r="AY835" s="18"/>
      <c r="AZ835" s="18"/>
      <c r="BA835" s="18"/>
      <c r="BB835" s="18"/>
      <c r="BC835" s="18"/>
      <c r="BD835" s="18"/>
      <c r="BE835" s="18"/>
      <c r="BF835" s="18"/>
      <c r="BG835" s="18"/>
      <c r="BH835" s="18"/>
      <c r="BI835" s="18"/>
      <c r="BJ835" s="18"/>
      <c r="BK835" s="18"/>
      <c r="BL835" s="18"/>
      <c r="BM835" s="18"/>
      <c r="BN835" s="18"/>
      <c r="BO835" s="18"/>
      <c r="BP835" s="18"/>
      <c r="BQ835" s="18"/>
      <c r="BR835" s="18"/>
      <c r="BS835" s="18"/>
      <c r="BT835" s="18"/>
      <c r="BU835" s="18"/>
      <c r="BV835" s="18"/>
      <c r="BW835" s="18"/>
      <c r="BX835" s="18"/>
      <c r="BY835" s="18"/>
      <c r="BZ835" s="18"/>
      <c r="CA835" s="18"/>
      <c r="CB835" s="18"/>
      <c r="CC835" s="18"/>
      <c r="CD835" s="18"/>
      <c r="CE835" s="18"/>
      <c r="CF835" s="18"/>
      <c r="CG835" s="18"/>
      <c r="CH835" s="18"/>
    </row>
    <row r="836" spans="1:86" ht="0.95" customHeight="1">
      <c r="A836" s="18"/>
      <c r="B836" s="18"/>
      <c r="C836" s="18"/>
      <c r="D836" s="18"/>
      <c r="E836" s="18"/>
      <c r="F836" s="41"/>
      <c r="G836" s="41"/>
      <c r="H836" s="41"/>
      <c r="I836" s="41"/>
      <c r="J836" s="41"/>
      <c r="K836" s="41"/>
      <c r="L836" s="18"/>
      <c r="M836" s="18"/>
      <c r="V836" s="18"/>
      <c r="W836" s="18"/>
      <c r="X836" s="18"/>
      <c r="Y836" s="18"/>
      <c r="AB836" s="18"/>
      <c r="AE836" s="18"/>
      <c r="AF836" s="18"/>
      <c r="AG836" s="18"/>
      <c r="AH836" s="18"/>
      <c r="AI836" s="18"/>
      <c r="AJ836" s="18"/>
      <c r="AK836" s="18"/>
      <c r="AL836" s="18"/>
      <c r="AM836" s="18"/>
      <c r="AN836" s="18"/>
      <c r="AO836" s="18"/>
      <c r="AP836" s="18"/>
      <c r="AQ836" s="18"/>
      <c r="AR836" s="18"/>
      <c r="AS836" s="18"/>
      <c r="AT836" s="18"/>
      <c r="AU836" s="18"/>
      <c r="AV836" s="18"/>
      <c r="AW836" s="18"/>
      <c r="AX836" s="18"/>
      <c r="AY836" s="18"/>
      <c r="AZ836" s="18"/>
      <c r="BA836" s="18"/>
      <c r="BB836" s="18"/>
      <c r="BC836" s="18"/>
      <c r="BD836" s="18"/>
      <c r="BE836" s="18"/>
      <c r="BF836" s="18"/>
      <c r="BG836" s="18"/>
      <c r="BH836" s="18"/>
      <c r="BI836" s="18"/>
      <c r="BJ836" s="18"/>
      <c r="BK836" s="18"/>
      <c r="BL836" s="18"/>
      <c r="BM836" s="18"/>
      <c r="BN836" s="18"/>
      <c r="BO836" s="18"/>
      <c r="BP836" s="18"/>
      <c r="BQ836" s="18"/>
      <c r="BR836" s="18"/>
      <c r="BS836" s="18"/>
      <c r="BT836" s="18"/>
      <c r="BU836" s="18"/>
      <c r="BV836" s="18"/>
      <c r="BW836" s="18"/>
      <c r="BX836" s="18"/>
      <c r="BY836" s="18"/>
      <c r="BZ836" s="18"/>
      <c r="CA836" s="18"/>
      <c r="CB836" s="18"/>
      <c r="CC836" s="18"/>
      <c r="CD836" s="18"/>
      <c r="CE836" s="18"/>
      <c r="CF836" s="18"/>
      <c r="CG836" s="18"/>
      <c r="CH836" s="18"/>
    </row>
    <row r="837" spans="1:86" ht="0.95" customHeight="1">
      <c r="A837" s="18"/>
      <c r="B837" s="18"/>
      <c r="C837" s="18"/>
      <c r="D837" s="18"/>
      <c r="E837" s="18"/>
      <c r="F837" s="41"/>
      <c r="G837" s="41"/>
      <c r="H837" s="41"/>
      <c r="I837" s="41"/>
      <c r="J837" s="41"/>
      <c r="K837" s="41"/>
      <c r="L837" s="18"/>
      <c r="M837" s="18"/>
      <c r="V837" s="18"/>
      <c r="W837" s="18"/>
      <c r="X837" s="18"/>
      <c r="Y837" s="18"/>
      <c r="AB837" s="18"/>
      <c r="AE837" s="18"/>
      <c r="AF837" s="18"/>
      <c r="AG837" s="18"/>
      <c r="AH837" s="18"/>
      <c r="AI837" s="18"/>
      <c r="AJ837" s="18"/>
      <c r="AK837" s="18"/>
      <c r="AL837" s="18"/>
      <c r="AM837" s="18"/>
      <c r="AN837" s="18"/>
      <c r="AO837" s="18"/>
      <c r="AP837" s="18"/>
      <c r="AQ837" s="18"/>
      <c r="AR837" s="18"/>
      <c r="AS837" s="18"/>
      <c r="AT837" s="18"/>
      <c r="AU837" s="18"/>
      <c r="AV837" s="18"/>
      <c r="AW837" s="18"/>
      <c r="AX837" s="18"/>
      <c r="AY837" s="18"/>
      <c r="AZ837" s="18"/>
      <c r="BA837" s="18"/>
      <c r="BB837" s="18"/>
      <c r="BC837" s="18"/>
      <c r="BD837" s="18"/>
      <c r="BE837" s="18"/>
      <c r="BF837" s="18"/>
      <c r="BG837" s="18"/>
      <c r="BH837" s="18"/>
      <c r="BI837" s="18"/>
      <c r="BJ837" s="18"/>
      <c r="BK837" s="18"/>
      <c r="BL837" s="18"/>
      <c r="BM837" s="18"/>
      <c r="BN837" s="18"/>
      <c r="BO837" s="18"/>
      <c r="BP837" s="18"/>
      <c r="BQ837" s="18"/>
      <c r="BR837" s="18"/>
      <c r="BS837" s="18"/>
      <c r="BT837" s="18"/>
      <c r="BU837" s="18"/>
      <c r="BV837" s="18"/>
      <c r="BW837" s="18"/>
      <c r="BX837" s="18"/>
      <c r="BY837" s="18"/>
      <c r="BZ837" s="18"/>
      <c r="CA837" s="18"/>
      <c r="CB837" s="18"/>
      <c r="CC837" s="18"/>
      <c r="CD837" s="18"/>
      <c r="CE837" s="18"/>
      <c r="CF837" s="18"/>
      <c r="CG837" s="18"/>
      <c r="CH837" s="18"/>
    </row>
    <row r="838" spans="1:86" ht="0.95" customHeight="1">
      <c r="A838" s="18"/>
      <c r="B838" s="18"/>
      <c r="C838" s="18"/>
      <c r="D838" s="18"/>
      <c r="E838" s="18"/>
      <c r="F838" s="41"/>
      <c r="G838" s="41"/>
      <c r="H838" s="41"/>
      <c r="I838" s="41"/>
      <c r="J838" s="41"/>
      <c r="K838" s="41"/>
      <c r="L838" s="18"/>
      <c r="M838" s="18"/>
      <c r="V838" s="18"/>
      <c r="W838" s="18"/>
      <c r="X838" s="18"/>
      <c r="Y838" s="18"/>
      <c r="AB838" s="18"/>
      <c r="AE838" s="18"/>
      <c r="AF838" s="18"/>
      <c r="AG838" s="18"/>
      <c r="AH838" s="18"/>
      <c r="AI838" s="18"/>
      <c r="AJ838" s="18"/>
      <c r="AK838" s="18"/>
      <c r="AL838" s="18"/>
      <c r="AM838" s="18"/>
      <c r="AN838" s="18"/>
      <c r="AO838" s="18"/>
      <c r="AP838" s="18"/>
      <c r="AQ838" s="18"/>
      <c r="AR838" s="18"/>
      <c r="AS838" s="18"/>
      <c r="AT838" s="18"/>
      <c r="AU838" s="18"/>
      <c r="AV838" s="18"/>
      <c r="AW838" s="18"/>
      <c r="AX838" s="18"/>
      <c r="AY838" s="18"/>
      <c r="AZ838" s="18"/>
      <c r="BA838" s="18"/>
      <c r="BB838" s="18"/>
      <c r="BC838" s="18"/>
      <c r="BD838" s="18"/>
      <c r="BE838" s="18"/>
      <c r="BF838" s="18"/>
      <c r="BG838" s="18"/>
      <c r="BH838" s="18"/>
      <c r="BI838" s="18"/>
      <c r="BJ838" s="18"/>
      <c r="BK838" s="18"/>
      <c r="BL838" s="18"/>
      <c r="BM838" s="18"/>
      <c r="BN838" s="18"/>
      <c r="BO838" s="18"/>
      <c r="BP838" s="18"/>
      <c r="BQ838" s="18"/>
      <c r="BR838" s="18"/>
      <c r="BS838" s="18"/>
      <c r="BT838" s="18"/>
      <c r="BU838" s="18"/>
      <c r="BV838" s="18"/>
      <c r="BW838" s="18"/>
      <c r="BX838" s="18"/>
      <c r="BY838" s="18"/>
      <c r="BZ838" s="18"/>
      <c r="CA838" s="18"/>
      <c r="CB838" s="18"/>
      <c r="CC838" s="18"/>
      <c r="CD838" s="18"/>
      <c r="CE838" s="18"/>
      <c r="CF838" s="18"/>
      <c r="CG838" s="18"/>
      <c r="CH838" s="18"/>
    </row>
    <row r="839" spans="1:86" ht="0.95" customHeight="1">
      <c r="A839" s="18"/>
      <c r="B839" s="18"/>
      <c r="C839" s="18"/>
      <c r="D839" s="18"/>
      <c r="E839" s="18"/>
      <c r="F839" s="41"/>
      <c r="G839" s="41"/>
      <c r="H839" s="41"/>
      <c r="I839" s="41"/>
      <c r="J839" s="41"/>
      <c r="K839" s="41"/>
      <c r="L839" s="18"/>
      <c r="M839" s="18"/>
      <c r="V839" s="18"/>
      <c r="W839" s="18"/>
      <c r="X839" s="18"/>
      <c r="Y839" s="18"/>
      <c r="AB839" s="18"/>
      <c r="AE839" s="18"/>
      <c r="AF839" s="18"/>
      <c r="AG839" s="18"/>
      <c r="AH839" s="18"/>
      <c r="AI839" s="18"/>
      <c r="AJ839" s="18"/>
      <c r="AK839" s="18"/>
      <c r="AL839" s="18"/>
      <c r="AM839" s="18"/>
      <c r="AN839" s="18"/>
      <c r="AO839" s="18"/>
      <c r="AP839" s="18"/>
      <c r="AQ839" s="18"/>
      <c r="AR839" s="18"/>
      <c r="AS839" s="18"/>
      <c r="AT839" s="18"/>
      <c r="AU839" s="18"/>
      <c r="AV839" s="18"/>
      <c r="AW839" s="18"/>
      <c r="AX839" s="18"/>
      <c r="AY839" s="18"/>
      <c r="AZ839" s="18"/>
      <c r="BA839" s="18"/>
      <c r="BB839" s="18"/>
      <c r="BC839" s="18"/>
      <c r="BD839" s="18"/>
      <c r="BE839" s="18"/>
      <c r="BF839" s="18"/>
      <c r="BG839" s="18"/>
      <c r="BH839" s="18"/>
      <c r="BI839" s="18"/>
      <c r="BJ839" s="18"/>
      <c r="BK839" s="18"/>
      <c r="BL839" s="18"/>
      <c r="BM839" s="18"/>
      <c r="BN839" s="18"/>
      <c r="BO839" s="18"/>
      <c r="BP839" s="18"/>
      <c r="BQ839" s="18"/>
      <c r="BR839" s="18"/>
      <c r="BS839" s="18"/>
      <c r="BT839" s="18"/>
      <c r="BU839" s="18"/>
      <c r="BV839" s="18"/>
      <c r="BW839" s="18"/>
      <c r="BX839" s="18"/>
      <c r="BY839" s="18"/>
      <c r="BZ839" s="18"/>
      <c r="CA839" s="18"/>
      <c r="CB839" s="18"/>
      <c r="CC839" s="18"/>
      <c r="CD839" s="18"/>
      <c r="CE839" s="18"/>
      <c r="CF839" s="18"/>
      <c r="CG839" s="18"/>
      <c r="CH839" s="18"/>
    </row>
    <row r="840" spans="1:86" ht="0.95" customHeight="1">
      <c r="A840" s="18"/>
      <c r="B840" s="18"/>
      <c r="C840" s="18"/>
      <c r="D840" s="18"/>
      <c r="E840" s="18"/>
      <c r="F840" s="41"/>
      <c r="G840" s="41"/>
      <c r="H840" s="41"/>
      <c r="I840" s="41"/>
      <c r="J840" s="41"/>
      <c r="K840" s="41"/>
      <c r="L840" s="18"/>
      <c r="M840" s="18"/>
      <c r="V840" s="18"/>
      <c r="W840" s="18"/>
      <c r="X840" s="18"/>
      <c r="Y840" s="18"/>
      <c r="AB840" s="18"/>
      <c r="AE840" s="18"/>
      <c r="AF840" s="18"/>
      <c r="AG840" s="18"/>
      <c r="AH840" s="18"/>
      <c r="AI840" s="18"/>
      <c r="AJ840" s="18"/>
      <c r="AK840" s="18"/>
      <c r="AL840" s="18"/>
      <c r="AM840" s="18"/>
      <c r="AN840" s="18"/>
      <c r="AO840" s="18"/>
      <c r="AP840" s="18"/>
      <c r="AQ840" s="18"/>
      <c r="AR840" s="18"/>
      <c r="AS840" s="18"/>
      <c r="AT840" s="18"/>
      <c r="AU840" s="18"/>
      <c r="AV840" s="18"/>
      <c r="AW840" s="18"/>
      <c r="AX840" s="18"/>
      <c r="AY840" s="18"/>
      <c r="AZ840" s="18"/>
      <c r="BA840" s="18"/>
      <c r="BB840" s="18"/>
      <c r="BC840" s="18"/>
      <c r="BD840" s="18"/>
      <c r="BE840" s="18"/>
      <c r="BF840" s="18"/>
      <c r="BG840" s="18"/>
      <c r="BH840" s="18"/>
      <c r="BI840" s="18"/>
      <c r="BJ840" s="18"/>
      <c r="BK840" s="18"/>
      <c r="BL840" s="18"/>
      <c r="BM840" s="18"/>
      <c r="BN840" s="18"/>
      <c r="BO840" s="18"/>
      <c r="BP840" s="18"/>
      <c r="BQ840" s="18"/>
      <c r="BR840" s="18"/>
      <c r="BS840" s="18"/>
      <c r="BT840" s="18"/>
      <c r="BU840" s="18"/>
      <c r="BV840" s="18"/>
      <c r="BW840" s="18"/>
      <c r="BX840" s="18"/>
      <c r="BY840" s="18"/>
      <c r="BZ840" s="18"/>
      <c r="CA840" s="18"/>
      <c r="CB840" s="18"/>
      <c r="CC840" s="18"/>
      <c r="CD840" s="18"/>
      <c r="CE840" s="18"/>
      <c r="CF840" s="18"/>
      <c r="CG840" s="18"/>
      <c r="CH840" s="18"/>
    </row>
  </sheetData>
  <mergeCells count="224">
    <mergeCell ref="A812:A832"/>
    <mergeCell ref="B812:C812"/>
    <mergeCell ref="B813:C813"/>
    <mergeCell ref="B814:C814"/>
    <mergeCell ref="B815:C815"/>
    <mergeCell ref="B816:C816"/>
    <mergeCell ref="B817:B829"/>
    <mergeCell ref="B831:B832"/>
    <mergeCell ref="A782:A802"/>
    <mergeCell ref="B782:C782"/>
    <mergeCell ref="B783:C783"/>
    <mergeCell ref="B784:C784"/>
    <mergeCell ref="B785:C785"/>
    <mergeCell ref="B786:C786"/>
    <mergeCell ref="B787:B799"/>
    <mergeCell ref="B801:B802"/>
    <mergeCell ref="A752:A772"/>
    <mergeCell ref="B752:C752"/>
    <mergeCell ref="B753:C753"/>
    <mergeCell ref="B754:C754"/>
    <mergeCell ref="B755:C755"/>
    <mergeCell ref="B756:C756"/>
    <mergeCell ref="B757:B769"/>
    <mergeCell ref="B771:B772"/>
    <mergeCell ref="A722:A742"/>
    <mergeCell ref="B722:C722"/>
    <mergeCell ref="B723:C723"/>
    <mergeCell ref="B724:C724"/>
    <mergeCell ref="B725:C725"/>
    <mergeCell ref="B726:C726"/>
    <mergeCell ref="B727:B739"/>
    <mergeCell ref="B741:B742"/>
    <mergeCell ref="A542:A562"/>
    <mergeCell ref="A572:A592"/>
    <mergeCell ref="A602:A622"/>
    <mergeCell ref="A632:A652"/>
    <mergeCell ref="A662:A682"/>
    <mergeCell ref="A692:A712"/>
    <mergeCell ref="A362:A382"/>
    <mergeCell ref="A392:A412"/>
    <mergeCell ref="A422:A442"/>
    <mergeCell ref="A452:A472"/>
    <mergeCell ref="A482:A502"/>
    <mergeCell ref="A512:A532"/>
    <mergeCell ref="A182:A202"/>
    <mergeCell ref="A212:A232"/>
    <mergeCell ref="A242:A262"/>
    <mergeCell ref="A272:A292"/>
    <mergeCell ref="A302:A322"/>
    <mergeCell ref="A332:A352"/>
    <mergeCell ref="A2:A22"/>
    <mergeCell ref="A32:A52"/>
    <mergeCell ref="A62:A82"/>
    <mergeCell ref="A92:A112"/>
    <mergeCell ref="A122:A142"/>
    <mergeCell ref="A152:A172"/>
    <mergeCell ref="B6:C6"/>
    <mergeCell ref="B7:B19"/>
    <mergeCell ref="B21:B22"/>
    <mergeCell ref="B32:C32"/>
    <mergeCell ref="B2:C2"/>
    <mergeCell ref="B3:C3"/>
    <mergeCell ref="B4:C4"/>
    <mergeCell ref="B5:C5"/>
    <mergeCell ref="B37:B49"/>
    <mergeCell ref="B51:B52"/>
    <mergeCell ref="B62:C62"/>
    <mergeCell ref="B63:C63"/>
    <mergeCell ref="B33:C33"/>
    <mergeCell ref="B34:C34"/>
    <mergeCell ref="B35:C35"/>
    <mergeCell ref="B81:B82"/>
    <mergeCell ref="B92:C92"/>
    <mergeCell ref="B93:C93"/>
    <mergeCell ref="B94:C94"/>
    <mergeCell ref="B64:C64"/>
    <mergeCell ref="B65:C65"/>
    <mergeCell ref="B66:C66"/>
    <mergeCell ref="B67:B79"/>
    <mergeCell ref="B122:C122"/>
    <mergeCell ref="B123:C123"/>
    <mergeCell ref="B124:C124"/>
    <mergeCell ref="B125:C125"/>
    <mergeCell ref="B95:C95"/>
    <mergeCell ref="B96:C96"/>
    <mergeCell ref="B97:B109"/>
    <mergeCell ref="B111:B112"/>
    <mergeCell ref="B153:C153"/>
    <mergeCell ref="B154:C154"/>
    <mergeCell ref="B155:C155"/>
    <mergeCell ref="B156:C156"/>
    <mergeCell ref="B126:C126"/>
    <mergeCell ref="B127:B139"/>
    <mergeCell ref="B141:B142"/>
    <mergeCell ref="B152:C152"/>
    <mergeCell ref="B184:C184"/>
    <mergeCell ref="B185:C185"/>
    <mergeCell ref="B186:C186"/>
    <mergeCell ref="B187:B199"/>
    <mergeCell ref="B157:B169"/>
    <mergeCell ref="B171:B172"/>
    <mergeCell ref="B182:C182"/>
    <mergeCell ref="B183:C183"/>
    <mergeCell ref="B215:C215"/>
    <mergeCell ref="B216:C216"/>
    <mergeCell ref="B217:B229"/>
    <mergeCell ref="B231:B232"/>
    <mergeCell ref="B201:B202"/>
    <mergeCell ref="B212:C212"/>
    <mergeCell ref="B213:C213"/>
    <mergeCell ref="B214:C214"/>
    <mergeCell ref="B246:C246"/>
    <mergeCell ref="B247:B259"/>
    <mergeCell ref="B261:B262"/>
    <mergeCell ref="B272:C272"/>
    <mergeCell ref="B242:C242"/>
    <mergeCell ref="B243:C243"/>
    <mergeCell ref="B244:C244"/>
    <mergeCell ref="B245:C245"/>
    <mergeCell ref="B277:B289"/>
    <mergeCell ref="B291:B292"/>
    <mergeCell ref="B302:C302"/>
    <mergeCell ref="B303:C303"/>
    <mergeCell ref="B273:C273"/>
    <mergeCell ref="B274:C274"/>
    <mergeCell ref="B275:C275"/>
    <mergeCell ref="B276:C276"/>
    <mergeCell ref="B321:B322"/>
    <mergeCell ref="B332:C332"/>
    <mergeCell ref="B333:C333"/>
    <mergeCell ref="B334:C334"/>
    <mergeCell ref="B304:C304"/>
    <mergeCell ref="B305:C305"/>
    <mergeCell ref="B306:C306"/>
    <mergeCell ref="B307:B319"/>
    <mergeCell ref="B362:C362"/>
    <mergeCell ref="B363:C363"/>
    <mergeCell ref="B364:C364"/>
    <mergeCell ref="B365:C365"/>
    <mergeCell ref="B335:C335"/>
    <mergeCell ref="B336:C336"/>
    <mergeCell ref="B337:B349"/>
    <mergeCell ref="B351:B352"/>
    <mergeCell ref="B393:C393"/>
    <mergeCell ref="B394:C394"/>
    <mergeCell ref="B395:C395"/>
    <mergeCell ref="B396:C396"/>
    <mergeCell ref="B366:C366"/>
    <mergeCell ref="B367:B379"/>
    <mergeCell ref="B381:B382"/>
    <mergeCell ref="B392:C392"/>
    <mergeCell ref="B424:C424"/>
    <mergeCell ref="B425:C425"/>
    <mergeCell ref="B426:C426"/>
    <mergeCell ref="B427:B439"/>
    <mergeCell ref="B397:B409"/>
    <mergeCell ref="B411:B412"/>
    <mergeCell ref="B422:C422"/>
    <mergeCell ref="B423:C423"/>
    <mergeCell ref="B455:C455"/>
    <mergeCell ref="B456:C456"/>
    <mergeCell ref="B457:B469"/>
    <mergeCell ref="B471:B472"/>
    <mergeCell ref="B441:B442"/>
    <mergeCell ref="B452:C452"/>
    <mergeCell ref="B453:C453"/>
    <mergeCell ref="B454:C454"/>
    <mergeCell ref="B486:C486"/>
    <mergeCell ref="B487:B499"/>
    <mergeCell ref="B501:B502"/>
    <mergeCell ref="B512:C512"/>
    <mergeCell ref="B482:C482"/>
    <mergeCell ref="B483:C483"/>
    <mergeCell ref="B484:C484"/>
    <mergeCell ref="B485:C485"/>
    <mergeCell ref="B517:B529"/>
    <mergeCell ref="B531:B532"/>
    <mergeCell ref="B542:C542"/>
    <mergeCell ref="B543:C543"/>
    <mergeCell ref="B513:C513"/>
    <mergeCell ref="B514:C514"/>
    <mergeCell ref="B515:C515"/>
    <mergeCell ref="B516:C516"/>
    <mergeCell ref="B561:B562"/>
    <mergeCell ref="B572:C572"/>
    <mergeCell ref="B635:C635"/>
    <mergeCell ref="B636:C636"/>
    <mergeCell ref="B606:C606"/>
    <mergeCell ref="B607:B619"/>
    <mergeCell ref="B621:B622"/>
    <mergeCell ref="B632:C632"/>
    <mergeCell ref="B573:C573"/>
    <mergeCell ref="B574:C574"/>
    <mergeCell ref="B544:C544"/>
    <mergeCell ref="B545:C545"/>
    <mergeCell ref="B546:C546"/>
    <mergeCell ref="B547:B559"/>
    <mergeCell ref="B602:C602"/>
    <mergeCell ref="B603:C603"/>
    <mergeCell ref="B604:C604"/>
    <mergeCell ref="B711:B712"/>
    <mergeCell ref="B681:B682"/>
    <mergeCell ref="B692:C692"/>
    <mergeCell ref="B693:C693"/>
    <mergeCell ref="B694:C694"/>
    <mergeCell ref="B662:C662"/>
    <mergeCell ref="B663:C663"/>
    <mergeCell ref="B36:C36"/>
    <mergeCell ref="B695:C695"/>
    <mergeCell ref="B696:C696"/>
    <mergeCell ref="B697:B709"/>
    <mergeCell ref="B664:C664"/>
    <mergeCell ref="B665:C665"/>
    <mergeCell ref="B666:C666"/>
    <mergeCell ref="B667:B679"/>
    <mergeCell ref="B637:B649"/>
    <mergeCell ref="B651:B652"/>
    <mergeCell ref="B605:C605"/>
    <mergeCell ref="B575:C575"/>
    <mergeCell ref="B576:C576"/>
    <mergeCell ref="B577:B589"/>
    <mergeCell ref="B591:B592"/>
    <mergeCell ref="B633:C633"/>
    <mergeCell ref="B634:C634"/>
  </mergeCells>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V469"/>
  <sheetViews>
    <sheetView topLeftCell="AM18" workbookViewId="0">
      <pane xSplit="2" topLeftCell="AO1" activePane="topRight" state="frozen"/>
      <selection activeCell="AM1" sqref="AM1"/>
      <selection pane="topRight" activeCell="AP454" sqref="AP454:BA469"/>
    </sheetView>
  </sheetViews>
  <sheetFormatPr defaultRowHeight="15.75"/>
  <cols>
    <col min="1" max="1" width="3.5" customWidth="1"/>
    <col min="2" max="2" width="6" customWidth="1"/>
    <col min="4" max="4" width="6.75" customWidth="1"/>
    <col min="5" max="5" width="6.875" customWidth="1"/>
    <col min="6" max="6" width="7.625" customWidth="1"/>
    <col min="7" max="7" width="8.75" style="159" customWidth="1"/>
    <col min="8" max="8" width="7.25" customWidth="1"/>
    <col min="9" max="9" width="7.875" customWidth="1"/>
    <col min="10" max="10" width="8.875" style="117" customWidth="1"/>
    <col min="11" max="11" width="8.25" style="117" customWidth="1"/>
    <col min="12" max="12" width="7.875" style="6" customWidth="1"/>
    <col min="13" max="13" width="10.375" customWidth="1"/>
    <col min="14" max="37" width="7.625" customWidth="1"/>
    <col min="38" max="38" width="10.75" customWidth="1"/>
    <col min="39" max="39" width="6.375" customWidth="1"/>
    <col min="40" max="40" width="7.5" customWidth="1"/>
    <col min="46" max="99" width="6.625" customWidth="1"/>
    <col min="100" max="100" width="6.625" style="19" customWidth="1"/>
  </cols>
  <sheetData>
    <row r="1" spans="1:100" s="114" customFormat="1">
      <c r="A1" s="109" t="s">
        <v>0</v>
      </c>
      <c r="B1" s="107" t="s">
        <v>1</v>
      </c>
      <c r="C1" s="107" t="s">
        <v>2</v>
      </c>
      <c r="D1" s="110" t="s">
        <v>84</v>
      </c>
      <c r="E1" s="107" t="s">
        <v>3</v>
      </c>
      <c r="F1" s="107" t="s">
        <v>83</v>
      </c>
      <c r="G1" s="111" t="s">
        <v>4</v>
      </c>
      <c r="H1" s="107" t="s">
        <v>5</v>
      </c>
      <c r="I1" s="107" t="s">
        <v>6</v>
      </c>
      <c r="J1" s="112" t="s">
        <v>7</v>
      </c>
      <c r="K1" s="112" t="s">
        <v>8</v>
      </c>
      <c r="L1" s="113"/>
      <c r="AM1" s="107" t="s">
        <v>10</v>
      </c>
      <c r="AN1" s="107" t="s">
        <v>11</v>
      </c>
      <c r="AO1" s="107" t="s">
        <v>12</v>
      </c>
      <c r="AP1" s="114">
        <v>2007</v>
      </c>
      <c r="AQ1" s="114">
        <v>2006</v>
      </c>
      <c r="AR1" s="114">
        <v>2006</v>
      </c>
      <c r="AS1" s="114">
        <v>2005</v>
      </c>
      <c r="AT1" s="114">
        <v>2005</v>
      </c>
      <c r="AU1" s="114">
        <v>2004</v>
      </c>
      <c r="AV1" s="114">
        <v>2004</v>
      </c>
      <c r="AW1" s="114">
        <v>2004</v>
      </c>
      <c r="AX1" s="114">
        <v>2003</v>
      </c>
      <c r="AY1" s="114">
        <v>2002</v>
      </c>
      <c r="AZ1" s="114">
        <v>2002</v>
      </c>
      <c r="BA1" s="114">
        <v>2002</v>
      </c>
      <c r="BB1" s="114">
        <v>2002</v>
      </c>
      <c r="BC1" s="114">
        <v>2001</v>
      </c>
      <c r="BD1" s="114">
        <v>2001</v>
      </c>
      <c r="BE1" s="114">
        <v>2001</v>
      </c>
      <c r="BF1" s="114">
        <v>2000</v>
      </c>
      <c r="BG1" s="114">
        <v>2000</v>
      </c>
      <c r="BH1" s="114">
        <v>2000</v>
      </c>
      <c r="BI1" s="114">
        <v>1999</v>
      </c>
      <c r="BJ1" s="114">
        <v>1999</v>
      </c>
      <c r="BK1" s="114">
        <v>1999</v>
      </c>
      <c r="BL1" s="114">
        <v>1998</v>
      </c>
      <c r="BM1" s="114">
        <v>1997</v>
      </c>
      <c r="BN1" s="114">
        <v>1996</v>
      </c>
      <c r="BO1" s="114">
        <v>1995</v>
      </c>
      <c r="BP1" s="107">
        <v>1994</v>
      </c>
      <c r="BQ1" s="107">
        <v>1993</v>
      </c>
      <c r="BR1" s="107">
        <v>1992</v>
      </c>
      <c r="BS1" s="107">
        <v>1992</v>
      </c>
      <c r="BT1" s="107">
        <v>1991</v>
      </c>
      <c r="BU1" s="107">
        <v>1990</v>
      </c>
      <c r="BV1" s="107">
        <v>1990</v>
      </c>
      <c r="BW1" s="107">
        <v>1989</v>
      </c>
      <c r="BX1" s="107">
        <v>1988</v>
      </c>
      <c r="BY1" s="107">
        <v>1987</v>
      </c>
      <c r="BZ1" s="107">
        <v>1986</v>
      </c>
      <c r="CA1" s="107">
        <v>1986</v>
      </c>
      <c r="CB1" s="107">
        <v>1986</v>
      </c>
      <c r="CC1" s="107">
        <v>1985</v>
      </c>
      <c r="CD1" s="107">
        <v>1985</v>
      </c>
      <c r="CE1" s="107">
        <v>1985</v>
      </c>
      <c r="CF1" s="107">
        <v>1985</v>
      </c>
      <c r="CG1" s="107">
        <v>1984</v>
      </c>
      <c r="CH1" s="107">
        <v>1984</v>
      </c>
      <c r="CI1" s="107">
        <v>1984</v>
      </c>
      <c r="CJ1" s="107">
        <v>1984</v>
      </c>
      <c r="CK1" s="107">
        <v>1984</v>
      </c>
      <c r="CL1" s="107">
        <v>1984</v>
      </c>
      <c r="CM1" s="107">
        <v>1983</v>
      </c>
      <c r="CN1" s="107">
        <v>1983</v>
      </c>
      <c r="CO1" s="107">
        <v>1982</v>
      </c>
      <c r="CP1" s="107">
        <v>1982</v>
      </c>
      <c r="CQ1" s="107">
        <v>1982</v>
      </c>
      <c r="CR1" s="107">
        <v>1981</v>
      </c>
      <c r="CS1" s="107">
        <v>1980</v>
      </c>
      <c r="CT1" s="107">
        <v>1980</v>
      </c>
      <c r="CU1" s="107">
        <v>1980</v>
      </c>
      <c r="CV1" s="115">
        <v>1980</v>
      </c>
    </row>
    <row r="2" spans="1:100">
      <c r="A2" s="100">
        <v>4</v>
      </c>
      <c r="B2" s="103">
        <v>31</v>
      </c>
      <c r="C2" s="103" t="s">
        <v>13</v>
      </c>
      <c r="D2">
        <v>6</v>
      </c>
      <c r="E2" s="99">
        <f t="shared" ref="E2:E15" si="0">COUNT(CV2:DB2)</f>
        <v>0</v>
      </c>
      <c r="F2" s="99">
        <f t="shared" ref="F2:F15" si="1">SUM(CV2:DB2)</f>
        <v>0</v>
      </c>
      <c r="G2" s="116" t="e">
        <f t="shared" ref="G2:G15" si="2">AVERAGE(CV2:DB2)</f>
        <v>#DIV/0!</v>
      </c>
      <c r="H2" s="99">
        <f t="shared" ref="H2:H15" si="3">MAX(CV2:DB2)</f>
        <v>0</v>
      </c>
      <c r="I2" s="99">
        <f t="shared" ref="I2:I15" si="4">MIN(CV2:DB2)</f>
        <v>0</v>
      </c>
      <c r="J2" s="117" t="e">
        <f t="shared" ref="J2:J15" si="5">D2-G2</f>
        <v>#DIV/0!</v>
      </c>
      <c r="K2" s="118" t="e">
        <f t="shared" ref="K2:K15" si="6">STDEV(CV2:DB2)</f>
        <v>#DIV/0!</v>
      </c>
      <c r="AM2" s="100">
        <v>4</v>
      </c>
      <c r="AN2" s="103">
        <v>31</v>
      </c>
      <c r="AO2" s="103" t="s">
        <v>13</v>
      </c>
      <c r="AQ2" s="119"/>
      <c r="AR2" s="119"/>
      <c r="AT2" s="119"/>
      <c r="AU2" s="119"/>
      <c r="AV2" s="119"/>
      <c r="BP2" s="100"/>
      <c r="BQ2" s="100"/>
      <c r="BR2" s="100"/>
      <c r="BS2" s="100"/>
      <c r="BT2" s="100"/>
      <c r="BU2" s="100"/>
      <c r="BV2" s="100"/>
      <c r="BW2" s="100"/>
      <c r="BX2" s="100"/>
      <c r="BY2" s="100"/>
      <c r="BZ2" s="100"/>
      <c r="CA2" s="100"/>
      <c r="CB2" s="100"/>
      <c r="CC2" s="100"/>
      <c r="CD2" s="100"/>
      <c r="CE2" s="100"/>
      <c r="CF2" s="100"/>
      <c r="CG2" s="100"/>
      <c r="CH2" s="100"/>
      <c r="CI2" s="100"/>
      <c r="CJ2" s="100"/>
      <c r="CK2" s="100"/>
      <c r="CL2" s="100"/>
      <c r="CM2" s="100"/>
      <c r="CN2" s="100"/>
      <c r="CO2" s="100"/>
      <c r="CP2" s="100"/>
      <c r="CQ2" s="100"/>
      <c r="CR2" s="100"/>
      <c r="CS2" s="100"/>
      <c r="CT2" s="100"/>
      <c r="CU2" s="100"/>
      <c r="CV2" s="120"/>
    </row>
    <row r="3" spans="1:100">
      <c r="A3" s="99"/>
      <c r="B3" s="103"/>
      <c r="C3" s="102">
        <v>0</v>
      </c>
      <c r="D3">
        <v>21</v>
      </c>
      <c r="E3" s="99">
        <f t="shared" si="0"/>
        <v>0</v>
      </c>
      <c r="F3" s="99">
        <f t="shared" si="1"/>
        <v>0</v>
      </c>
      <c r="G3" s="116" t="e">
        <f t="shared" si="2"/>
        <v>#DIV/0!</v>
      </c>
      <c r="H3" s="99">
        <f t="shared" si="3"/>
        <v>0</v>
      </c>
      <c r="I3" s="99">
        <f t="shared" si="4"/>
        <v>0</v>
      </c>
      <c r="J3" s="117" t="e">
        <f t="shared" si="5"/>
        <v>#DIV/0!</v>
      </c>
      <c r="K3" s="118" t="e">
        <f t="shared" si="6"/>
        <v>#DIV/0!</v>
      </c>
      <c r="L3" s="6" t="e">
        <f t="shared" ref="L3:L13" si="7">J3/K3</f>
        <v>#DIV/0!</v>
      </c>
      <c r="AM3" s="99"/>
      <c r="AN3" s="103"/>
      <c r="AO3" s="102">
        <v>0</v>
      </c>
      <c r="AQ3" s="119"/>
      <c r="AR3" s="119"/>
      <c r="AT3" s="119"/>
      <c r="AU3" s="119"/>
      <c r="AV3" s="119"/>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21"/>
    </row>
    <row r="4" spans="1:100">
      <c r="A4" s="99"/>
      <c r="B4" s="103"/>
      <c r="C4" s="103">
        <v>10</v>
      </c>
      <c r="D4">
        <v>20.91</v>
      </c>
      <c r="E4" s="99">
        <f t="shared" si="0"/>
        <v>0</v>
      </c>
      <c r="F4" s="99">
        <f t="shared" si="1"/>
        <v>0</v>
      </c>
      <c r="G4" s="116" t="e">
        <f t="shared" si="2"/>
        <v>#DIV/0!</v>
      </c>
      <c r="H4" s="99">
        <f t="shared" si="3"/>
        <v>0</v>
      </c>
      <c r="I4" s="99">
        <f t="shared" si="4"/>
        <v>0</v>
      </c>
      <c r="J4" s="117" t="e">
        <f t="shared" si="5"/>
        <v>#DIV/0!</v>
      </c>
      <c r="K4" s="118" t="e">
        <f t="shared" si="6"/>
        <v>#DIV/0!</v>
      </c>
      <c r="L4" s="6" t="e">
        <f t="shared" si="7"/>
        <v>#DIV/0!</v>
      </c>
      <c r="AM4" s="99"/>
      <c r="AN4" s="103"/>
      <c r="AO4" s="103">
        <v>10</v>
      </c>
      <c r="AQ4" s="119"/>
      <c r="AR4" s="119"/>
      <c r="AT4" s="119"/>
      <c r="AU4" s="119"/>
      <c r="AV4" s="119"/>
      <c r="BP4" s="99"/>
      <c r="BQ4" s="99"/>
      <c r="BR4" s="99"/>
      <c r="BV4" s="99"/>
      <c r="CB4" s="99"/>
      <c r="CF4" s="99"/>
      <c r="CJ4" s="99"/>
      <c r="CO4" s="99"/>
      <c r="CP4" s="99"/>
      <c r="CQ4" s="99"/>
      <c r="CV4" s="120"/>
    </row>
    <row r="5" spans="1:100">
      <c r="A5" s="99"/>
      <c r="B5" s="103"/>
      <c r="C5" s="103">
        <v>20</v>
      </c>
      <c r="D5">
        <v>20.91</v>
      </c>
      <c r="E5" s="99">
        <f t="shared" si="0"/>
        <v>0</v>
      </c>
      <c r="F5" s="99">
        <f t="shared" si="1"/>
        <v>0</v>
      </c>
      <c r="G5" s="116" t="e">
        <f t="shared" si="2"/>
        <v>#DIV/0!</v>
      </c>
      <c r="H5" s="99">
        <f t="shared" si="3"/>
        <v>0</v>
      </c>
      <c r="I5" s="99">
        <f t="shared" si="4"/>
        <v>0</v>
      </c>
      <c r="J5" s="117" t="e">
        <f t="shared" si="5"/>
        <v>#DIV/0!</v>
      </c>
      <c r="K5" s="118" t="e">
        <f t="shared" si="6"/>
        <v>#DIV/0!</v>
      </c>
      <c r="L5" s="6" t="e">
        <f t="shared" si="7"/>
        <v>#DIV/0!</v>
      </c>
      <c r="AM5" s="99"/>
      <c r="AN5" s="103"/>
      <c r="AO5" s="103">
        <v>20</v>
      </c>
      <c r="AQ5" s="119"/>
      <c r="AR5" s="119"/>
      <c r="AT5" s="119"/>
      <c r="AU5" s="119"/>
      <c r="AV5" s="119"/>
      <c r="BP5" s="99"/>
      <c r="BQ5" s="99"/>
      <c r="BR5" s="99"/>
      <c r="BV5" s="99"/>
      <c r="CB5" s="99"/>
      <c r="CF5" s="99"/>
      <c r="CJ5" s="99"/>
      <c r="CO5" s="99"/>
      <c r="CP5" s="99"/>
      <c r="CQ5" s="99"/>
      <c r="CV5" s="120"/>
    </row>
    <row r="6" spans="1:100">
      <c r="A6" s="99"/>
      <c r="B6" s="103"/>
      <c r="C6" s="103">
        <v>30</v>
      </c>
      <c r="D6">
        <v>20.91</v>
      </c>
      <c r="E6" s="99">
        <f t="shared" si="0"/>
        <v>0</v>
      </c>
      <c r="F6" s="99">
        <f t="shared" si="1"/>
        <v>0</v>
      </c>
      <c r="G6" s="116" t="e">
        <f t="shared" si="2"/>
        <v>#DIV/0!</v>
      </c>
      <c r="H6" s="99">
        <f t="shared" si="3"/>
        <v>0</v>
      </c>
      <c r="I6" s="99">
        <f t="shared" si="4"/>
        <v>0</v>
      </c>
      <c r="J6" s="117" t="e">
        <f t="shared" si="5"/>
        <v>#DIV/0!</v>
      </c>
      <c r="K6" s="118" t="e">
        <f t="shared" si="6"/>
        <v>#DIV/0!</v>
      </c>
      <c r="L6" s="6" t="e">
        <f t="shared" si="7"/>
        <v>#DIV/0!</v>
      </c>
      <c r="AM6" s="99"/>
      <c r="AN6" s="103"/>
      <c r="AO6" s="103">
        <v>30</v>
      </c>
      <c r="AQ6" s="119"/>
      <c r="AR6" s="119"/>
      <c r="AT6" s="119"/>
      <c r="AU6" s="119"/>
      <c r="AV6" s="119"/>
      <c r="BP6" s="99"/>
      <c r="BQ6" s="99"/>
      <c r="BR6" s="99"/>
      <c r="BV6" s="99"/>
      <c r="CB6" s="99"/>
      <c r="CF6" s="99"/>
      <c r="CJ6" s="99"/>
      <c r="CO6" s="99"/>
      <c r="CP6" s="99"/>
      <c r="CQ6" s="99"/>
      <c r="CV6" s="120"/>
    </row>
    <row r="7" spans="1:100">
      <c r="A7" s="99"/>
      <c r="B7" s="103"/>
      <c r="C7" s="103">
        <v>50</v>
      </c>
      <c r="D7">
        <v>20.91</v>
      </c>
      <c r="E7" s="99">
        <f t="shared" si="0"/>
        <v>0</v>
      </c>
      <c r="F7" s="99">
        <f t="shared" si="1"/>
        <v>0</v>
      </c>
      <c r="G7" s="116" t="e">
        <f t="shared" si="2"/>
        <v>#DIV/0!</v>
      </c>
      <c r="H7" s="99">
        <f t="shared" si="3"/>
        <v>0</v>
      </c>
      <c r="I7" s="99">
        <f t="shared" si="4"/>
        <v>0</v>
      </c>
      <c r="J7" s="117" t="e">
        <f t="shared" si="5"/>
        <v>#DIV/0!</v>
      </c>
      <c r="K7" s="118" t="e">
        <f t="shared" si="6"/>
        <v>#DIV/0!</v>
      </c>
      <c r="L7" s="6" t="e">
        <f t="shared" si="7"/>
        <v>#DIV/0!</v>
      </c>
      <c r="AM7" s="99"/>
      <c r="AN7" s="103"/>
      <c r="AO7" s="103">
        <v>50</v>
      </c>
      <c r="AQ7" s="119"/>
      <c r="AR7" s="119"/>
      <c r="AT7" s="119"/>
      <c r="AU7" s="119"/>
      <c r="AV7" s="119"/>
      <c r="BP7" s="99"/>
      <c r="BQ7" s="99"/>
      <c r="BR7" s="99"/>
      <c r="BV7" s="99"/>
      <c r="CB7" s="99"/>
      <c r="CF7" s="99"/>
      <c r="CJ7" s="99"/>
      <c r="CO7" s="99"/>
      <c r="CP7" s="99"/>
      <c r="CQ7" s="99"/>
      <c r="CV7" s="120"/>
    </row>
    <row r="8" spans="1:100">
      <c r="A8" s="99"/>
      <c r="B8" s="103"/>
      <c r="C8" s="103">
        <v>75</v>
      </c>
      <c r="D8">
        <v>20.9</v>
      </c>
      <c r="E8" s="99">
        <f t="shared" si="0"/>
        <v>0</v>
      </c>
      <c r="F8" s="99">
        <f t="shared" si="1"/>
        <v>0</v>
      </c>
      <c r="G8" s="116" t="e">
        <f t="shared" si="2"/>
        <v>#DIV/0!</v>
      </c>
      <c r="H8" s="99">
        <f t="shared" si="3"/>
        <v>0</v>
      </c>
      <c r="I8" s="99">
        <f t="shared" si="4"/>
        <v>0</v>
      </c>
      <c r="J8" s="117" t="e">
        <f t="shared" si="5"/>
        <v>#DIV/0!</v>
      </c>
      <c r="K8" s="118" t="e">
        <f t="shared" si="6"/>
        <v>#DIV/0!</v>
      </c>
      <c r="L8" s="6" t="e">
        <f t="shared" si="7"/>
        <v>#DIV/0!</v>
      </c>
      <c r="AM8" s="99"/>
      <c r="AN8" s="103"/>
      <c r="AO8" s="103">
        <v>75</v>
      </c>
      <c r="AQ8" s="119"/>
      <c r="AR8" s="119"/>
      <c r="AT8" s="119"/>
      <c r="AU8" s="119"/>
      <c r="AV8" s="119"/>
      <c r="BP8" s="99"/>
      <c r="BQ8" s="99"/>
      <c r="BR8" s="99"/>
      <c r="BV8" s="99"/>
      <c r="CB8" s="99"/>
      <c r="CF8" s="99"/>
      <c r="CJ8" s="99"/>
      <c r="CO8" s="99"/>
      <c r="CP8" s="99"/>
      <c r="CQ8" s="99"/>
      <c r="CV8" s="120"/>
    </row>
    <row r="9" spans="1:100">
      <c r="A9" s="99"/>
      <c r="B9" s="103"/>
      <c r="C9" s="103">
        <v>100</v>
      </c>
      <c r="D9">
        <v>20.69</v>
      </c>
      <c r="E9" s="99">
        <f t="shared" si="0"/>
        <v>0</v>
      </c>
      <c r="F9" s="99">
        <f t="shared" si="1"/>
        <v>0</v>
      </c>
      <c r="G9" s="116" t="e">
        <f t="shared" si="2"/>
        <v>#DIV/0!</v>
      </c>
      <c r="H9" s="99">
        <f t="shared" si="3"/>
        <v>0</v>
      </c>
      <c r="I9" s="99">
        <f t="shared" si="4"/>
        <v>0</v>
      </c>
      <c r="J9" s="117" t="e">
        <f t="shared" si="5"/>
        <v>#DIV/0!</v>
      </c>
      <c r="K9" s="118" t="e">
        <f t="shared" si="6"/>
        <v>#DIV/0!</v>
      </c>
      <c r="L9" s="6" t="e">
        <f t="shared" si="7"/>
        <v>#DIV/0!</v>
      </c>
      <c r="AM9" s="99"/>
      <c r="AN9" s="103"/>
      <c r="AO9" s="103">
        <v>100</v>
      </c>
      <c r="AQ9" s="119"/>
      <c r="AR9" s="119"/>
      <c r="AT9" s="119"/>
      <c r="AU9" s="119"/>
      <c r="AV9" s="119"/>
      <c r="BP9" s="99"/>
      <c r="BQ9" s="99"/>
      <c r="BR9" s="99"/>
      <c r="BV9" s="99"/>
      <c r="CB9" s="99"/>
      <c r="CF9" s="99"/>
      <c r="CJ9" s="99"/>
      <c r="CO9" s="99"/>
      <c r="CP9" s="99"/>
      <c r="CQ9" s="99"/>
      <c r="CV9" s="120"/>
    </row>
    <row r="10" spans="1:100">
      <c r="A10" s="99"/>
      <c r="B10" s="103"/>
      <c r="C10" s="103">
        <v>150</v>
      </c>
      <c r="D10">
        <v>19.829999999999998</v>
      </c>
      <c r="E10" s="99">
        <f t="shared" si="0"/>
        <v>0</v>
      </c>
      <c r="F10" s="99">
        <f t="shared" si="1"/>
        <v>0</v>
      </c>
      <c r="G10" s="116" t="e">
        <f t="shared" si="2"/>
        <v>#DIV/0!</v>
      </c>
      <c r="H10" s="99">
        <f t="shared" si="3"/>
        <v>0</v>
      </c>
      <c r="I10" s="99">
        <f t="shared" si="4"/>
        <v>0</v>
      </c>
      <c r="J10" s="117" t="e">
        <f t="shared" si="5"/>
        <v>#DIV/0!</v>
      </c>
      <c r="K10" s="118" t="e">
        <f t="shared" si="6"/>
        <v>#DIV/0!</v>
      </c>
      <c r="L10" s="6" t="e">
        <f t="shared" si="7"/>
        <v>#DIV/0!</v>
      </c>
      <c r="AM10" s="99"/>
      <c r="AN10" s="103"/>
      <c r="AO10" s="103">
        <v>150</v>
      </c>
      <c r="AQ10" s="119"/>
      <c r="AR10" s="119"/>
      <c r="AT10" s="119"/>
      <c r="AU10" s="119"/>
      <c r="AV10" s="119"/>
      <c r="BP10" s="99"/>
      <c r="BQ10" s="99"/>
      <c r="BR10" s="99"/>
      <c r="BV10" s="99"/>
      <c r="CB10" s="99"/>
      <c r="CF10" s="99"/>
      <c r="CJ10" s="99"/>
      <c r="CO10" s="99"/>
      <c r="CP10" s="99"/>
      <c r="CQ10" s="99"/>
      <c r="CV10" s="120"/>
    </row>
    <row r="11" spans="1:100">
      <c r="A11" s="99"/>
      <c r="B11" s="103"/>
      <c r="C11" s="103">
        <v>200</v>
      </c>
      <c r="D11">
        <v>19.829999999999998</v>
      </c>
      <c r="E11" s="99">
        <f t="shared" si="0"/>
        <v>0</v>
      </c>
      <c r="F11" s="99">
        <f t="shared" si="1"/>
        <v>0</v>
      </c>
      <c r="G11" s="116" t="e">
        <f t="shared" si="2"/>
        <v>#DIV/0!</v>
      </c>
      <c r="H11" s="99">
        <f t="shared" si="3"/>
        <v>0</v>
      </c>
      <c r="I11" s="99">
        <f t="shared" si="4"/>
        <v>0</v>
      </c>
      <c r="J11" s="117" t="e">
        <f t="shared" si="5"/>
        <v>#DIV/0!</v>
      </c>
      <c r="K11" s="118" t="e">
        <f t="shared" si="6"/>
        <v>#DIV/0!</v>
      </c>
      <c r="L11" s="6" t="e">
        <f t="shared" si="7"/>
        <v>#DIV/0!</v>
      </c>
      <c r="AM11" s="99"/>
      <c r="AN11" s="103"/>
      <c r="AO11" s="103">
        <v>200</v>
      </c>
      <c r="AQ11" s="119"/>
      <c r="AR11" s="119"/>
      <c r="AT11" s="119"/>
      <c r="AU11" s="119"/>
      <c r="AV11" s="119"/>
      <c r="BP11" s="99"/>
      <c r="BQ11" s="99"/>
      <c r="BR11" s="99"/>
      <c r="BV11" s="99"/>
      <c r="CB11" s="99"/>
      <c r="CF11" s="99"/>
      <c r="CJ11" s="99"/>
      <c r="CO11" s="99"/>
      <c r="CP11" s="99"/>
      <c r="CQ11" s="99"/>
      <c r="CV11" s="120"/>
    </row>
    <row r="12" spans="1:100">
      <c r="A12" s="99"/>
      <c r="B12" s="103"/>
      <c r="C12" s="103">
        <v>300</v>
      </c>
      <c r="D12">
        <v>17.22</v>
      </c>
      <c r="E12" s="99">
        <f t="shared" si="0"/>
        <v>0</v>
      </c>
      <c r="F12" s="99">
        <f t="shared" si="1"/>
        <v>0</v>
      </c>
      <c r="G12" s="116" t="e">
        <f t="shared" si="2"/>
        <v>#DIV/0!</v>
      </c>
      <c r="H12" s="99">
        <f t="shared" si="3"/>
        <v>0</v>
      </c>
      <c r="I12" s="99">
        <f t="shared" si="4"/>
        <v>0</v>
      </c>
      <c r="J12" s="117" t="e">
        <f t="shared" si="5"/>
        <v>#DIV/0!</v>
      </c>
      <c r="K12" s="118" t="e">
        <f t="shared" si="6"/>
        <v>#DIV/0!</v>
      </c>
      <c r="L12" s="6" t="e">
        <f t="shared" si="7"/>
        <v>#DIV/0!</v>
      </c>
      <c r="AM12" s="99"/>
      <c r="AN12" s="103"/>
      <c r="AO12" s="103">
        <v>300</v>
      </c>
      <c r="AQ12" s="119"/>
      <c r="AR12" s="119"/>
      <c r="AT12" s="119"/>
      <c r="AU12" s="119"/>
      <c r="AV12" s="119"/>
      <c r="CV12" s="120"/>
    </row>
    <row r="13" spans="1:100">
      <c r="A13" s="99"/>
      <c r="B13" s="103"/>
      <c r="C13" s="103">
        <v>400</v>
      </c>
      <c r="D13">
        <v>15.37</v>
      </c>
      <c r="E13" s="99">
        <f t="shared" si="0"/>
        <v>0</v>
      </c>
      <c r="F13" s="99">
        <f t="shared" si="1"/>
        <v>0</v>
      </c>
      <c r="G13" s="116" t="e">
        <f t="shared" si="2"/>
        <v>#DIV/0!</v>
      </c>
      <c r="H13" s="99">
        <f t="shared" si="3"/>
        <v>0</v>
      </c>
      <c r="I13" s="99">
        <f t="shared" si="4"/>
        <v>0</v>
      </c>
      <c r="J13" s="117" t="e">
        <f t="shared" si="5"/>
        <v>#DIV/0!</v>
      </c>
      <c r="K13" s="118" t="e">
        <f t="shared" si="6"/>
        <v>#DIV/0!</v>
      </c>
      <c r="L13" s="6" t="e">
        <f t="shared" si="7"/>
        <v>#DIV/0!</v>
      </c>
      <c r="AM13" s="99"/>
      <c r="AN13" s="103"/>
      <c r="AO13" s="103">
        <v>400</v>
      </c>
      <c r="AQ13" s="119"/>
      <c r="AR13" s="119"/>
      <c r="AT13" s="119"/>
      <c r="AU13" s="119"/>
      <c r="AV13" s="119"/>
      <c r="CV13" s="120"/>
    </row>
    <row r="14" spans="1:100">
      <c r="A14" s="99"/>
      <c r="B14" s="103"/>
      <c r="C14" s="103">
        <v>500</v>
      </c>
      <c r="E14" s="99">
        <f t="shared" si="0"/>
        <v>0</v>
      </c>
      <c r="F14" s="99">
        <f t="shared" si="1"/>
        <v>0</v>
      </c>
      <c r="G14" s="116" t="e">
        <f t="shared" si="2"/>
        <v>#DIV/0!</v>
      </c>
      <c r="H14" s="99">
        <f t="shared" si="3"/>
        <v>0</v>
      </c>
      <c r="I14" s="99">
        <f t="shared" si="4"/>
        <v>0</v>
      </c>
      <c r="J14" s="117" t="e">
        <f t="shared" si="5"/>
        <v>#DIV/0!</v>
      </c>
      <c r="K14" s="118" t="e">
        <f t="shared" si="6"/>
        <v>#DIV/0!</v>
      </c>
      <c r="AM14" s="99"/>
      <c r="AN14" s="103"/>
      <c r="AO14" s="103">
        <v>500</v>
      </c>
      <c r="AQ14" s="119"/>
      <c r="AR14" s="119"/>
      <c r="AU14" s="119"/>
      <c r="AV14" s="119"/>
      <c r="CV14" s="120"/>
    </row>
    <row r="15" spans="1:100">
      <c r="A15" s="99"/>
      <c r="B15" s="103"/>
      <c r="C15" s="103">
        <v>600</v>
      </c>
      <c r="D15" s="2"/>
      <c r="E15" s="99">
        <f t="shared" si="0"/>
        <v>0</v>
      </c>
      <c r="F15" s="99">
        <f t="shared" si="1"/>
        <v>0</v>
      </c>
      <c r="G15" s="116" t="e">
        <f t="shared" si="2"/>
        <v>#DIV/0!</v>
      </c>
      <c r="H15" s="99">
        <f t="shared" si="3"/>
        <v>0</v>
      </c>
      <c r="I15" s="99">
        <f t="shared" si="4"/>
        <v>0</v>
      </c>
      <c r="J15" s="117" t="e">
        <f t="shared" si="5"/>
        <v>#DIV/0!</v>
      </c>
      <c r="K15" s="118" t="e">
        <f t="shared" si="6"/>
        <v>#DIV/0!</v>
      </c>
      <c r="AM15" s="99"/>
      <c r="AN15" s="103"/>
      <c r="AO15" s="103">
        <v>600</v>
      </c>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120"/>
    </row>
    <row r="16" spans="1:100">
      <c r="A16" s="99"/>
      <c r="B16" s="100"/>
      <c r="C16" s="100"/>
      <c r="D16" s="2"/>
      <c r="E16" s="99"/>
      <c r="F16" s="99"/>
      <c r="G16" s="116"/>
      <c r="H16" s="99"/>
      <c r="I16" s="99"/>
      <c r="K16" s="118"/>
      <c r="AM16" s="99"/>
      <c r="AN16" s="100"/>
      <c r="AO16" s="100"/>
      <c r="BP16" s="99"/>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99"/>
      <c r="CT16" s="99"/>
      <c r="CU16" s="99"/>
      <c r="CV16" s="160"/>
    </row>
    <row r="17" spans="1:100">
      <c r="A17" s="101"/>
      <c r="B17" s="102"/>
      <c r="C17" s="102" t="s">
        <v>14</v>
      </c>
      <c r="D17">
        <v>118</v>
      </c>
      <c r="E17" s="99">
        <f>COUNT(CV17:DB17)</f>
        <v>0</v>
      </c>
      <c r="F17" s="99">
        <f>SUM(CV17:DB17)</f>
        <v>0</v>
      </c>
      <c r="G17" s="116" t="e">
        <f>AVERAGE(CV17:DB17)</f>
        <v>#DIV/0!</v>
      </c>
      <c r="H17" s="99">
        <f>MAX(CV17:DB17)</f>
        <v>0</v>
      </c>
      <c r="I17" s="99">
        <f>MIN(CV17:DB17)</f>
        <v>0</v>
      </c>
      <c r="J17" s="117" t="e">
        <f>D17-G17</f>
        <v>#DIV/0!</v>
      </c>
      <c r="K17" s="118" t="e">
        <f>STDEV(CV17:DB17)</f>
        <v>#DIV/0!</v>
      </c>
      <c r="AM17" s="101"/>
      <c r="AN17" s="102"/>
      <c r="AO17" s="102" t="s">
        <v>14</v>
      </c>
      <c r="AQ17" s="119"/>
      <c r="AR17" s="119"/>
      <c r="AT17" s="119"/>
      <c r="AU17" s="119"/>
      <c r="AV17" s="119"/>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21"/>
    </row>
    <row r="18" spans="1:100">
      <c r="A18" s="99"/>
      <c r="B18" s="103"/>
      <c r="C18" s="103" t="s">
        <v>15</v>
      </c>
      <c r="D18">
        <v>1.1000000000000001</v>
      </c>
      <c r="E18" s="99">
        <f>COUNT(CV18:DB18)</f>
        <v>0</v>
      </c>
      <c r="F18" s="99">
        <f>SUM(CV18:DB18)</f>
        <v>0</v>
      </c>
      <c r="G18" s="116" t="e">
        <f>AVERAGE(CV18:DB18)</f>
        <v>#DIV/0!</v>
      </c>
      <c r="H18" s="99">
        <f>MAX(CV18:DB18)</f>
        <v>0</v>
      </c>
      <c r="I18" s="99">
        <f>MIN(CV18:DB18)</f>
        <v>0</v>
      </c>
      <c r="J18" s="117" t="e">
        <f>D18-G18</f>
        <v>#DIV/0!</v>
      </c>
      <c r="K18" s="118" t="e">
        <f>STDEV(CV18:DB18)</f>
        <v>#DIV/0!</v>
      </c>
      <c r="AM18" s="99"/>
      <c r="AN18" s="103"/>
      <c r="AO18" s="103" t="s">
        <v>15</v>
      </c>
      <c r="AQ18" s="119"/>
      <c r="AR18" s="119"/>
      <c r="AT18" s="119"/>
      <c r="AU18" s="119"/>
      <c r="AV18" s="119"/>
      <c r="BP18" s="99"/>
      <c r="BQ18" s="99"/>
      <c r="BR18" s="99"/>
      <c r="BS18" s="99"/>
      <c r="BT18" s="99"/>
      <c r="BU18" s="99"/>
      <c r="BV18" s="99"/>
      <c r="BW18" s="99"/>
      <c r="BX18" s="99"/>
      <c r="BY18" s="99"/>
      <c r="BZ18" s="99"/>
      <c r="CA18" s="99"/>
      <c r="CB18" s="99"/>
      <c r="CC18" s="99"/>
      <c r="CD18" s="99"/>
      <c r="CE18" s="99"/>
      <c r="CF18" s="99"/>
      <c r="CG18" s="99"/>
      <c r="CH18" s="99"/>
      <c r="CI18" s="99"/>
      <c r="CJ18" s="99"/>
      <c r="CK18" s="99"/>
      <c r="CL18" s="99"/>
      <c r="CM18" s="99"/>
      <c r="CN18" s="99"/>
      <c r="CO18" s="99"/>
      <c r="CP18" s="99"/>
      <c r="CQ18" s="99"/>
      <c r="CR18" s="99"/>
      <c r="CS18" s="99"/>
      <c r="CT18" s="99"/>
      <c r="CU18" s="99"/>
      <c r="CV18" s="120"/>
    </row>
    <row r="19" spans="1:100" s="114" customFormat="1">
      <c r="A19" s="109" t="s">
        <v>0</v>
      </c>
      <c r="B19" s="107" t="s">
        <v>1</v>
      </c>
      <c r="C19" s="107" t="s">
        <v>2</v>
      </c>
      <c r="D19" s="110">
        <v>2000</v>
      </c>
      <c r="E19" s="107" t="s">
        <v>3</v>
      </c>
      <c r="F19" s="107" t="s">
        <v>83</v>
      </c>
      <c r="G19" s="111" t="s">
        <v>4</v>
      </c>
      <c r="H19" s="107" t="s">
        <v>5</v>
      </c>
      <c r="I19" s="107" t="s">
        <v>6</v>
      </c>
      <c r="J19" s="112" t="s">
        <v>7</v>
      </c>
      <c r="K19" s="112" t="s">
        <v>8</v>
      </c>
      <c r="L19" s="113"/>
      <c r="AM19" s="107" t="s">
        <v>10</v>
      </c>
      <c r="AN19" s="107" t="s">
        <v>11</v>
      </c>
      <c r="AO19" s="107" t="s">
        <v>12</v>
      </c>
      <c r="AQ19" s="114">
        <v>2006</v>
      </c>
      <c r="AR19" s="114">
        <v>2006</v>
      </c>
      <c r="AT19" s="114">
        <v>2005</v>
      </c>
      <c r="AU19" s="114">
        <v>2004</v>
      </c>
      <c r="AV19" s="114">
        <v>2004</v>
      </c>
      <c r="AW19" s="114">
        <v>2004</v>
      </c>
      <c r="AX19" s="114">
        <v>2003</v>
      </c>
      <c r="AY19" s="114">
        <v>2002</v>
      </c>
      <c r="BB19" s="114">
        <v>2002</v>
      </c>
      <c r="BC19" s="122"/>
      <c r="BD19" s="122">
        <v>2001</v>
      </c>
      <c r="BE19" s="114">
        <v>2001</v>
      </c>
      <c r="BF19" s="110"/>
      <c r="BG19" s="110">
        <v>2000</v>
      </c>
      <c r="BH19" s="114">
        <v>2000</v>
      </c>
      <c r="BI19" s="114">
        <v>1999</v>
      </c>
      <c r="BJ19" s="114">
        <v>1999</v>
      </c>
      <c r="BK19" s="114">
        <v>1999</v>
      </c>
      <c r="BL19" s="114">
        <v>1998</v>
      </c>
      <c r="BM19" s="114">
        <v>1997</v>
      </c>
      <c r="BN19" s="114">
        <v>1996</v>
      </c>
      <c r="BO19" s="114">
        <v>1995</v>
      </c>
      <c r="BP19" s="107">
        <v>1994</v>
      </c>
      <c r="BQ19" s="107">
        <v>1993</v>
      </c>
      <c r="BR19" s="107">
        <v>1992</v>
      </c>
      <c r="BS19" s="107">
        <v>1992</v>
      </c>
      <c r="BT19" s="107">
        <v>1991</v>
      </c>
      <c r="BU19" s="107">
        <v>1990</v>
      </c>
      <c r="BV19" s="107">
        <v>1990</v>
      </c>
      <c r="BW19" s="107">
        <v>1989</v>
      </c>
      <c r="BX19" s="107">
        <v>1988</v>
      </c>
      <c r="BY19" s="107">
        <v>1987</v>
      </c>
      <c r="BZ19" s="107">
        <v>1986</v>
      </c>
      <c r="CA19" s="107">
        <v>1986</v>
      </c>
      <c r="CB19" s="107">
        <v>1986</v>
      </c>
      <c r="CC19" s="107">
        <v>1985</v>
      </c>
      <c r="CD19" s="107">
        <v>1985</v>
      </c>
      <c r="CE19" s="107">
        <v>1985</v>
      </c>
      <c r="CF19" s="107">
        <v>1985</v>
      </c>
      <c r="CG19" s="107">
        <v>1984</v>
      </c>
      <c r="CH19" s="107">
        <v>1984</v>
      </c>
      <c r="CI19" s="107">
        <v>1984</v>
      </c>
      <c r="CJ19" s="107">
        <v>1984</v>
      </c>
      <c r="CK19" s="107">
        <v>1984</v>
      </c>
      <c r="CL19" s="107">
        <v>1984</v>
      </c>
      <c r="CM19" s="107">
        <v>1983</v>
      </c>
      <c r="CN19" s="107">
        <v>1983</v>
      </c>
      <c r="CO19" s="107">
        <v>1982</v>
      </c>
      <c r="CP19" s="107">
        <v>1982</v>
      </c>
      <c r="CQ19" s="107">
        <v>1982</v>
      </c>
      <c r="CR19" s="107">
        <v>1981</v>
      </c>
      <c r="CS19" s="107">
        <v>1980</v>
      </c>
      <c r="CT19" s="107">
        <v>1980</v>
      </c>
      <c r="CU19" s="107">
        <v>1980</v>
      </c>
      <c r="CV19" s="115">
        <v>1980</v>
      </c>
    </row>
    <row r="20" spans="1:100">
      <c r="A20" s="100">
        <v>4</v>
      </c>
      <c r="B20" s="103">
        <v>32</v>
      </c>
      <c r="C20" s="103" t="s">
        <v>13</v>
      </c>
      <c r="D20">
        <v>18</v>
      </c>
      <c r="E20" s="99">
        <f t="shared" ref="E20:E33" si="8">COUNT(CV20:DB20)</f>
        <v>0</v>
      </c>
      <c r="F20" s="99">
        <f t="shared" ref="F20:F33" si="9">SUM(CV20:DB20)</f>
        <v>0</v>
      </c>
      <c r="G20" s="116" t="e">
        <f t="shared" ref="G20:G33" si="10">AVERAGE(CV20:DB20)</f>
        <v>#DIV/0!</v>
      </c>
      <c r="H20" s="99">
        <f t="shared" ref="H20:H33" si="11">MAX(CV20:DB20)</f>
        <v>0</v>
      </c>
      <c r="I20" s="99">
        <f t="shared" ref="I20:I33" si="12">MIN(CV20:DB20)</f>
        <v>0</v>
      </c>
      <c r="J20" s="117" t="e">
        <f t="shared" ref="J20:J33" si="13">D20-G20</f>
        <v>#DIV/0!</v>
      </c>
      <c r="K20" s="118" t="e">
        <f t="shared" ref="K20:K33" si="14">STDEV(CV20:DB20)</f>
        <v>#DIV/0!</v>
      </c>
      <c r="AM20" s="100">
        <v>4</v>
      </c>
      <c r="AN20" s="103">
        <v>32</v>
      </c>
      <c r="AO20" s="103" t="s">
        <v>13</v>
      </c>
      <c r="AQ20" s="119"/>
      <c r="AR20" s="119"/>
      <c r="AT20" s="119"/>
      <c r="AU20" s="119"/>
      <c r="AV20" s="119"/>
      <c r="AW20" s="119"/>
      <c r="AY20" s="119"/>
      <c r="AZ20" s="119"/>
      <c r="BA20" s="119"/>
      <c r="BB20" s="119"/>
      <c r="BC20" s="119"/>
      <c r="BD20" s="119"/>
      <c r="BE20" s="119"/>
      <c r="BP20" s="100"/>
      <c r="BQ20" s="100"/>
      <c r="BR20" s="100"/>
      <c r="BS20" s="100"/>
      <c r="BT20" s="100"/>
      <c r="BU20" s="100"/>
      <c r="BV20" s="100"/>
      <c r="BW20" s="100"/>
      <c r="BX20" s="100"/>
      <c r="BY20" s="100"/>
      <c r="BZ20" s="100"/>
      <c r="CA20" s="100"/>
      <c r="CB20" s="100"/>
      <c r="CC20" s="100"/>
      <c r="CD20" s="100"/>
      <c r="CE20" s="100"/>
      <c r="CF20" s="100"/>
      <c r="CG20" s="100"/>
      <c r="CH20" s="100"/>
      <c r="CI20" s="100"/>
      <c r="CJ20" s="100"/>
      <c r="CK20" s="100"/>
      <c r="CL20" s="100"/>
      <c r="CM20" s="100"/>
      <c r="CN20" s="100"/>
      <c r="CO20" s="100"/>
      <c r="CP20" s="100"/>
      <c r="CQ20" s="100"/>
      <c r="CR20" s="100"/>
      <c r="CS20" s="100"/>
      <c r="CT20" s="100"/>
      <c r="CU20" s="100"/>
      <c r="CV20" s="120"/>
    </row>
    <row r="21" spans="1:100">
      <c r="A21" s="99"/>
      <c r="B21" s="103"/>
      <c r="C21" s="102">
        <v>0</v>
      </c>
      <c r="D21">
        <v>19.7</v>
      </c>
      <c r="E21" s="99">
        <f t="shared" si="8"/>
        <v>0</v>
      </c>
      <c r="F21" s="99">
        <f t="shared" si="9"/>
        <v>0</v>
      </c>
      <c r="G21" s="116" t="e">
        <f t="shared" si="10"/>
        <v>#DIV/0!</v>
      </c>
      <c r="H21" s="99">
        <f t="shared" si="11"/>
        <v>0</v>
      </c>
      <c r="I21" s="99">
        <f t="shared" si="12"/>
        <v>0</v>
      </c>
      <c r="J21" s="117" t="e">
        <f t="shared" si="13"/>
        <v>#DIV/0!</v>
      </c>
      <c r="K21" s="118" t="e">
        <f t="shared" si="14"/>
        <v>#DIV/0!</v>
      </c>
      <c r="L21" s="6" t="e">
        <f t="shared" ref="L21:L31" si="15">J21/K21</f>
        <v>#DIV/0!</v>
      </c>
      <c r="AM21" s="99"/>
      <c r="AN21" s="103"/>
      <c r="AO21" s="102">
        <v>0</v>
      </c>
      <c r="AQ21" s="119"/>
      <c r="AR21" s="119"/>
      <c r="AT21" s="119"/>
      <c r="AU21" s="119"/>
      <c r="AV21" s="119"/>
      <c r="AW21" s="119"/>
      <c r="AY21" s="119"/>
      <c r="AZ21" s="119"/>
      <c r="BA21" s="119"/>
      <c r="BB21" s="119"/>
      <c r="BC21" s="119"/>
      <c r="BD21" s="119"/>
      <c r="BE21" s="119"/>
      <c r="BP21" s="101"/>
      <c r="BQ21" s="101"/>
      <c r="BR21" s="101"/>
      <c r="BS21" s="101"/>
      <c r="BT21" s="101"/>
      <c r="BU21" s="101"/>
      <c r="BV21" s="101"/>
      <c r="BW21" s="101"/>
      <c r="BX21" s="101"/>
      <c r="BY21" s="101"/>
      <c r="BZ21" s="101"/>
      <c r="CA21" s="101"/>
      <c r="CB21" s="101"/>
      <c r="CC21" s="101"/>
      <c r="CD21" s="101"/>
      <c r="CE21" s="101"/>
      <c r="CF21" s="101"/>
      <c r="CG21" s="101"/>
      <c r="CH21" s="101"/>
      <c r="CI21" s="101"/>
      <c r="CJ21" s="101"/>
      <c r="CK21" s="101"/>
      <c r="CL21" s="101"/>
      <c r="CM21" s="101"/>
      <c r="CN21" s="101"/>
      <c r="CO21" s="101"/>
      <c r="CP21" s="101"/>
      <c r="CQ21" s="101"/>
      <c r="CR21" s="101"/>
      <c r="CS21" s="101"/>
      <c r="CT21" s="101"/>
      <c r="CU21" s="101"/>
      <c r="CV21" s="121"/>
    </row>
    <row r="22" spans="1:100">
      <c r="A22" s="99"/>
      <c r="B22" s="103"/>
      <c r="C22" s="103">
        <v>10</v>
      </c>
      <c r="D22">
        <v>19.66</v>
      </c>
      <c r="E22" s="99">
        <f t="shared" si="8"/>
        <v>0</v>
      </c>
      <c r="F22" s="99">
        <f t="shared" si="9"/>
        <v>0</v>
      </c>
      <c r="G22" s="116" t="e">
        <f t="shared" si="10"/>
        <v>#DIV/0!</v>
      </c>
      <c r="H22" s="99">
        <f t="shared" si="11"/>
        <v>0</v>
      </c>
      <c r="I22" s="99">
        <f t="shared" si="12"/>
        <v>0</v>
      </c>
      <c r="J22" s="117" t="e">
        <f t="shared" si="13"/>
        <v>#DIV/0!</v>
      </c>
      <c r="K22" s="118" t="e">
        <f t="shared" si="14"/>
        <v>#DIV/0!</v>
      </c>
      <c r="L22" s="6" t="e">
        <f t="shared" si="15"/>
        <v>#DIV/0!</v>
      </c>
      <c r="AM22" s="99"/>
      <c r="AN22" s="103"/>
      <c r="AO22" s="103">
        <v>10</v>
      </c>
      <c r="AQ22" s="119"/>
      <c r="AR22" s="119"/>
      <c r="AT22" s="119"/>
      <c r="AU22" s="119"/>
      <c r="AV22" s="119"/>
      <c r="AY22" s="119"/>
      <c r="AZ22" s="119"/>
      <c r="BA22" s="119"/>
      <c r="BB22" s="119"/>
      <c r="BQ22" s="99"/>
      <c r="BV22" s="99"/>
      <c r="CB22" s="99"/>
      <c r="CF22" s="99"/>
      <c r="CJ22" s="99"/>
      <c r="CO22" s="99"/>
      <c r="CP22" s="99"/>
      <c r="CQ22" s="99"/>
      <c r="CT22" s="99"/>
      <c r="CV22" s="120"/>
    </row>
    <row r="23" spans="1:100">
      <c r="A23" s="99"/>
      <c r="B23" s="103"/>
      <c r="C23" s="103">
        <v>20</v>
      </c>
      <c r="D23">
        <v>19.25</v>
      </c>
      <c r="E23" s="99">
        <f t="shared" si="8"/>
        <v>0</v>
      </c>
      <c r="F23" s="99">
        <f t="shared" si="9"/>
        <v>0</v>
      </c>
      <c r="G23" s="116" t="e">
        <f t="shared" si="10"/>
        <v>#DIV/0!</v>
      </c>
      <c r="H23" s="99">
        <f t="shared" si="11"/>
        <v>0</v>
      </c>
      <c r="I23" s="99">
        <f t="shared" si="12"/>
        <v>0</v>
      </c>
      <c r="J23" s="117" t="e">
        <f t="shared" si="13"/>
        <v>#DIV/0!</v>
      </c>
      <c r="K23" s="118" t="e">
        <f t="shared" si="14"/>
        <v>#DIV/0!</v>
      </c>
      <c r="L23" s="6" t="e">
        <f t="shared" si="15"/>
        <v>#DIV/0!</v>
      </c>
      <c r="AM23" s="99"/>
      <c r="AN23" s="103"/>
      <c r="AO23" s="103">
        <v>20</v>
      </c>
      <c r="AQ23" s="119"/>
      <c r="AR23" s="119"/>
      <c r="AT23" s="119"/>
      <c r="AU23" s="119"/>
      <c r="AV23" s="119"/>
      <c r="AY23" s="119"/>
      <c r="AZ23" s="119"/>
      <c r="BA23" s="119"/>
      <c r="BB23" s="119"/>
      <c r="BQ23" s="99"/>
      <c r="BV23" s="99"/>
      <c r="CB23" s="99"/>
      <c r="CF23" s="99"/>
      <c r="CJ23" s="99"/>
      <c r="CO23" s="99"/>
      <c r="CP23" s="99"/>
      <c r="CQ23" s="99"/>
      <c r="CT23" s="99"/>
      <c r="CV23" s="120"/>
    </row>
    <row r="24" spans="1:100">
      <c r="A24" s="99"/>
      <c r="B24" s="103"/>
      <c r="C24" s="103">
        <v>30</v>
      </c>
      <c r="D24">
        <v>18.84</v>
      </c>
      <c r="E24" s="99">
        <f t="shared" si="8"/>
        <v>0</v>
      </c>
      <c r="F24" s="99">
        <f t="shared" si="9"/>
        <v>0</v>
      </c>
      <c r="G24" s="116" t="e">
        <f t="shared" si="10"/>
        <v>#DIV/0!</v>
      </c>
      <c r="H24" s="99">
        <f t="shared" si="11"/>
        <v>0</v>
      </c>
      <c r="I24" s="99">
        <f t="shared" si="12"/>
        <v>0</v>
      </c>
      <c r="J24" s="117" t="e">
        <f t="shared" si="13"/>
        <v>#DIV/0!</v>
      </c>
      <c r="K24" s="118" t="e">
        <f t="shared" si="14"/>
        <v>#DIV/0!</v>
      </c>
      <c r="L24" s="6" t="e">
        <f t="shared" si="15"/>
        <v>#DIV/0!</v>
      </c>
      <c r="AM24" s="99"/>
      <c r="AN24" s="103"/>
      <c r="AO24" s="103">
        <v>30</v>
      </c>
      <c r="AQ24" s="119"/>
      <c r="AR24" s="119"/>
      <c r="AT24" s="119"/>
      <c r="AU24" s="119"/>
      <c r="AV24" s="119"/>
      <c r="AY24" s="119"/>
      <c r="AZ24" s="119"/>
      <c r="BA24" s="119"/>
      <c r="BB24" s="119"/>
      <c r="BQ24" s="99"/>
      <c r="BV24" s="99"/>
      <c r="CB24" s="99"/>
      <c r="CF24" s="99"/>
      <c r="CJ24" s="99"/>
      <c r="CO24" s="99"/>
      <c r="CP24" s="99"/>
      <c r="CQ24" s="99"/>
      <c r="CT24" s="99"/>
      <c r="CV24" s="120"/>
    </row>
    <row r="25" spans="1:100">
      <c r="A25" s="99"/>
      <c r="B25" s="103"/>
      <c r="C25" s="103">
        <v>50</v>
      </c>
      <c r="D25">
        <v>18.52</v>
      </c>
      <c r="E25" s="99">
        <f t="shared" si="8"/>
        <v>0</v>
      </c>
      <c r="F25" s="99">
        <f t="shared" si="9"/>
        <v>0</v>
      </c>
      <c r="G25" s="116" t="e">
        <f t="shared" si="10"/>
        <v>#DIV/0!</v>
      </c>
      <c r="H25" s="99">
        <f t="shared" si="11"/>
        <v>0</v>
      </c>
      <c r="I25" s="99">
        <f t="shared" si="12"/>
        <v>0</v>
      </c>
      <c r="J25" s="117" t="e">
        <f t="shared" si="13"/>
        <v>#DIV/0!</v>
      </c>
      <c r="K25" s="118" t="e">
        <f t="shared" si="14"/>
        <v>#DIV/0!</v>
      </c>
      <c r="L25" s="6" t="e">
        <f t="shared" si="15"/>
        <v>#DIV/0!</v>
      </c>
      <c r="AM25" s="99"/>
      <c r="AN25" s="103"/>
      <c r="AO25" s="103">
        <v>50</v>
      </c>
      <c r="AQ25" s="119"/>
      <c r="AR25" s="119"/>
      <c r="AT25" s="119"/>
      <c r="AU25" s="119"/>
      <c r="AV25" s="119"/>
      <c r="AY25" s="119"/>
      <c r="AZ25" s="119"/>
      <c r="BA25" s="119"/>
      <c r="BB25" s="119"/>
      <c r="BQ25" s="99"/>
      <c r="BV25" s="99"/>
      <c r="CB25" s="99"/>
      <c r="CF25" s="99"/>
      <c r="CJ25" s="99"/>
      <c r="CO25" s="99"/>
      <c r="CP25" s="99"/>
      <c r="CQ25" s="99"/>
      <c r="CT25" s="99"/>
      <c r="CV25" s="120"/>
    </row>
    <row r="26" spans="1:100">
      <c r="A26" s="99"/>
      <c r="B26" s="103"/>
      <c r="C26" s="103">
        <v>75</v>
      </c>
      <c r="D26">
        <v>17.239999999999998</v>
      </c>
      <c r="E26" s="99">
        <f t="shared" si="8"/>
        <v>0</v>
      </c>
      <c r="F26" s="99">
        <f t="shared" si="9"/>
        <v>0</v>
      </c>
      <c r="G26" s="116" t="e">
        <f t="shared" si="10"/>
        <v>#DIV/0!</v>
      </c>
      <c r="H26" s="99">
        <f t="shared" si="11"/>
        <v>0</v>
      </c>
      <c r="I26" s="99">
        <f t="shared" si="12"/>
        <v>0</v>
      </c>
      <c r="J26" s="117" t="e">
        <f t="shared" si="13"/>
        <v>#DIV/0!</v>
      </c>
      <c r="K26" s="118" t="e">
        <f t="shared" si="14"/>
        <v>#DIV/0!</v>
      </c>
      <c r="L26" s="6" t="e">
        <f t="shared" si="15"/>
        <v>#DIV/0!</v>
      </c>
      <c r="AM26" s="99"/>
      <c r="AN26" s="103"/>
      <c r="AO26" s="103">
        <v>75</v>
      </c>
      <c r="AQ26" s="119"/>
      <c r="AR26" s="119"/>
      <c r="AT26" s="119"/>
      <c r="AU26" s="119"/>
      <c r="AV26" s="119"/>
      <c r="AY26" s="119"/>
      <c r="AZ26" s="119"/>
      <c r="BA26" s="119"/>
      <c r="BB26" s="119"/>
      <c r="BQ26" s="99"/>
      <c r="BV26" s="99"/>
      <c r="CB26" s="99"/>
      <c r="CF26" s="99"/>
      <c r="CJ26" s="99"/>
      <c r="CO26" s="99"/>
      <c r="CP26" s="99"/>
      <c r="CQ26" s="99"/>
      <c r="CT26" s="99"/>
      <c r="CV26" s="120"/>
    </row>
    <row r="27" spans="1:100">
      <c r="A27" s="99"/>
      <c r="B27" s="103"/>
      <c r="C27" s="103">
        <v>100</v>
      </c>
      <c r="D27">
        <v>16.559999999999999</v>
      </c>
      <c r="E27" s="99">
        <f t="shared" si="8"/>
        <v>0</v>
      </c>
      <c r="F27" s="99">
        <f t="shared" si="9"/>
        <v>0</v>
      </c>
      <c r="G27" s="116" t="e">
        <f t="shared" si="10"/>
        <v>#DIV/0!</v>
      </c>
      <c r="H27" s="99">
        <f t="shared" si="11"/>
        <v>0</v>
      </c>
      <c r="I27" s="99">
        <f t="shared" si="12"/>
        <v>0</v>
      </c>
      <c r="J27" s="117" t="e">
        <f t="shared" si="13"/>
        <v>#DIV/0!</v>
      </c>
      <c r="K27" s="118" t="e">
        <f t="shared" si="14"/>
        <v>#DIV/0!</v>
      </c>
      <c r="L27" s="6" t="e">
        <f t="shared" si="15"/>
        <v>#DIV/0!</v>
      </c>
      <c r="AM27" s="99"/>
      <c r="AN27" s="103"/>
      <c r="AO27" s="103">
        <v>100</v>
      </c>
      <c r="AQ27" s="119"/>
      <c r="AR27" s="119"/>
      <c r="AT27" s="119"/>
      <c r="AU27" s="119"/>
      <c r="AV27" s="119"/>
      <c r="AY27" s="119"/>
      <c r="AZ27" s="119"/>
      <c r="BA27" s="119"/>
      <c r="BB27" s="119"/>
      <c r="BQ27" s="99"/>
      <c r="BV27" s="99"/>
      <c r="CB27" s="99"/>
      <c r="CF27" s="99"/>
      <c r="CJ27" s="99"/>
      <c r="CO27" s="99"/>
      <c r="CP27" s="99"/>
      <c r="CQ27" s="99"/>
      <c r="CT27" s="99"/>
      <c r="CV27" s="120"/>
    </row>
    <row r="28" spans="1:100">
      <c r="A28" s="99"/>
      <c r="B28" s="103"/>
      <c r="C28" s="103">
        <v>150</v>
      </c>
      <c r="D28">
        <v>15.98</v>
      </c>
      <c r="E28" s="99">
        <f t="shared" si="8"/>
        <v>0</v>
      </c>
      <c r="F28" s="99">
        <f t="shared" si="9"/>
        <v>0</v>
      </c>
      <c r="G28" s="116" t="e">
        <f t="shared" si="10"/>
        <v>#DIV/0!</v>
      </c>
      <c r="H28" s="99">
        <f t="shared" si="11"/>
        <v>0</v>
      </c>
      <c r="I28" s="99">
        <f t="shared" si="12"/>
        <v>0</v>
      </c>
      <c r="J28" s="117" t="e">
        <f t="shared" si="13"/>
        <v>#DIV/0!</v>
      </c>
      <c r="K28" s="118" t="e">
        <f t="shared" si="14"/>
        <v>#DIV/0!</v>
      </c>
      <c r="L28" s="6" t="e">
        <f t="shared" si="15"/>
        <v>#DIV/0!</v>
      </c>
      <c r="AM28" s="99"/>
      <c r="AN28" s="103"/>
      <c r="AO28" s="103">
        <v>150</v>
      </c>
      <c r="AQ28" s="119"/>
      <c r="AR28" s="119"/>
      <c r="AT28" s="119"/>
      <c r="AU28" s="119"/>
      <c r="AV28" s="119"/>
      <c r="AY28" s="119"/>
      <c r="AZ28" s="119"/>
      <c r="BA28" s="119"/>
      <c r="BB28" s="119"/>
      <c r="BQ28" s="99"/>
      <c r="BV28" s="99"/>
      <c r="CB28" s="99"/>
      <c r="CF28" s="99"/>
      <c r="CJ28" s="99"/>
      <c r="CO28" s="99"/>
      <c r="CP28" s="99"/>
      <c r="CQ28" s="99"/>
      <c r="CT28" s="99"/>
      <c r="CV28" s="120"/>
    </row>
    <row r="29" spans="1:100">
      <c r="A29" s="99"/>
      <c r="B29" s="103"/>
      <c r="C29" s="103">
        <v>200</v>
      </c>
      <c r="D29">
        <v>14.56</v>
      </c>
      <c r="E29" s="99">
        <f t="shared" si="8"/>
        <v>0</v>
      </c>
      <c r="F29" s="99">
        <f t="shared" si="9"/>
        <v>0</v>
      </c>
      <c r="G29" s="116" t="e">
        <f t="shared" si="10"/>
        <v>#DIV/0!</v>
      </c>
      <c r="H29" s="99">
        <f t="shared" si="11"/>
        <v>0</v>
      </c>
      <c r="I29" s="99">
        <f t="shared" si="12"/>
        <v>0</v>
      </c>
      <c r="J29" s="117" t="e">
        <f t="shared" si="13"/>
        <v>#DIV/0!</v>
      </c>
      <c r="K29" s="118" t="e">
        <f t="shared" si="14"/>
        <v>#DIV/0!</v>
      </c>
      <c r="L29" s="6" t="e">
        <f t="shared" si="15"/>
        <v>#DIV/0!</v>
      </c>
      <c r="AM29" s="99"/>
      <c r="AN29" s="103"/>
      <c r="AO29" s="103">
        <v>200</v>
      </c>
      <c r="AQ29" s="119"/>
      <c r="AR29" s="119"/>
      <c r="AT29" s="119"/>
      <c r="AU29" s="119"/>
      <c r="AV29" s="119"/>
      <c r="AY29" s="119"/>
      <c r="AZ29" s="119"/>
      <c r="BA29" s="119"/>
      <c r="BB29" s="119"/>
      <c r="BQ29" s="99"/>
      <c r="BV29" s="99"/>
      <c r="CB29" s="99"/>
      <c r="CF29" s="99"/>
      <c r="CJ29" s="99"/>
      <c r="CO29" s="99"/>
      <c r="CP29" s="99"/>
      <c r="CQ29" s="99"/>
      <c r="CT29" s="99"/>
      <c r="CV29" s="120"/>
    </row>
    <row r="30" spans="1:100">
      <c r="A30" s="99"/>
      <c r="B30" s="103"/>
      <c r="C30" s="103">
        <v>300</v>
      </c>
      <c r="D30">
        <v>10.67</v>
      </c>
      <c r="E30" s="99">
        <f t="shared" si="8"/>
        <v>0</v>
      </c>
      <c r="F30" s="99">
        <f t="shared" si="9"/>
        <v>0</v>
      </c>
      <c r="G30" s="116" t="e">
        <f t="shared" si="10"/>
        <v>#DIV/0!</v>
      </c>
      <c r="H30" s="99">
        <f t="shared" si="11"/>
        <v>0</v>
      </c>
      <c r="I30" s="99">
        <f t="shared" si="12"/>
        <v>0</v>
      </c>
      <c r="J30" s="117" t="e">
        <f t="shared" si="13"/>
        <v>#DIV/0!</v>
      </c>
      <c r="K30" s="118" t="e">
        <f t="shared" si="14"/>
        <v>#DIV/0!</v>
      </c>
      <c r="L30" s="6" t="e">
        <f t="shared" si="15"/>
        <v>#DIV/0!</v>
      </c>
      <c r="AM30" s="99"/>
      <c r="AN30" s="103"/>
      <c r="AO30" s="103">
        <v>300</v>
      </c>
      <c r="AQ30" s="119"/>
      <c r="AR30" s="119"/>
      <c r="AT30" s="119"/>
      <c r="AU30" s="119"/>
      <c r="AV30" s="119"/>
      <c r="AY30" s="119"/>
      <c r="CV30" s="120"/>
    </row>
    <row r="31" spans="1:100">
      <c r="A31" s="99"/>
      <c r="B31" s="103"/>
      <c r="C31" s="103">
        <v>400</v>
      </c>
      <c r="D31">
        <v>8.1199999999999992</v>
      </c>
      <c r="E31" s="99">
        <f t="shared" si="8"/>
        <v>0</v>
      </c>
      <c r="F31" s="99">
        <f t="shared" si="9"/>
        <v>0</v>
      </c>
      <c r="G31" s="116" t="e">
        <f t="shared" si="10"/>
        <v>#DIV/0!</v>
      </c>
      <c r="H31" s="99">
        <f t="shared" si="11"/>
        <v>0</v>
      </c>
      <c r="I31" s="99">
        <f t="shared" si="12"/>
        <v>0</v>
      </c>
      <c r="J31" s="117" t="e">
        <f t="shared" si="13"/>
        <v>#DIV/0!</v>
      </c>
      <c r="K31" s="118" t="e">
        <f t="shared" si="14"/>
        <v>#DIV/0!</v>
      </c>
      <c r="L31" s="6" t="e">
        <f t="shared" si="15"/>
        <v>#DIV/0!</v>
      </c>
      <c r="AM31" s="99"/>
      <c r="AN31" s="103"/>
      <c r="AO31" s="103">
        <v>400</v>
      </c>
      <c r="AQ31" s="119"/>
      <c r="AR31" s="119"/>
      <c r="AT31" s="119"/>
      <c r="AU31" s="119"/>
      <c r="AV31" s="119"/>
      <c r="CV31" s="120"/>
    </row>
    <row r="32" spans="1:100">
      <c r="A32" s="99"/>
      <c r="B32" s="103"/>
      <c r="C32" s="103">
        <v>500</v>
      </c>
      <c r="D32">
        <v>6.33</v>
      </c>
      <c r="E32" s="99">
        <f t="shared" si="8"/>
        <v>0</v>
      </c>
      <c r="F32" s="99">
        <f t="shared" si="9"/>
        <v>0</v>
      </c>
      <c r="G32" s="116" t="e">
        <f t="shared" si="10"/>
        <v>#DIV/0!</v>
      </c>
      <c r="H32" s="99">
        <f t="shared" si="11"/>
        <v>0</v>
      </c>
      <c r="I32" s="99">
        <f t="shared" si="12"/>
        <v>0</v>
      </c>
      <c r="J32" s="117" t="e">
        <f t="shared" si="13"/>
        <v>#DIV/0!</v>
      </c>
      <c r="K32" s="118" t="e">
        <f t="shared" si="14"/>
        <v>#DIV/0!</v>
      </c>
      <c r="AM32" s="99"/>
      <c r="AN32" s="103"/>
      <c r="AO32" s="103">
        <v>500</v>
      </c>
      <c r="CV32" s="120"/>
    </row>
    <row r="33" spans="1:100">
      <c r="A33" s="99"/>
      <c r="B33" s="103"/>
      <c r="C33" s="103">
        <v>600</v>
      </c>
      <c r="D33" s="2"/>
      <c r="E33" s="99">
        <f t="shared" si="8"/>
        <v>0</v>
      </c>
      <c r="F33" s="99">
        <f t="shared" si="9"/>
        <v>0</v>
      </c>
      <c r="G33" s="116" t="e">
        <f t="shared" si="10"/>
        <v>#DIV/0!</v>
      </c>
      <c r="H33" s="99">
        <f t="shared" si="11"/>
        <v>0</v>
      </c>
      <c r="I33" s="99">
        <f t="shared" si="12"/>
        <v>0</v>
      </c>
      <c r="J33" s="117" t="e">
        <f t="shared" si="13"/>
        <v>#DIV/0!</v>
      </c>
      <c r="K33" s="118" t="e">
        <f t="shared" si="14"/>
        <v>#DIV/0!</v>
      </c>
      <c r="AM33" s="99"/>
      <c r="AN33" s="103"/>
      <c r="AO33" s="103">
        <v>600</v>
      </c>
      <c r="BP33" s="99"/>
      <c r="BQ33" s="99"/>
      <c r="BR33" s="99"/>
      <c r="BS33" s="99"/>
      <c r="BT33" s="99"/>
      <c r="BU33" s="99"/>
      <c r="BV33" s="99"/>
      <c r="BW33" s="99"/>
      <c r="BX33" s="99"/>
      <c r="BY33" s="99"/>
      <c r="BZ33" s="99"/>
      <c r="CA33" s="99"/>
      <c r="CB33" s="99"/>
      <c r="CC33" s="99"/>
      <c r="CD33" s="99"/>
      <c r="CE33" s="99"/>
      <c r="CF33" s="99"/>
      <c r="CG33" s="99"/>
      <c r="CH33" s="99"/>
      <c r="CI33" s="99"/>
      <c r="CJ33" s="99"/>
      <c r="CK33" s="99"/>
      <c r="CL33" s="99"/>
      <c r="CM33" s="99"/>
      <c r="CN33" s="99"/>
      <c r="CO33" s="99"/>
      <c r="CP33" s="99"/>
      <c r="CQ33" s="99"/>
      <c r="CR33" s="99"/>
      <c r="CS33" s="99"/>
      <c r="CT33" s="99"/>
      <c r="CU33" s="99"/>
      <c r="CV33" s="120"/>
    </row>
    <row r="34" spans="1:100">
      <c r="A34" s="99"/>
      <c r="B34" s="100"/>
      <c r="C34" s="100"/>
      <c r="D34" s="2"/>
      <c r="E34" s="99"/>
      <c r="F34" s="99"/>
      <c r="G34" s="116"/>
      <c r="H34" s="99"/>
      <c r="I34" s="99"/>
      <c r="K34" s="118"/>
      <c r="AM34" s="99"/>
      <c r="AN34" s="100"/>
      <c r="AO34" s="100"/>
      <c r="BP34" s="99"/>
      <c r="BQ34" s="99"/>
      <c r="BR34" s="99"/>
      <c r="BS34" s="99"/>
      <c r="BT34" s="99"/>
      <c r="BU34" s="99"/>
      <c r="BV34" s="99"/>
      <c r="BW34" s="99"/>
      <c r="BX34" s="99"/>
      <c r="BY34" s="99"/>
      <c r="BZ34" s="99"/>
      <c r="CA34" s="99"/>
      <c r="CB34" s="99"/>
      <c r="CC34" s="99"/>
      <c r="CD34" s="99"/>
      <c r="CE34" s="99"/>
      <c r="CF34" s="99"/>
      <c r="CG34" s="99"/>
      <c r="CH34" s="99"/>
      <c r="CI34" s="99"/>
      <c r="CJ34" s="99"/>
      <c r="CK34" s="99"/>
      <c r="CL34" s="99"/>
      <c r="CM34" s="99"/>
      <c r="CN34" s="99"/>
      <c r="CO34" s="99"/>
      <c r="CP34" s="99"/>
      <c r="CQ34" s="99"/>
      <c r="CR34" s="99"/>
      <c r="CS34" s="99"/>
      <c r="CT34" s="99"/>
      <c r="CU34" s="99"/>
      <c r="CV34" s="160"/>
    </row>
    <row r="35" spans="1:100">
      <c r="A35" s="101"/>
      <c r="B35" s="102"/>
      <c r="C35" s="102" t="s">
        <v>14</v>
      </c>
      <c r="D35">
        <v>327</v>
      </c>
      <c r="E35" s="99">
        <f>COUNT(CV35:DB35)</f>
        <v>0</v>
      </c>
      <c r="F35" s="99">
        <f>SUM(CV35:DB35)</f>
        <v>0</v>
      </c>
      <c r="G35" s="116" t="e">
        <f>AVERAGE(CV35:DB35)</f>
        <v>#DIV/0!</v>
      </c>
      <c r="H35" s="99">
        <f>MAX(CV35:DB35)</f>
        <v>0</v>
      </c>
      <c r="I35" s="99">
        <f>MIN(CV35:DB35)</f>
        <v>0</v>
      </c>
      <c r="J35" s="117" t="e">
        <f>D35-G35</f>
        <v>#DIV/0!</v>
      </c>
      <c r="K35" s="118" t="e">
        <f>STDEV(CV35:DB35)</f>
        <v>#DIV/0!</v>
      </c>
      <c r="AM35" s="101"/>
      <c r="AN35" s="102"/>
      <c r="AO35" s="102" t="s">
        <v>14</v>
      </c>
      <c r="AQ35" s="119"/>
      <c r="AR35" s="119"/>
      <c r="AT35" s="119"/>
      <c r="AU35" s="119"/>
      <c r="AV35" s="119"/>
      <c r="AW35" s="119"/>
      <c r="AY35" s="119"/>
      <c r="AZ35" s="119"/>
      <c r="BA35" s="119"/>
      <c r="BB35" s="119"/>
      <c r="BC35" s="119"/>
      <c r="BD35" s="119"/>
      <c r="BE35" s="119"/>
      <c r="BP35" s="101"/>
      <c r="BQ35" s="101"/>
      <c r="BR35" s="101"/>
      <c r="BS35" s="101"/>
      <c r="BT35" s="101"/>
      <c r="BU35" s="101"/>
      <c r="BV35" s="101"/>
      <c r="BW35" s="101"/>
      <c r="BX35" s="101"/>
      <c r="BY35" s="101"/>
      <c r="BZ35" s="101"/>
      <c r="CA35" s="101"/>
      <c r="CB35" s="101"/>
      <c r="CC35" s="101"/>
      <c r="CD35" s="101"/>
      <c r="CE35" s="101"/>
      <c r="CF35" s="101"/>
      <c r="CG35" s="101"/>
      <c r="CH35" s="101"/>
      <c r="CI35" s="101"/>
      <c r="CJ35" s="101"/>
      <c r="CK35" s="101"/>
      <c r="CL35" s="101"/>
      <c r="CM35" s="101"/>
      <c r="CN35" s="101"/>
      <c r="CO35" s="101"/>
      <c r="CP35" s="101"/>
      <c r="CQ35" s="101"/>
      <c r="CR35" s="101"/>
      <c r="CS35" s="101"/>
      <c r="CT35" s="101"/>
      <c r="CU35" s="101"/>
      <c r="CV35" s="121"/>
    </row>
    <row r="36" spans="1:100">
      <c r="A36" s="99"/>
      <c r="B36" s="103"/>
      <c r="C36" s="103" t="s">
        <v>15</v>
      </c>
      <c r="D36">
        <v>2.2000000000000002</v>
      </c>
      <c r="E36" s="99">
        <f>COUNT(CV36:DB36)</f>
        <v>0</v>
      </c>
      <c r="F36" s="99">
        <f>SUM(CV36:DB36)</f>
        <v>0</v>
      </c>
      <c r="G36" s="116" t="e">
        <f>AVERAGE(CV36:DB36)</f>
        <v>#DIV/0!</v>
      </c>
      <c r="H36" s="99">
        <f>MAX(CV36:DB36)</f>
        <v>0</v>
      </c>
      <c r="I36" s="99">
        <f>MIN(CV36:DB36)</f>
        <v>0</v>
      </c>
      <c r="J36" s="117" t="e">
        <f>D36-G36</f>
        <v>#DIV/0!</v>
      </c>
      <c r="K36" s="118" t="e">
        <f>STDEV(CV36:DB36)</f>
        <v>#DIV/0!</v>
      </c>
      <c r="AM36" s="99"/>
      <c r="AN36" s="103"/>
      <c r="AO36" s="103" t="s">
        <v>15</v>
      </c>
      <c r="AQ36" s="119"/>
      <c r="AR36" s="119"/>
      <c r="AT36" s="119"/>
      <c r="AU36" s="119"/>
      <c r="AV36" s="119"/>
      <c r="AW36" s="119"/>
      <c r="AY36" s="119"/>
      <c r="AZ36" s="119"/>
      <c r="BA36" s="119"/>
      <c r="BB36" s="119"/>
      <c r="BC36" s="119"/>
      <c r="BD36" s="119"/>
      <c r="BE36" s="119"/>
      <c r="BP36" s="99"/>
      <c r="BQ36" s="99"/>
      <c r="BR36" s="99"/>
      <c r="BS36" s="99"/>
      <c r="BT36" s="99"/>
      <c r="BU36" s="99"/>
      <c r="BV36" s="99"/>
      <c r="BW36" s="99"/>
      <c r="BX36" s="99"/>
      <c r="BY36" s="99"/>
      <c r="BZ36" s="99"/>
      <c r="CA36" s="99"/>
      <c r="CB36" s="99"/>
      <c r="CC36" s="99"/>
      <c r="CD36" s="99"/>
      <c r="CE36" s="99"/>
      <c r="CF36" s="99"/>
      <c r="CG36" s="99"/>
      <c r="CH36" s="99"/>
      <c r="CI36" s="99"/>
      <c r="CJ36" s="99"/>
      <c r="CK36" s="99"/>
      <c r="CL36" s="99"/>
      <c r="CM36" s="99"/>
      <c r="CN36" s="99"/>
      <c r="CO36" s="99"/>
      <c r="CP36" s="99"/>
      <c r="CQ36" s="99"/>
      <c r="CR36" s="99"/>
      <c r="CS36" s="99"/>
      <c r="CT36" s="99"/>
      <c r="CU36" s="99"/>
      <c r="CV36" s="120"/>
    </row>
    <row r="37" spans="1:100" s="114" customFormat="1">
      <c r="A37" s="109" t="s">
        <v>0</v>
      </c>
      <c r="B37" s="107" t="s">
        <v>1</v>
      </c>
      <c r="C37" s="107" t="s">
        <v>2</v>
      </c>
      <c r="D37" s="114">
        <v>2007</v>
      </c>
      <c r="E37" s="107" t="s">
        <v>3</v>
      </c>
      <c r="F37" s="107" t="s">
        <v>83</v>
      </c>
      <c r="G37" s="111" t="s">
        <v>4</v>
      </c>
      <c r="H37" s="107" t="s">
        <v>5</v>
      </c>
      <c r="I37" s="107" t="s">
        <v>6</v>
      </c>
      <c r="J37" s="112" t="s">
        <v>7</v>
      </c>
      <c r="K37" s="112" t="s">
        <v>8</v>
      </c>
      <c r="L37" s="113"/>
      <c r="AM37" s="107" t="s">
        <v>10</v>
      </c>
      <c r="AN37" s="107" t="s">
        <v>11</v>
      </c>
      <c r="AO37" s="107" t="s">
        <v>12</v>
      </c>
      <c r="AP37" s="114">
        <v>2007</v>
      </c>
      <c r="AQ37" s="114">
        <v>2006</v>
      </c>
      <c r="AR37" s="114">
        <v>2006</v>
      </c>
      <c r="AT37" s="114">
        <v>2005</v>
      </c>
      <c r="AU37" s="114">
        <v>2004</v>
      </c>
      <c r="AV37" s="114">
        <v>2004</v>
      </c>
      <c r="AW37" s="114">
        <v>2004</v>
      </c>
      <c r="AX37" s="114">
        <v>2003</v>
      </c>
      <c r="AY37" s="114">
        <v>2002</v>
      </c>
      <c r="BB37" s="114">
        <v>2002</v>
      </c>
      <c r="BC37" s="122"/>
      <c r="BD37" s="122">
        <v>2001</v>
      </c>
      <c r="BE37" s="114">
        <v>2001</v>
      </c>
      <c r="BF37" s="110"/>
      <c r="BG37" s="110">
        <v>2000</v>
      </c>
      <c r="BH37" s="114">
        <v>2000</v>
      </c>
      <c r="BI37" s="114">
        <v>1999</v>
      </c>
      <c r="BJ37" s="114">
        <v>1999</v>
      </c>
      <c r="BK37" s="114">
        <v>1999</v>
      </c>
      <c r="BL37" s="114">
        <v>1998</v>
      </c>
      <c r="BM37" s="114">
        <v>1997</v>
      </c>
      <c r="BN37" s="114">
        <v>1996</v>
      </c>
      <c r="BO37" s="114">
        <v>1995</v>
      </c>
      <c r="BP37" s="107">
        <v>1994</v>
      </c>
      <c r="BQ37" s="107">
        <v>1993</v>
      </c>
      <c r="BR37" s="107">
        <v>1992</v>
      </c>
      <c r="BS37" s="107">
        <v>1992</v>
      </c>
      <c r="BT37" s="107">
        <v>1991</v>
      </c>
      <c r="BU37" s="107">
        <v>1990</v>
      </c>
      <c r="BV37" s="107">
        <v>1990</v>
      </c>
      <c r="BW37" s="107">
        <v>1989</v>
      </c>
      <c r="BX37" s="107">
        <v>1988</v>
      </c>
      <c r="BY37" s="107">
        <v>1987</v>
      </c>
      <c r="BZ37" s="107">
        <v>1986</v>
      </c>
      <c r="CA37" s="107">
        <v>1986</v>
      </c>
      <c r="CB37" s="107">
        <v>1986</v>
      </c>
      <c r="CC37" s="107">
        <v>1985</v>
      </c>
      <c r="CD37" s="107">
        <v>1985</v>
      </c>
      <c r="CE37" s="107">
        <v>1985</v>
      </c>
      <c r="CF37" s="107">
        <v>1985</v>
      </c>
      <c r="CG37" s="107">
        <v>1984</v>
      </c>
      <c r="CH37" s="107">
        <v>1984</v>
      </c>
      <c r="CI37" s="107">
        <v>1984</v>
      </c>
      <c r="CJ37" s="107">
        <v>1984</v>
      </c>
      <c r="CK37" s="107">
        <v>1984</v>
      </c>
      <c r="CL37" s="107">
        <v>1984</v>
      </c>
      <c r="CM37" s="107">
        <v>1983</v>
      </c>
      <c r="CN37" s="107">
        <v>1983</v>
      </c>
      <c r="CO37" s="107">
        <v>1982</v>
      </c>
      <c r="CP37" s="107">
        <v>1982</v>
      </c>
      <c r="CQ37" s="107">
        <v>1982</v>
      </c>
      <c r="CR37" s="107">
        <v>1981</v>
      </c>
      <c r="CS37" s="107">
        <v>1980</v>
      </c>
      <c r="CT37" s="107">
        <v>1980</v>
      </c>
      <c r="CU37" s="107">
        <v>1980</v>
      </c>
      <c r="CV37" s="115">
        <v>1980</v>
      </c>
    </row>
    <row r="38" spans="1:100">
      <c r="A38" s="123">
        <v>4</v>
      </c>
      <c r="B38" s="124">
        <v>33</v>
      </c>
      <c r="C38" s="124" t="s">
        <v>13</v>
      </c>
      <c r="D38" s="125">
        <v>24</v>
      </c>
      <c r="E38" s="124">
        <f t="shared" ref="E38:E51" si="16">COUNT(CV38:CV38)</f>
        <v>0</v>
      </c>
      <c r="F38" s="124">
        <f t="shared" ref="F38:F51" si="17">SUM(CV38:CV38)</f>
        <v>0</v>
      </c>
      <c r="G38" s="126" t="e">
        <f t="shared" ref="G38:G51" si="18">AVERAGE(CV38:CV38)</f>
        <v>#DIV/0!</v>
      </c>
      <c r="H38" s="124">
        <f t="shared" ref="H38:H51" si="19">MAX(CV38:CV38)</f>
        <v>0</v>
      </c>
      <c r="I38" s="124">
        <f t="shared" ref="I38:I51" si="20">MIN(CV38:CV38)</f>
        <v>0</v>
      </c>
      <c r="J38" s="127" t="e">
        <f>D38-G38</f>
        <v>#DIV/0!</v>
      </c>
      <c r="K38" s="118" t="e">
        <f t="shared" ref="K38:K51" si="21">STDEV(CV38:CV38)</f>
        <v>#DIV/0!</v>
      </c>
      <c r="AM38" s="100">
        <v>4</v>
      </c>
      <c r="AN38" s="103">
        <v>33</v>
      </c>
      <c r="AO38" s="103" t="s">
        <v>13</v>
      </c>
      <c r="AP38" s="119"/>
      <c r="AQ38" s="119"/>
      <c r="AR38" s="119"/>
      <c r="AT38" s="119"/>
      <c r="AU38" s="119"/>
      <c r="AV38" s="119"/>
      <c r="BP38" s="100"/>
      <c r="BQ38" s="100"/>
      <c r="BR38" s="100"/>
      <c r="BS38" s="100"/>
      <c r="BT38" s="100"/>
      <c r="BU38" s="10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20"/>
    </row>
    <row r="39" spans="1:100">
      <c r="A39" s="128"/>
      <c r="B39" s="129"/>
      <c r="C39" s="129">
        <v>0</v>
      </c>
      <c r="D39" s="130">
        <v>20.6</v>
      </c>
      <c r="E39" s="124">
        <f t="shared" si="16"/>
        <v>0</v>
      </c>
      <c r="F39" s="124">
        <f t="shared" si="17"/>
        <v>0</v>
      </c>
      <c r="G39" s="126" t="e">
        <f t="shared" si="18"/>
        <v>#DIV/0!</v>
      </c>
      <c r="H39" s="124">
        <f t="shared" si="19"/>
        <v>0</v>
      </c>
      <c r="I39" s="124">
        <f t="shared" si="20"/>
        <v>0</v>
      </c>
      <c r="J39" s="131" t="e">
        <f t="shared" ref="J39:J51" si="22">D39-G39</f>
        <v>#DIV/0!</v>
      </c>
      <c r="K39" s="118" t="e">
        <f t="shared" si="21"/>
        <v>#DIV/0!</v>
      </c>
      <c r="L39" s="6" t="e">
        <f t="shared" ref="L39:L49" si="23">J39/K39</f>
        <v>#DIV/0!</v>
      </c>
      <c r="AM39" s="99"/>
      <c r="AN39" s="103"/>
      <c r="AO39" s="102">
        <v>0</v>
      </c>
      <c r="AP39" s="119"/>
      <c r="AQ39" s="119"/>
      <c r="AR39" s="119"/>
      <c r="AT39" s="119"/>
      <c r="AU39" s="119"/>
      <c r="AV39" s="119"/>
      <c r="BP39" s="101"/>
      <c r="BQ39" s="101"/>
      <c r="BR39" s="101"/>
      <c r="BS39" s="101"/>
      <c r="BT39" s="101"/>
      <c r="BU39" s="101"/>
      <c r="BV39" s="101"/>
      <c r="BW39" s="101"/>
      <c r="BX39" s="101"/>
      <c r="BY39" s="101"/>
      <c r="BZ39" s="101"/>
      <c r="CA39" s="101"/>
      <c r="CB39" s="101"/>
      <c r="CC39" s="101"/>
      <c r="CD39" s="101"/>
      <c r="CE39" s="101"/>
      <c r="CF39" s="101"/>
      <c r="CG39" s="101"/>
      <c r="CH39" s="101"/>
      <c r="CI39" s="101"/>
      <c r="CJ39" s="101"/>
      <c r="CK39" s="101"/>
      <c r="CL39" s="101"/>
      <c r="CM39" s="101"/>
      <c r="CN39" s="101"/>
      <c r="CO39" s="101"/>
      <c r="CP39" s="101"/>
      <c r="CQ39" s="101"/>
      <c r="CR39" s="101"/>
      <c r="CS39" s="101"/>
      <c r="CT39" s="101"/>
      <c r="CU39" s="101"/>
      <c r="CV39" s="121"/>
    </row>
    <row r="40" spans="1:100">
      <c r="A40" s="128"/>
      <c r="B40" s="129"/>
      <c r="C40" s="129">
        <v>10</v>
      </c>
      <c r="D40" s="130">
        <v>20.54</v>
      </c>
      <c r="E40" s="124">
        <f t="shared" si="16"/>
        <v>0</v>
      </c>
      <c r="F40" s="124">
        <f t="shared" si="17"/>
        <v>0</v>
      </c>
      <c r="G40" s="126" t="e">
        <f t="shared" si="18"/>
        <v>#DIV/0!</v>
      </c>
      <c r="H40" s="124">
        <f t="shared" si="19"/>
        <v>0</v>
      </c>
      <c r="I40" s="124">
        <f t="shared" si="20"/>
        <v>0</v>
      </c>
      <c r="J40" s="131" t="e">
        <f t="shared" si="22"/>
        <v>#DIV/0!</v>
      </c>
      <c r="K40" s="118" t="e">
        <f t="shared" si="21"/>
        <v>#DIV/0!</v>
      </c>
      <c r="L40" s="6" t="e">
        <f t="shared" si="23"/>
        <v>#DIV/0!</v>
      </c>
      <c r="AM40" s="99"/>
      <c r="AN40" s="103"/>
      <c r="AO40" s="103">
        <v>10</v>
      </c>
      <c r="AP40" s="119"/>
      <c r="AQ40" s="119"/>
      <c r="AR40" s="119"/>
      <c r="AT40" s="119"/>
      <c r="BQ40" s="99"/>
      <c r="BR40" s="99"/>
      <c r="BS40" s="99"/>
      <c r="BV40" s="99"/>
      <c r="CB40" s="99"/>
      <c r="CF40" s="99"/>
      <c r="CJ40" s="99"/>
      <c r="CM40" s="99"/>
      <c r="CO40" s="99"/>
      <c r="CP40" s="99"/>
      <c r="CQ40" s="99"/>
      <c r="CT40" s="99"/>
      <c r="CV40" s="120"/>
    </row>
    <row r="41" spans="1:100">
      <c r="A41" s="128"/>
      <c r="B41" s="129"/>
      <c r="C41" s="129">
        <v>20</v>
      </c>
      <c r="D41" s="130">
        <v>20.29</v>
      </c>
      <c r="E41" s="124">
        <f t="shared" si="16"/>
        <v>0</v>
      </c>
      <c r="F41" s="124">
        <f t="shared" si="17"/>
        <v>0</v>
      </c>
      <c r="G41" s="126" t="e">
        <f t="shared" si="18"/>
        <v>#DIV/0!</v>
      </c>
      <c r="H41" s="124">
        <f t="shared" si="19"/>
        <v>0</v>
      </c>
      <c r="I41" s="124">
        <f t="shared" si="20"/>
        <v>0</v>
      </c>
      <c r="J41" s="131" t="e">
        <f t="shared" si="22"/>
        <v>#DIV/0!</v>
      </c>
      <c r="K41" s="118" t="e">
        <f t="shared" si="21"/>
        <v>#DIV/0!</v>
      </c>
      <c r="L41" s="6" t="e">
        <f t="shared" si="23"/>
        <v>#DIV/0!</v>
      </c>
      <c r="AM41" s="99"/>
      <c r="AN41" s="103"/>
      <c r="AO41" s="103">
        <v>20</v>
      </c>
      <c r="AP41" s="119"/>
      <c r="AQ41" s="119"/>
      <c r="AR41" s="119"/>
      <c r="AT41" s="119"/>
      <c r="BQ41" s="99"/>
      <c r="BR41" s="99"/>
      <c r="BS41" s="99"/>
      <c r="BV41" s="99"/>
      <c r="CB41" s="99"/>
      <c r="CF41" s="99"/>
      <c r="CJ41" s="99"/>
      <c r="CM41" s="99"/>
      <c r="CO41" s="99"/>
      <c r="CP41" s="99"/>
      <c r="CQ41" s="99"/>
      <c r="CT41" s="99"/>
      <c r="CV41" s="120"/>
    </row>
    <row r="42" spans="1:100">
      <c r="A42" s="128"/>
      <c r="B42" s="129"/>
      <c r="C42" s="129">
        <v>30</v>
      </c>
      <c r="D42" s="130">
        <v>20.13</v>
      </c>
      <c r="E42" s="124">
        <f t="shared" si="16"/>
        <v>0</v>
      </c>
      <c r="F42" s="124">
        <f t="shared" si="17"/>
        <v>0</v>
      </c>
      <c r="G42" s="126" t="e">
        <f t="shared" si="18"/>
        <v>#DIV/0!</v>
      </c>
      <c r="H42" s="124">
        <f t="shared" si="19"/>
        <v>0</v>
      </c>
      <c r="I42" s="124">
        <f t="shared" si="20"/>
        <v>0</v>
      </c>
      <c r="J42" s="131" t="e">
        <f t="shared" si="22"/>
        <v>#DIV/0!</v>
      </c>
      <c r="K42" s="118" t="e">
        <f t="shared" si="21"/>
        <v>#DIV/0!</v>
      </c>
      <c r="L42" s="6" t="e">
        <f t="shared" si="23"/>
        <v>#DIV/0!</v>
      </c>
      <c r="AM42" s="99"/>
      <c r="AN42" s="103"/>
      <c r="AO42" s="103">
        <v>30</v>
      </c>
      <c r="AP42" s="119"/>
      <c r="AQ42" s="119"/>
      <c r="AR42" s="119"/>
      <c r="AT42" s="119"/>
      <c r="BQ42" s="99"/>
      <c r="BR42" s="99"/>
      <c r="BS42" s="99"/>
      <c r="BV42" s="99"/>
      <c r="CB42" s="99"/>
      <c r="CF42" s="99"/>
      <c r="CJ42" s="99"/>
      <c r="CM42" s="99"/>
      <c r="CO42" s="99"/>
      <c r="CP42" s="99"/>
      <c r="CQ42" s="99"/>
      <c r="CT42" s="99"/>
      <c r="CV42" s="120"/>
    </row>
    <row r="43" spans="1:100">
      <c r="A43" s="128"/>
      <c r="B43" s="129"/>
      <c r="C43" s="129">
        <v>50</v>
      </c>
      <c r="D43" s="130">
        <v>19.440000000000001</v>
      </c>
      <c r="E43" s="124">
        <f t="shared" si="16"/>
        <v>0</v>
      </c>
      <c r="F43" s="124">
        <f t="shared" si="17"/>
        <v>0</v>
      </c>
      <c r="G43" s="126" t="e">
        <f t="shared" si="18"/>
        <v>#DIV/0!</v>
      </c>
      <c r="H43" s="124">
        <f t="shared" si="19"/>
        <v>0</v>
      </c>
      <c r="I43" s="124">
        <f t="shared" si="20"/>
        <v>0</v>
      </c>
      <c r="J43" s="131" t="e">
        <f t="shared" si="22"/>
        <v>#DIV/0!</v>
      </c>
      <c r="K43" s="118" t="e">
        <f t="shared" si="21"/>
        <v>#DIV/0!</v>
      </c>
      <c r="L43" s="6" t="e">
        <f t="shared" si="23"/>
        <v>#DIV/0!</v>
      </c>
      <c r="AM43" s="99"/>
      <c r="AN43" s="103"/>
      <c r="AO43" s="103">
        <v>50</v>
      </c>
      <c r="AP43" s="119"/>
      <c r="AQ43" s="119"/>
      <c r="AR43" s="119"/>
      <c r="AT43" s="119"/>
      <c r="BP43" s="99"/>
      <c r="BQ43" s="99"/>
      <c r="BR43" s="99"/>
      <c r="BS43" s="99"/>
      <c r="BV43" s="99"/>
      <c r="CB43" s="99"/>
      <c r="CF43" s="99"/>
      <c r="CJ43" s="99"/>
      <c r="CM43" s="99"/>
      <c r="CO43" s="99"/>
      <c r="CP43" s="99"/>
      <c r="CQ43" s="99"/>
      <c r="CT43" s="99"/>
      <c r="CV43" s="120"/>
    </row>
    <row r="44" spans="1:100">
      <c r="A44" s="128"/>
      <c r="B44" s="129"/>
      <c r="C44" s="129">
        <v>75</v>
      </c>
      <c r="D44" s="130">
        <v>18.510000000000002</v>
      </c>
      <c r="E44" s="124">
        <f t="shared" si="16"/>
        <v>0</v>
      </c>
      <c r="F44" s="124">
        <f t="shared" si="17"/>
        <v>0</v>
      </c>
      <c r="G44" s="126" t="e">
        <f t="shared" si="18"/>
        <v>#DIV/0!</v>
      </c>
      <c r="H44" s="124">
        <f t="shared" si="19"/>
        <v>0</v>
      </c>
      <c r="I44" s="124">
        <f t="shared" si="20"/>
        <v>0</v>
      </c>
      <c r="J44" s="131" t="e">
        <f t="shared" si="22"/>
        <v>#DIV/0!</v>
      </c>
      <c r="K44" s="118" t="e">
        <f t="shared" si="21"/>
        <v>#DIV/0!</v>
      </c>
      <c r="L44" s="6" t="e">
        <f t="shared" si="23"/>
        <v>#DIV/0!</v>
      </c>
      <c r="AM44" s="99"/>
      <c r="AN44" s="103"/>
      <c r="AO44" s="103">
        <v>75</v>
      </c>
      <c r="AP44" s="119"/>
      <c r="AR44" s="119"/>
      <c r="AT44" s="119"/>
      <c r="BP44" s="99"/>
      <c r="BQ44" s="99"/>
      <c r="BR44" s="99"/>
      <c r="BS44" s="99"/>
      <c r="BV44" s="99"/>
      <c r="CB44" s="99"/>
      <c r="CF44" s="99"/>
      <c r="CJ44" s="99"/>
      <c r="CM44" s="99"/>
      <c r="CO44" s="99"/>
      <c r="CP44" s="99"/>
      <c r="CQ44" s="99"/>
      <c r="CT44" s="99"/>
      <c r="CV44" s="120"/>
    </row>
    <row r="45" spans="1:100">
      <c r="A45" s="128"/>
      <c r="B45" s="129"/>
      <c r="C45" s="129">
        <v>100</v>
      </c>
      <c r="D45" s="130">
        <v>17.68</v>
      </c>
      <c r="E45" s="124">
        <f t="shared" si="16"/>
        <v>0</v>
      </c>
      <c r="F45" s="124">
        <f t="shared" si="17"/>
        <v>0</v>
      </c>
      <c r="G45" s="126" t="e">
        <f t="shared" si="18"/>
        <v>#DIV/0!</v>
      </c>
      <c r="H45" s="124">
        <f t="shared" si="19"/>
        <v>0</v>
      </c>
      <c r="I45" s="124">
        <f t="shared" si="20"/>
        <v>0</v>
      </c>
      <c r="J45" s="131" t="e">
        <f t="shared" si="22"/>
        <v>#DIV/0!</v>
      </c>
      <c r="K45" s="118" t="e">
        <f t="shared" si="21"/>
        <v>#DIV/0!</v>
      </c>
      <c r="L45" s="6" t="e">
        <f t="shared" si="23"/>
        <v>#DIV/0!</v>
      </c>
      <c r="AM45" s="99"/>
      <c r="AN45" s="103"/>
      <c r="AO45" s="103">
        <v>100</v>
      </c>
      <c r="AP45" s="119"/>
      <c r="AR45" s="119"/>
      <c r="AT45" s="119"/>
      <c r="BP45" s="99"/>
      <c r="BQ45" s="99"/>
      <c r="BR45" s="99"/>
      <c r="BS45" s="99"/>
      <c r="BV45" s="99"/>
      <c r="CB45" s="99"/>
      <c r="CF45" s="99"/>
      <c r="CJ45" s="99"/>
      <c r="CM45" s="99"/>
      <c r="CO45" s="99"/>
      <c r="CP45" s="99"/>
      <c r="CQ45" s="99"/>
      <c r="CT45" s="99"/>
      <c r="CV45" s="120"/>
    </row>
    <row r="46" spans="1:100">
      <c r="A46" s="128"/>
      <c r="B46" s="129"/>
      <c r="C46" s="129">
        <v>150</v>
      </c>
      <c r="D46" s="130">
        <v>16.53</v>
      </c>
      <c r="E46" s="124">
        <f t="shared" si="16"/>
        <v>0</v>
      </c>
      <c r="F46" s="124">
        <f t="shared" si="17"/>
        <v>0</v>
      </c>
      <c r="G46" s="126" t="e">
        <f t="shared" si="18"/>
        <v>#DIV/0!</v>
      </c>
      <c r="H46" s="124">
        <f t="shared" si="19"/>
        <v>0</v>
      </c>
      <c r="I46" s="124">
        <f t="shared" si="20"/>
        <v>0</v>
      </c>
      <c r="J46" s="131" t="e">
        <f t="shared" si="22"/>
        <v>#DIV/0!</v>
      </c>
      <c r="K46" s="118" t="e">
        <f t="shared" si="21"/>
        <v>#DIV/0!</v>
      </c>
      <c r="L46" s="6" t="e">
        <f t="shared" si="23"/>
        <v>#DIV/0!</v>
      </c>
      <c r="AM46" s="99"/>
      <c r="AN46" s="103"/>
      <c r="AO46" s="103">
        <v>150</v>
      </c>
      <c r="AP46" s="119"/>
      <c r="AR46" s="119"/>
      <c r="AT46" s="119"/>
      <c r="BP46" s="99"/>
      <c r="BQ46" s="99"/>
      <c r="BR46" s="99"/>
      <c r="BS46" s="99"/>
      <c r="BV46" s="99"/>
      <c r="CB46" s="99"/>
      <c r="CF46" s="99"/>
      <c r="CJ46" s="99"/>
      <c r="CM46" s="99"/>
      <c r="CO46" s="99"/>
      <c r="CP46" s="99"/>
      <c r="CQ46" s="99"/>
      <c r="CT46" s="99"/>
      <c r="CV46" s="120"/>
    </row>
    <row r="47" spans="1:100">
      <c r="A47" s="128"/>
      <c r="B47" s="129"/>
      <c r="C47" s="129">
        <v>200</v>
      </c>
      <c r="D47" s="130">
        <v>15.13</v>
      </c>
      <c r="E47" s="124">
        <f t="shared" si="16"/>
        <v>0</v>
      </c>
      <c r="F47" s="124">
        <f t="shared" si="17"/>
        <v>0</v>
      </c>
      <c r="G47" s="126" t="e">
        <f t="shared" si="18"/>
        <v>#DIV/0!</v>
      </c>
      <c r="H47" s="124">
        <f t="shared" si="19"/>
        <v>0</v>
      </c>
      <c r="I47" s="124">
        <f t="shared" si="20"/>
        <v>0</v>
      </c>
      <c r="J47" s="131" t="e">
        <f t="shared" si="22"/>
        <v>#DIV/0!</v>
      </c>
      <c r="K47" s="118" t="e">
        <f t="shared" si="21"/>
        <v>#DIV/0!</v>
      </c>
      <c r="L47" s="6" t="e">
        <f t="shared" si="23"/>
        <v>#DIV/0!</v>
      </c>
      <c r="AM47" s="99"/>
      <c r="AN47" s="103"/>
      <c r="AO47" s="103">
        <v>200</v>
      </c>
      <c r="AP47" s="119"/>
      <c r="AR47" s="119"/>
      <c r="AT47" s="119"/>
      <c r="BP47" s="99"/>
      <c r="BQ47" s="99"/>
      <c r="BR47" s="99"/>
      <c r="BS47" s="99"/>
      <c r="BV47" s="99"/>
      <c r="CB47" s="99"/>
      <c r="CF47" s="99"/>
      <c r="CJ47" s="99"/>
      <c r="CM47" s="99"/>
      <c r="CO47" s="99"/>
      <c r="CP47" s="99"/>
      <c r="CQ47" s="99"/>
      <c r="CT47" s="99"/>
      <c r="CV47" s="120"/>
    </row>
    <row r="48" spans="1:100">
      <c r="A48" s="128"/>
      <c r="B48" s="129"/>
      <c r="C48" s="129">
        <v>300</v>
      </c>
      <c r="D48" s="130">
        <v>11.84</v>
      </c>
      <c r="E48" s="124">
        <f t="shared" si="16"/>
        <v>0</v>
      </c>
      <c r="F48" s="124">
        <f t="shared" si="17"/>
        <v>0</v>
      </c>
      <c r="G48" s="126" t="e">
        <f t="shared" si="18"/>
        <v>#DIV/0!</v>
      </c>
      <c r="H48" s="124">
        <f t="shared" si="19"/>
        <v>0</v>
      </c>
      <c r="I48" s="124">
        <f t="shared" si="20"/>
        <v>0</v>
      </c>
      <c r="J48" s="131" t="e">
        <f t="shared" si="22"/>
        <v>#DIV/0!</v>
      </c>
      <c r="K48" s="118" t="e">
        <f t="shared" si="21"/>
        <v>#DIV/0!</v>
      </c>
      <c r="L48" s="6" t="e">
        <f t="shared" si="23"/>
        <v>#DIV/0!</v>
      </c>
      <c r="AM48" s="99"/>
      <c r="AN48" s="103"/>
      <c r="AO48" s="103">
        <v>300</v>
      </c>
      <c r="AP48" s="119"/>
      <c r="AR48" s="119"/>
      <c r="AT48" s="119"/>
      <c r="CV48" s="120"/>
    </row>
    <row r="49" spans="1:100">
      <c r="A49" s="128"/>
      <c r="B49" s="129"/>
      <c r="C49" s="129">
        <v>400</v>
      </c>
      <c r="D49" s="130">
        <v>7.42</v>
      </c>
      <c r="E49" s="124">
        <f t="shared" si="16"/>
        <v>0</v>
      </c>
      <c r="F49" s="124">
        <f t="shared" si="17"/>
        <v>0</v>
      </c>
      <c r="G49" s="126" t="e">
        <f t="shared" si="18"/>
        <v>#DIV/0!</v>
      </c>
      <c r="H49" s="124">
        <f t="shared" si="19"/>
        <v>0</v>
      </c>
      <c r="I49" s="124">
        <f t="shared" si="20"/>
        <v>0</v>
      </c>
      <c r="J49" s="131" t="e">
        <f t="shared" si="22"/>
        <v>#DIV/0!</v>
      </c>
      <c r="K49" s="118" t="e">
        <f t="shared" si="21"/>
        <v>#DIV/0!</v>
      </c>
      <c r="L49" s="6" t="e">
        <f t="shared" si="23"/>
        <v>#DIV/0!</v>
      </c>
      <c r="AM49" s="99"/>
      <c r="AN49" s="103"/>
      <c r="AO49" s="103">
        <v>400</v>
      </c>
      <c r="AP49" s="119"/>
      <c r="AR49" s="119"/>
      <c r="AT49" s="119"/>
      <c r="CV49" s="120"/>
    </row>
    <row r="50" spans="1:100">
      <c r="A50" s="128"/>
      <c r="B50" s="129"/>
      <c r="C50" s="129">
        <v>500</v>
      </c>
      <c r="D50" s="130">
        <v>6.74</v>
      </c>
      <c r="E50" s="124">
        <f t="shared" si="16"/>
        <v>0</v>
      </c>
      <c r="F50" s="124">
        <f t="shared" si="17"/>
        <v>0</v>
      </c>
      <c r="G50" s="126" t="e">
        <f t="shared" si="18"/>
        <v>#DIV/0!</v>
      </c>
      <c r="H50" s="124">
        <f t="shared" si="19"/>
        <v>0</v>
      </c>
      <c r="I50" s="124">
        <f t="shared" si="20"/>
        <v>0</v>
      </c>
      <c r="J50" s="131" t="e">
        <f t="shared" si="22"/>
        <v>#DIV/0!</v>
      </c>
      <c r="K50" s="118" t="e">
        <f t="shared" si="21"/>
        <v>#DIV/0!</v>
      </c>
      <c r="AM50" s="99"/>
      <c r="AN50" s="103"/>
      <c r="AO50" s="103">
        <v>500</v>
      </c>
      <c r="AP50" s="119"/>
      <c r="CV50" s="120"/>
    </row>
    <row r="51" spans="1:100">
      <c r="A51" s="132"/>
      <c r="B51" s="133"/>
      <c r="C51" s="133">
        <v>600</v>
      </c>
      <c r="D51" s="134">
        <v>5.92</v>
      </c>
      <c r="E51" s="124">
        <f t="shared" si="16"/>
        <v>0</v>
      </c>
      <c r="F51" s="124">
        <f t="shared" si="17"/>
        <v>0</v>
      </c>
      <c r="G51" s="126" t="e">
        <f t="shared" si="18"/>
        <v>#DIV/0!</v>
      </c>
      <c r="H51" s="124">
        <f t="shared" si="19"/>
        <v>0</v>
      </c>
      <c r="I51" s="124">
        <f t="shared" si="20"/>
        <v>0</v>
      </c>
      <c r="J51" s="135" t="e">
        <f t="shared" si="22"/>
        <v>#DIV/0!</v>
      </c>
      <c r="K51" s="118" t="e">
        <f t="shared" si="21"/>
        <v>#DIV/0!</v>
      </c>
      <c r="AM51" s="99"/>
      <c r="AN51" s="103"/>
      <c r="AO51" s="103">
        <v>600</v>
      </c>
      <c r="AP51" s="119"/>
      <c r="BP51" s="99"/>
      <c r="BQ51" s="99"/>
      <c r="BR51" s="99"/>
      <c r="BS51" s="99"/>
      <c r="BT51" s="99"/>
      <c r="BU51" s="99"/>
      <c r="BV51" s="99"/>
      <c r="BW51" s="99"/>
      <c r="BX51" s="99"/>
      <c r="BY51" s="99"/>
      <c r="BZ51" s="99"/>
      <c r="CA51" s="99"/>
      <c r="CB51" s="99"/>
      <c r="CC51" s="99"/>
      <c r="CD51" s="99"/>
      <c r="CE51" s="99"/>
      <c r="CF51" s="99"/>
      <c r="CG51" s="99"/>
      <c r="CH51" s="99"/>
      <c r="CI51" s="99"/>
      <c r="CJ51" s="99"/>
      <c r="CK51" s="99"/>
      <c r="CL51" s="99"/>
      <c r="CM51" s="99"/>
      <c r="CN51" s="99"/>
      <c r="CO51" s="99"/>
      <c r="CP51" s="99"/>
      <c r="CQ51" s="99"/>
      <c r="CR51" s="99"/>
      <c r="CS51" s="99"/>
      <c r="CT51" s="99"/>
      <c r="CU51" s="99"/>
      <c r="CV51" s="120"/>
    </row>
    <row r="52" spans="1:100">
      <c r="A52" s="104"/>
      <c r="B52" s="104"/>
      <c r="C52" s="104"/>
      <c r="D52" s="106"/>
      <c r="E52" s="161"/>
      <c r="F52" s="161"/>
      <c r="G52" s="162"/>
      <c r="H52" s="161"/>
      <c r="I52" s="161"/>
      <c r="J52" s="163"/>
      <c r="K52" s="118"/>
      <c r="AM52" s="99"/>
      <c r="AN52" s="100"/>
      <c r="AO52" s="100"/>
      <c r="AP52" s="119"/>
      <c r="BP52" s="99"/>
      <c r="BQ52" s="99"/>
      <c r="BR52" s="99"/>
      <c r="BS52" s="99"/>
      <c r="BT52" s="99"/>
      <c r="BU52" s="99"/>
      <c r="BV52" s="99"/>
      <c r="BW52" s="99"/>
      <c r="BX52" s="99"/>
      <c r="BY52" s="99"/>
      <c r="BZ52" s="99"/>
      <c r="CA52" s="99"/>
      <c r="CB52" s="99"/>
      <c r="CC52" s="99"/>
      <c r="CD52" s="99"/>
      <c r="CE52" s="99"/>
      <c r="CF52" s="99"/>
      <c r="CG52" s="99"/>
      <c r="CH52" s="99"/>
      <c r="CI52" s="99"/>
      <c r="CJ52" s="99"/>
      <c r="CK52" s="99"/>
      <c r="CL52" s="99"/>
      <c r="CM52" s="99"/>
      <c r="CN52" s="99"/>
      <c r="CO52" s="99"/>
      <c r="CP52" s="99"/>
      <c r="CQ52" s="99"/>
      <c r="CR52" s="99"/>
      <c r="CS52" s="99"/>
      <c r="CT52" s="99"/>
      <c r="CU52" s="99"/>
      <c r="CV52" s="160"/>
    </row>
    <row r="53" spans="1:100">
      <c r="A53" s="128"/>
      <c r="B53" s="129"/>
      <c r="C53" s="129" t="s">
        <v>14</v>
      </c>
      <c r="D53" s="130">
        <v>334</v>
      </c>
      <c r="E53" s="124">
        <f>COUNT(CV53:CV53)</f>
        <v>0</v>
      </c>
      <c r="F53" s="124">
        <f>SUM(CV53:CV53)</f>
        <v>0</v>
      </c>
      <c r="G53" s="126" t="e">
        <f>AVERAGE(CV53:CV53)</f>
        <v>#DIV/0!</v>
      </c>
      <c r="H53" s="124">
        <f>MAX(CV53:CV53)</f>
        <v>0</v>
      </c>
      <c r="I53" s="124">
        <f>MIN(CV53:CV53)</f>
        <v>0</v>
      </c>
      <c r="J53" s="131" t="e">
        <f>D53-G53</f>
        <v>#DIV/0!</v>
      </c>
      <c r="K53" s="118" t="e">
        <f>STDEV(CV53:CV53)</f>
        <v>#DIV/0!</v>
      </c>
      <c r="AM53" s="101"/>
      <c r="AN53" s="102"/>
      <c r="AO53" s="102" t="s">
        <v>14</v>
      </c>
      <c r="AP53" s="119"/>
      <c r="AQ53" s="119"/>
      <c r="AR53" s="119"/>
      <c r="AT53" s="119"/>
      <c r="AU53" s="119"/>
      <c r="AV53" s="119"/>
      <c r="BP53" s="101"/>
      <c r="BQ53" s="101"/>
      <c r="BR53" s="101"/>
      <c r="BS53" s="101"/>
      <c r="BT53" s="101"/>
      <c r="BU53" s="101"/>
      <c r="BV53" s="101"/>
      <c r="BW53" s="101"/>
      <c r="BX53" s="101"/>
      <c r="BY53" s="101"/>
      <c r="BZ53" s="101"/>
      <c r="CA53" s="101"/>
      <c r="CB53" s="101"/>
      <c r="CC53" s="101"/>
      <c r="CD53" s="101"/>
      <c r="CE53" s="101"/>
      <c r="CF53" s="101"/>
      <c r="CG53" s="101"/>
      <c r="CH53" s="101"/>
      <c r="CI53" s="101"/>
      <c r="CJ53" s="101"/>
      <c r="CK53" s="101"/>
      <c r="CL53" s="101"/>
      <c r="CM53" s="101"/>
      <c r="CN53" s="101"/>
      <c r="CO53" s="101"/>
      <c r="CP53" s="101"/>
      <c r="CQ53" s="101"/>
      <c r="CR53" s="101"/>
      <c r="CS53" s="101"/>
      <c r="CT53" s="101"/>
      <c r="CU53" s="101"/>
      <c r="CV53" s="121"/>
    </row>
    <row r="54" spans="1:100">
      <c r="A54" s="128"/>
      <c r="B54" s="129"/>
      <c r="C54" s="129" t="s">
        <v>15</v>
      </c>
      <c r="D54" s="130">
        <v>2.8</v>
      </c>
      <c r="E54" s="124">
        <f>COUNT(CV54:CV54)</f>
        <v>0</v>
      </c>
      <c r="F54" s="124">
        <f>SUM(CV54:CV54)</f>
        <v>0</v>
      </c>
      <c r="G54" s="126" t="e">
        <f>AVERAGE(CV54:CV54)</f>
        <v>#DIV/0!</v>
      </c>
      <c r="H54" s="124">
        <f>MAX(CV54:CV54)</f>
        <v>0</v>
      </c>
      <c r="I54" s="124">
        <f>MIN(CV54:CV54)</f>
        <v>0</v>
      </c>
      <c r="J54" s="131" t="e">
        <f>D54-G54</f>
        <v>#DIV/0!</v>
      </c>
      <c r="K54" s="118" t="e">
        <f>STDEV(CV54:CV54)</f>
        <v>#DIV/0!</v>
      </c>
      <c r="AM54" s="99"/>
      <c r="AN54" s="103"/>
      <c r="AO54" s="103" t="s">
        <v>15</v>
      </c>
      <c r="AP54" s="119"/>
      <c r="AQ54" s="119"/>
      <c r="AR54" s="119"/>
      <c r="AT54" s="119"/>
      <c r="AU54" s="119"/>
      <c r="AV54" s="119"/>
      <c r="BP54" s="99"/>
      <c r="BQ54" s="99"/>
      <c r="BR54" s="99"/>
      <c r="BS54" s="99"/>
      <c r="BT54" s="99"/>
      <c r="BU54" s="99"/>
      <c r="BV54" s="99"/>
      <c r="BW54" s="99"/>
      <c r="BX54" s="99"/>
      <c r="BY54" s="99"/>
      <c r="BZ54" s="99"/>
      <c r="CA54" s="99"/>
      <c r="CB54" s="99"/>
      <c r="CC54" s="99"/>
      <c r="CD54" s="99"/>
      <c r="CE54" s="99"/>
      <c r="CF54" s="99"/>
      <c r="CG54" s="99"/>
      <c r="CH54" s="99"/>
      <c r="CI54" s="99"/>
      <c r="CJ54" s="99"/>
      <c r="CK54" s="99"/>
      <c r="CL54" s="99"/>
      <c r="CM54" s="99"/>
      <c r="CN54" s="99"/>
      <c r="CO54" s="99"/>
      <c r="CP54" s="99"/>
      <c r="CQ54" s="99"/>
      <c r="CR54" s="99"/>
      <c r="CS54" s="99"/>
      <c r="CT54" s="99"/>
      <c r="CU54" s="99"/>
      <c r="CV54" s="120"/>
    </row>
    <row r="55" spans="1:100" s="114" customFormat="1">
      <c r="A55" s="109" t="s">
        <v>0</v>
      </c>
      <c r="B55" s="107" t="s">
        <v>1</v>
      </c>
      <c r="C55" s="107" t="s">
        <v>2</v>
      </c>
      <c r="D55" s="110">
        <v>2007</v>
      </c>
      <c r="E55" s="107" t="s">
        <v>3</v>
      </c>
      <c r="F55" s="107" t="s">
        <v>83</v>
      </c>
      <c r="G55" s="111" t="s">
        <v>4</v>
      </c>
      <c r="H55" s="107" t="s">
        <v>5</v>
      </c>
      <c r="I55" s="107" t="s">
        <v>6</v>
      </c>
      <c r="J55" s="112" t="s">
        <v>7</v>
      </c>
      <c r="K55" s="112" t="s">
        <v>8</v>
      </c>
      <c r="L55" s="113"/>
      <c r="AM55" s="107"/>
      <c r="AN55" s="107" t="s">
        <v>11</v>
      </c>
      <c r="AO55" s="107" t="s">
        <v>12</v>
      </c>
      <c r="AP55" s="114">
        <v>2007</v>
      </c>
      <c r="AQ55" s="114">
        <v>2006</v>
      </c>
      <c r="AR55" s="114">
        <v>2006</v>
      </c>
      <c r="AT55" s="114">
        <v>2005</v>
      </c>
      <c r="AU55" s="114">
        <v>2004</v>
      </c>
      <c r="AV55" s="114">
        <v>2004</v>
      </c>
      <c r="AW55" s="114">
        <v>2004</v>
      </c>
      <c r="AX55" s="114">
        <v>2003</v>
      </c>
      <c r="AY55" s="114">
        <v>2002</v>
      </c>
      <c r="BB55" s="114">
        <v>2002</v>
      </c>
      <c r="BC55" s="110"/>
      <c r="BD55" s="110">
        <v>2001</v>
      </c>
      <c r="BE55" s="114">
        <v>2001</v>
      </c>
      <c r="BF55" s="110">
        <v>2000</v>
      </c>
      <c r="BG55" s="110">
        <v>2000</v>
      </c>
      <c r="BH55" s="110">
        <v>2000</v>
      </c>
      <c r="BI55" s="114">
        <v>1999</v>
      </c>
      <c r="BJ55" s="114">
        <v>1999</v>
      </c>
      <c r="BK55" s="114">
        <v>1999</v>
      </c>
      <c r="BL55" s="114">
        <v>1998</v>
      </c>
      <c r="BM55" s="114">
        <v>1997</v>
      </c>
      <c r="BN55" s="114">
        <v>1996</v>
      </c>
      <c r="BO55" s="114">
        <v>1995</v>
      </c>
      <c r="BP55" s="107">
        <v>1994</v>
      </c>
      <c r="BQ55" s="107">
        <v>1993</v>
      </c>
      <c r="BR55" s="107">
        <v>1992</v>
      </c>
      <c r="BS55" s="107">
        <v>1992</v>
      </c>
      <c r="BT55" s="107">
        <v>1991</v>
      </c>
      <c r="BU55" s="107">
        <v>1990</v>
      </c>
      <c r="BV55" s="107">
        <v>1990</v>
      </c>
      <c r="BW55" s="107">
        <v>1989</v>
      </c>
      <c r="BX55" s="107">
        <v>1988</v>
      </c>
      <c r="BY55" s="107">
        <v>1987</v>
      </c>
      <c r="BZ55" s="107">
        <v>1986</v>
      </c>
      <c r="CA55" s="107">
        <v>1986</v>
      </c>
      <c r="CB55" s="107">
        <v>1986</v>
      </c>
      <c r="CC55" s="107">
        <v>1985</v>
      </c>
      <c r="CD55" s="107">
        <v>1985</v>
      </c>
      <c r="CE55" s="107">
        <v>1985</v>
      </c>
      <c r="CF55" s="107">
        <v>1985</v>
      </c>
      <c r="CG55" s="107">
        <v>1984</v>
      </c>
      <c r="CH55" s="107">
        <v>1984</v>
      </c>
      <c r="CI55" s="107">
        <v>1984</v>
      </c>
      <c r="CJ55" s="107">
        <v>1984</v>
      </c>
      <c r="CK55" s="107">
        <v>1984</v>
      </c>
      <c r="CL55" s="107">
        <v>1984</v>
      </c>
      <c r="CM55" s="107">
        <v>1983</v>
      </c>
      <c r="CN55" s="107">
        <v>1983</v>
      </c>
      <c r="CO55" s="107">
        <v>1982</v>
      </c>
      <c r="CP55" s="107">
        <v>1982</v>
      </c>
      <c r="CQ55" s="107">
        <v>1982</v>
      </c>
      <c r="CR55" s="107">
        <v>1981</v>
      </c>
      <c r="CS55" s="107">
        <v>1980</v>
      </c>
      <c r="CT55" s="107">
        <v>1980</v>
      </c>
      <c r="CU55" s="107">
        <v>1980</v>
      </c>
      <c r="CV55" s="115">
        <v>1980</v>
      </c>
    </row>
    <row r="56" spans="1:100">
      <c r="A56" s="123">
        <v>4</v>
      </c>
      <c r="B56" s="124">
        <v>34</v>
      </c>
      <c r="C56" s="124" t="s">
        <v>13</v>
      </c>
      <c r="D56" s="125">
        <v>24</v>
      </c>
      <c r="E56" s="124">
        <f t="shared" ref="E56:E69" si="24">COUNT(CV56:CV56)</f>
        <v>0</v>
      </c>
      <c r="F56" s="124">
        <f t="shared" ref="F56:F69" si="25">SUM(CV56:CV56)</f>
        <v>0</v>
      </c>
      <c r="G56" s="126" t="e">
        <f t="shared" ref="G56:G69" si="26">AVERAGE(CV56:CV56)</f>
        <v>#DIV/0!</v>
      </c>
      <c r="H56" s="124">
        <f t="shared" ref="H56:H69" si="27">MAX(CV56:CV56)</f>
        <v>0</v>
      </c>
      <c r="I56" s="124">
        <f t="shared" ref="I56:I69" si="28">MIN(CV56:CV56)</f>
        <v>0</v>
      </c>
      <c r="J56" s="127" t="e">
        <f>D56-G56</f>
        <v>#DIV/0!</v>
      </c>
      <c r="K56" s="118" t="e">
        <f t="shared" ref="K56:K69" si="29">STDEV(CV56:CV56)</f>
        <v>#DIV/0!</v>
      </c>
      <c r="AM56" s="100">
        <v>4</v>
      </c>
      <c r="AN56" s="103">
        <v>34</v>
      </c>
      <c r="AO56" s="103" t="s">
        <v>13</v>
      </c>
      <c r="AP56" s="119"/>
      <c r="AQ56" s="119"/>
      <c r="AR56" s="119"/>
      <c r="AT56" s="119"/>
      <c r="AU56" s="119"/>
      <c r="AV56" s="119"/>
      <c r="BP56" s="100"/>
      <c r="BQ56" s="100"/>
      <c r="BR56" s="100"/>
      <c r="BS56" s="100"/>
      <c r="BT56" s="100"/>
      <c r="BU56" s="100"/>
      <c r="BV56" s="100"/>
      <c r="BW56" s="100"/>
      <c r="BX56" s="100"/>
      <c r="BY56" s="100"/>
      <c r="BZ56" s="100"/>
      <c r="CA56" s="100"/>
      <c r="CB56" s="100"/>
      <c r="CC56" s="100"/>
      <c r="CD56" s="100"/>
      <c r="CE56" s="100"/>
      <c r="CF56" s="100"/>
      <c r="CG56" s="100"/>
      <c r="CH56" s="100"/>
      <c r="CI56" s="100"/>
      <c r="CJ56" s="100"/>
      <c r="CK56" s="100"/>
      <c r="CL56" s="100"/>
      <c r="CM56" s="100"/>
      <c r="CN56" s="100"/>
      <c r="CO56" s="100"/>
      <c r="CP56" s="100"/>
      <c r="CQ56" s="100"/>
      <c r="CR56" s="100"/>
      <c r="CS56" s="100"/>
      <c r="CT56" s="100"/>
      <c r="CU56" s="100"/>
      <c r="CV56" s="120"/>
    </row>
    <row r="57" spans="1:100">
      <c r="A57" s="128"/>
      <c r="B57" s="129"/>
      <c r="C57" s="129">
        <v>0</v>
      </c>
      <c r="D57" s="130">
        <v>20.8</v>
      </c>
      <c r="E57" s="124">
        <f t="shared" si="24"/>
        <v>0</v>
      </c>
      <c r="F57" s="124">
        <f t="shared" si="25"/>
        <v>0</v>
      </c>
      <c r="G57" s="126" t="e">
        <f t="shared" si="26"/>
        <v>#DIV/0!</v>
      </c>
      <c r="H57" s="124">
        <f t="shared" si="27"/>
        <v>0</v>
      </c>
      <c r="I57" s="124">
        <f t="shared" si="28"/>
        <v>0</v>
      </c>
      <c r="J57" s="131" t="e">
        <f t="shared" ref="J57:J69" si="30">D57-G57</f>
        <v>#DIV/0!</v>
      </c>
      <c r="K57" s="118" t="e">
        <f t="shared" si="29"/>
        <v>#DIV/0!</v>
      </c>
      <c r="L57" s="6" t="e">
        <f t="shared" ref="L57:L67" si="31">J57/K57</f>
        <v>#DIV/0!</v>
      </c>
      <c r="AM57" s="99"/>
      <c r="AN57" s="103"/>
      <c r="AO57" s="102">
        <v>0</v>
      </c>
      <c r="AP57" s="119"/>
      <c r="AQ57" s="119"/>
      <c r="AR57" s="119"/>
      <c r="AT57" s="119"/>
      <c r="AU57" s="119"/>
      <c r="AV57" s="119"/>
      <c r="BP57" s="101"/>
      <c r="BQ57" s="101"/>
      <c r="BR57" s="101"/>
      <c r="BS57" s="101"/>
      <c r="BT57" s="101"/>
      <c r="BU57" s="101"/>
      <c r="BV57" s="101"/>
      <c r="BW57" s="101"/>
      <c r="BX57" s="101"/>
      <c r="BY57" s="101"/>
      <c r="BZ57" s="101"/>
      <c r="CA57" s="101"/>
      <c r="CB57" s="101"/>
      <c r="CC57" s="101"/>
      <c r="CD57" s="101"/>
      <c r="CE57" s="101"/>
      <c r="CF57" s="101"/>
      <c r="CG57" s="101"/>
      <c r="CH57" s="101"/>
      <c r="CI57" s="101"/>
      <c r="CJ57" s="101"/>
      <c r="CK57" s="101"/>
      <c r="CL57" s="101"/>
      <c r="CM57" s="101"/>
      <c r="CN57" s="101"/>
      <c r="CO57" s="101"/>
      <c r="CP57" s="101"/>
      <c r="CQ57" s="101"/>
      <c r="CR57" s="101"/>
      <c r="CS57" s="101"/>
      <c r="CT57" s="101"/>
      <c r="CU57" s="101"/>
      <c r="CV57" s="121"/>
    </row>
    <row r="58" spans="1:100">
      <c r="A58" s="128"/>
      <c r="B58" s="129"/>
      <c r="C58" s="129">
        <v>10</v>
      </c>
      <c r="D58" s="130">
        <v>20.8</v>
      </c>
      <c r="E58" s="124">
        <f t="shared" si="24"/>
        <v>0</v>
      </c>
      <c r="F58" s="124">
        <f t="shared" si="25"/>
        <v>0</v>
      </c>
      <c r="G58" s="126" t="e">
        <f t="shared" si="26"/>
        <v>#DIV/0!</v>
      </c>
      <c r="H58" s="124">
        <f t="shared" si="27"/>
        <v>0</v>
      </c>
      <c r="I58" s="124">
        <f t="shared" si="28"/>
        <v>0</v>
      </c>
      <c r="J58" s="131" t="e">
        <f t="shared" si="30"/>
        <v>#DIV/0!</v>
      </c>
      <c r="K58" s="118" t="e">
        <f t="shared" si="29"/>
        <v>#DIV/0!</v>
      </c>
      <c r="L58" s="6" t="e">
        <f t="shared" si="31"/>
        <v>#DIV/0!</v>
      </c>
      <c r="AM58" s="99"/>
      <c r="AN58" s="103"/>
      <c r="AO58" s="103">
        <v>10</v>
      </c>
      <c r="AP58" s="119"/>
      <c r="AQ58" s="119"/>
      <c r="AR58" s="119"/>
      <c r="AT58" s="119"/>
      <c r="AU58" s="119"/>
      <c r="AV58" s="119"/>
      <c r="BP58" s="99"/>
      <c r="BQ58" s="99"/>
      <c r="BR58" s="99"/>
      <c r="BS58" s="99"/>
      <c r="BV58" s="99"/>
      <c r="CB58" s="99"/>
      <c r="CF58" s="99"/>
      <c r="CJ58" s="99"/>
      <c r="CM58" s="99"/>
      <c r="CO58" s="99"/>
      <c r="CP58" s="99"/>
      <c r="CQ58" s="99"/>
      <c r="CT58" s="99"/>
      <c r="CV58" s="120"/>
    </row>
    <row r="59" spans="1:100">
      <c r="A59" s="128"/>
      <c r="B59" s="129"/>
      <c r="C59" s="129">
        <v>20</v>
      </c>
      <c r="D59" s="130">
        <v>20.79</v>
      </c>
      <c r="E59" s="124">
        <f t="shared" si="24"/>
        <v>0</v>
      </c>
      <c r="F59" s="124">
        <f t="shared" si="25"/>
        <v>0</v>
      </c>
      <c r="G59" s="126" t="e">
        <f t="shared" si="26"/>
        <v>#DIV/0!</v>
      </c>
      <c r="H59" s="124">
        <f t="shared" si="27"/>
        <v>0</v>
      </c>
      <c r="I59" s="124">
        <f t="shared" si="28"/>
        <v>0</v>
      </c>
      <c r="J59" s="131" t="e">
        <f t="shared" si="30"/>
        <v>#DIV/0!</v>
      </c>
      <c r="K59" s="118" t="e">
        <f t="shared" si="29"/>
        <v>#DIV/0!</v>
      </c>
      <c r="L59" s="6" t="e">
        <f t="shared" si="31"/>
        <v>#DIV/0!</v>
      </c>
      <c r="AM59" s="99"/>
      <c r="AN59" s="103"/>
      <c r="AO59" s="103">
        <v>20</v>
      </c>
      <c r="AP59" s="119"/>
      <c r="AQ59" s="119"/>
      <c r="AR59" s="119"/>
      <c r="AT59" s="119"/>
      <c r="AU59" s="119"/>
      <c r="AV59" s="119"/>
      <c r="BP59" s="99"/>
      <c r="BQ59" s="99"/>
      <c r="BR59" s="99"/>
      <c r="BS59" s="99"/>
      <c r="BV59" s="99"/>
      <c r="CB59" s="99"/>
      <c r="CF59" s="99"/>
      <c r="CJ59" s="99"/>
      <c r="CM59" s="99"/>
      <c r="CO59" s="99"/>
      <c r="CP59" s="99"/>
      <c r="CQ59" s="99"/>
      <c r="CT59" s="99"/>
      <c r="CV59" s="120"/>
    </row>
    <row r="60" spans="1:100">
      <c r="A60" s="128"/>
      <c r="B60" s="129"/>
      <c r="C60" s="129">
        <v>30</v>
      </c>
      <c r="D60" s="130">
        <v>20.399999999999999</v>
      </c>
      <c r="E60" s="124">
        <f t="shared" si="24"/>
        <v>0</v>
      </c>
      <c r="F60" s="124">
        <f t="shared" si="25"/>
        <v>0</v>
      </c>
      <c r="G60" s="126" t="e">
        <f t="shared" si="26"/>
        <v>#DIV/0!</v>
      </c>
      <c r="H60" s="124">
        <f t="shared" si="27"/>
        <v>0</v>
      </c>
      <c r="I60" s="124">
        <f t="shared" si="28"/>
        <v>0</v>
      </c>
      <c r="J60" s="131" t="e">
        <f t="shared" si="30"/>
        <v>#DIV/0!</v>
      </c>
      <c r="K60" s="118" t="e">
        <f t="shared" si="29"/>
        <v>#DIV/0!</v>
      </c>
      <c r="L60" s="6" t="e">
        <f t="shared" si="31"/>
        <v>#DIV/0!</v>
      </c>
      <c r="AM60" s="99"/>
      <c r="AN60" s="103"/>
      <c r="AO60" s="103">
        <v>30</v>
      </c>
      <c r="AP60" s="119"/>
      <c r="AQ60" s="119"/>
      <c r="AR60" s="119"/>
      <c r="AT60" s="119"/>
      <c r="AU60" s="119"/>
      <c r="AV60" s="119"/>
      <c r="BP60" s="99"/>
      <c r="BQ60" s="99"/>
      <c r="BR60" s="99"/>
      <c r="BS60" s="99"/>
      <c r="BV60" s="99"/>
      <c r="CB60" s="99"/>
      <c r="CF60" s="99"/>
      <c r="CJ60" s="99"/>
      <c r="CM60" s="99"/>
      <c r="CO60" s="99"/>
      <c r="CP60" s="99"/>
      <c r="CQ60" s="99"/>
      <c r="CT60" s="99"/>
      <c r="CV60" s="120"/>
    </row>
    <row r="61" spans="1:100">
      <c r="A61" s="128"/>
      <c r="B61" s="129"/>
      <c r="C61" s="129">
        <v>50</v>
      </c>
      <c r="D61" s="130">
        <v>19.47</v>
      </c>
      <c r="E61" s="124">
        <f t="shared" si="24"/>
        <v>0</v>
      </c>
      <c r="F61" s="124">
        <f t="shared" si="25"/>
        <v>0</v>
      </c>
      <c r="G61" s="126" t="e">
        <f t="shared" si="26"/>
        <v>#DIV/0!</v>
      </c>
      <c r="H61" s="124">
        <f t="shared" si="27"/>
        <v>0</v>
      </c>
      <c r="I61" s="124">
        <f t="shared" si="28"/>
        <v>0</v>
      </c>
      <c r="J61" s="131" t="e">
        <f t="shared" si="30"/>
        <v>#DIV/0!</v>
      </c>
      <c r="K61" s="118" t="e">
        <f t="shared" si="29"/>
        <v>#DIV/0!</v>
      </c>
      <c r="L61" s="6" t="e">
        <f t="shared" si="31"/>
        <v>#DIV/0!</v>
      </c>
      <c r="AM61" s="99"/>
      <c r="AN61" s="103"/>
      <c r="AO61" s="103">
        <v>50</v>
      </c>
      <c r="AP61" s="119"/>
      <c r="AQ61" s="119"/>
      <c r="AR61" s="119"/>
      <c r="AT61" s="119"/>
      <c r="AU61" s="119"/>
      <c r="AV61" s="119"/>
      <c r="BP61" s="99"/>
      <c r="BQ61" s="99"/>
      <c r="BR61" s="99"/>
      <c r="BS61" s="99"/>
      <c r="BV61" s="99"/>
      <c r="CB61" s="99"/>
      <c r="CF61" s="99"/>
      <c r="CJ61" s="99"/>
      <c r="CM61" s="99"/>
      <c r="CO61" s="99"/>
      <c r="CP61" s="99"/>
      <c r="CQ61" s="99"/>
      <c r="CT61" s="99"/>
      <c r="CV61" s="120"/>
    </row>
    <row r="62" spans="1:100">
      <c r="A62" s="128"/>
      <c r="B62" s="129"/>
      <c r="C62" s="129">
        <v>75</v>
      </c>
      <c r="D62" s="130">
        <v>19.28</v>
      </c>
      <c r="E62" s="124">
        <f t="shared" si="24"/>
        <v>0</v>
      </c>
      <c r="F62" s="124">
        <f t="shared" si="25"/>
        <v>0</v>
      </c>
      <c r="G62" s="126" t="e">
        <f t="shared" si="26"/>
        <v>#DIV/0!</v>
      </c>
      <c r="H62" s="124">
        <f t="shared" si="27"/>
        <v>0</v>
      </c>
      <c r="I62" s="124">
        <f t="shared" si="28"/>
        <v>0</v>
      </c>
      <c r="J62" s="131" t="e">
        <f t="shared" si="30"/>
        <v>#DIV/0!</v>
      </c>
      <c r="K62" s="118" t="e">
        <f t="shared" si="29"/>
        <v>#DIV/0!</v>
      </c>
      <c r="L62" s="6" t="e">
        <f t="shared" si="31"/>
        <v>#DIV/0!</v>
      </c>
      <c r="AM62" s="99"/>
      <c r="AN62" s="103"/>
      <c r="AO62" s="103">
        <v>75</v>
      </c>
      <c r="AP62" s="119"/>
      <c r="AR62" s="119"/>
      <c r="AT62" s="119"/>
      <c r="AU62" s="119"/>
      <c r="AV62" s="119"/>
      <c r="BP62" s="99"/>
      <c r="BQ62" s="99"/>
      <c r="BR62" s="99"/>
      <c r="BS62" s="99"/>
      <c r="BV62" s="99"/>
      <c r="CB62" s="99"/>
      <c r="CF62" s="99"/>
      <c r="CJ62" s="99"/>
      <c r="CM62" s="99"/>
      <c r="CO62" s="99"/>
      <c r="CP62" s="99"/>
      <c r="CQ62" s="99"/>
      <c r="CT62" s="99"/>
      <c r="CV62" s="120"/>
    </row>
    <row r="63" spans="1:100">
      <c r="A63" s="128"/>
      <c r="B63" s="129"/>
      <c r="C63" s="129">
        <v>100</v>
      </c>
      <c r="D63" s="130">
        <v>18.75</v>
      </c>
      <c r="E63" s="124">
        <f t="shared" si="24"/>
        <v>0</v>
      </c>
      <c r="F63" s="124">
        <f t="shared" si="25"/>
        <v>0</v>
      </c>
      <c r="G63" s="126" t="e">
        <f t="shared" si="26"/>
        <v>#DIV/0!</v>
      </c>
      <c r="H63" s="124">
        <f t="shared" si="27"/>
        <v>0</v>
      </c>
      <c r="I63" s="124">
        <f t="shared" si="28"/>
        <v>0</v>
      </c>
      <c r="J63" s="131" t="e">
        <f t="shared" si="30"/>
        <v>#DIV/0!</v>
      </c>
      <c r="K63" s="118" t="e">
        <f t="shared" si="29"/>
        <v>#DIV/0!</v>
      </c>
      <c r="L63" s="6" t="e">
        <f t="shared" si="31"/>
        <v>#DIV/0!</v>
      </c>
      <c r="AM63" s="99"/>
      <c r="AN63" s="103"/>
      <c r="AO63" s="103">
        <v>100</v>
      </c>
      <c r="AP63" s="119"/>
      <c r="AQ63" s="119"/>
      <c r="AR63" s="119"/>
      <c r="AT63" s="119"/>
      <c r="AU63" s="119"/>
      <c r="AV63" s="119"/>
      <c r="BP63" s="99"/>
      <c r="BQ63" s="99"/>
      <c r="BR63" s="99"/>
      <c r="BS63" s="99"/>
      <c r="BV63" s="99"/>
      <c r="CB63" s="99"/>
      <c r="CF63" s="99"/>
      <c r="CJ63" s="99"/>
      <c r="CM63" s="99"/>
      <c r="CO63" s="99"/>
      <c r="CP63" s="99"/>
      <c r="CQ63" s="99"/>
      <c r="CT63" s="99"/>
      <c r="CV63" s="120"/>
    </row>
    <row r="64" spans="1:100">
      <c r="A64" s="128"/>
      <c r="B64" s="129"/>
      <c r="C64" s="129">
        <v>150</v>
      </c>
      <c r="D64" s="130">
        <v>17.86</v>
      </c>
      <c r="E64" s="124">
        <f t="shared" si="24"/>
        <v>0</v>
      </c>
      <c r="F64" s="124">
        <f t="shared" si="25"/>
        <v>0</v>
      </c>
      <c r="G64" s="126" t="e">
        <f t="shared" si="26"/>
        <v>#DIV/0!</v>
      </c>
      <c r="H64" s="124">
        <f t="shared" si="27"/>
        <v>0</v>
      </c>
      <c r="I64" s="124">
        <f t="shared" si="28"/>
        <v>0</v>
      </c>
      <c r="J64" s="131" t="e">
        <f t="shared" si="30"/>
        <v>#DIV/0!</v>
      </c>
      <c r="K64" s="118" t="e">
        <f t="shared" si="29"/>
        <v>#DIV/0!</v>
      </c>
      <c r="L64" s="6" t="e">
        <f t="shared" si="31"/>
        <v>#DIV/0!</v>
      </c>
      <c r="AM64" s="99"/>
      <c r="AN64" s="103"/>
      <c r="AO64" s="103">
        <v>150</v>
      </c>
      <c r="AP64" s="119"/>
      <c r="AQ64" s="119"/>
      <c r="AR64" s="119"/>
      <c r="AT64" s="119"/>
      <c r="AU64" s="119"/>
      <c r="AV64" s="119"/>
      <c r="BP64" s="99"/>
      <c r="BQ64" s="99"/>
      <c r="BR64" s="99"/>
      <c r="BS64" s="99"/>
      <c r="BV64" s="99"/>
      <c r="CB64" s="99"/>
      <c r="CF64" s="99"/>
      <c r="CJ64" s="99"/>
      <c r="CM64" s="99"/>
      <c r="CO64" s="99"/>
      <c r="CP64" s="99"/>
      <c r="CQ64" s="99"/>
      <c r="CT64" s="99"/>
      <c r="CV64" s="120"/>
    </row>
    <row r="65" spans="1:100">
      <c r="A65" s="128"/>
      <c r="B65" s="129"/>
      <c r="C65" s="129">
        <v>200</v>
      </c>
      <c r="D65" s="130">
        <v>16.52</v>
      </c>
      <c r="E65" s="124">
        <f t="shared" si="24"/>
        <v>0</v>
      </c>
      <c r="F65" s="124">
        <f t="shared" si="25"/>
        <v>0</v>
      </c>
      <c r="G65" s="126" t="e">
        <f t="shared" si="26"/>
        <v>#DIV/0!</v>
      </c>
      <c r="H65" s="124">
        <f t="shared" si="27"/>
        <v>0</v>
      </c>
      <c r="I65" s="124">
        <f t="shared" si="28"/>
        <v>0</v>
      </c>
      <c r="J65" s="131" t="e">
        <f t="shared" si="30"/>
        <v>#DIV/0!</v>
      </c>
      <c r="K65" s="118" t="e">
        <f t="shared" si="29"/>
        <v>#DIV/0!</v>
      </c>
      <c r="L65" s="6" t="e">
        <f t="shared" si="31"/>
        <v>#DIV/0!</v>
      </c>
      <c r="AM65" s="99"/>
      <c r="AN65" s="103"/>
      <c r="AO65" s="103">
        <v>200</v>
      </c>
      <c r="AP65" s="119"/>
      <c r="AQ65" s="119"/>
      <c r="AR65" s="119"/>
      <c r="AT65" s="119"/>
      <c r="AU65" s="119"/>
      <c r="AV65" s="119"/>
      <c r="BP65" s="99"/>
      <c r="BQ65" s="99"/>
      <c r="BR65" s="99"/>
      <c r="BS65" s="99"/>
      <c r="BV65" s="99"/>
      <c r="CB65" s="99"/>
      <c r="CF65" s="99"/>
      <c r="CJ65" s="99"/>
      <c r="CM65" s="99"/>
      <c r="CO65" s="99"/>
      <c r="CP65" s="99"/>
      <c r="CQ65" s="99"/>
      <c r="CT65" s="99"/>
      <c r="CV65" s="120"/>
    </row>
    <row r="66" spans="1:100">
      <c r="A66" s="128"/>
      <c r="B66" s="129"/>
      <c r="C66" s="129">
        <v>300</v>
      </c>
      <c r="D66" s="130">
        <v>12.33</v>
      </c>
      <c r="E66" s="124">
        <f t="shared" si="24"/>
        <v>0</v>
      </c>
      <c r="F66" s="124">
        <f t="shared" si="25"/>
        <v>0</v>
      </c>
      <c r="G66" s="126" t="e">
        <f t="shared" si="26"/>
        <v>#DIV/0!</v>
      </c>
      <c r="H66" s="124">
        <f t="shared" si="27"/>
        <v>0</v>
      </c>
      <c r="I66" s="124">
        <f t="shared" si="28"/>
        <v>0</v>
      </c>
      <c r="J66" s="131" t="e">
        <f t="shared" si="30"/>
        <v>#DIV/0!</v>
      </c>
      <c r="K66" s="118" t="e">
        <f t="shared" si="29"/>
        <v>#DIV/0!</v>
      </c>
      <c r="L66" s="6" t="e">
        <f t="shared" si="31"/>
        <v>#DIV/0!</v>
      </c>
      <c r="AM66" s="99"/>
      <c r="AN66" s="103"/>
      <c r="AO66" s="103">
        <v>300</v>
      </c>
      <c r="AP66" s="119"/>
      <c r="AQ66" s="119"/>
      <c r="AR66" s="119"/>
      <c r="AT66" s="119"/>
      <c r="AU66" s="119"/>
      <c r="AV66" s="119"/>
      <c r="CV66" s="120"/>
    </row>
    <row r="67" spans="1:100">
      <c r="A67" s="128"/>
      <c r="B67" s="129"/>
      <c r="C67" s="129">
        <v>400</v>
      </c>
      <c r="D67" s="130">
        <v>8.4700000000000006</v>
      </c>
      <c r="E67" s="124">
        <f t="shared" si="24"/>
        <v>0</v>
      </c>
      <c r="F67" s="124">
        <f t="shared" si="25"/>
        <v>0</v>
      </c>
      <c r="G67" s="126" t="e">
        <f t="shared" si="26"/>
        <v>#DIV/0!</v>
      </c>
      <c r="H67" s="124">
        <f t="shared" si="27"/>
        <v>0</v>
      </c>
      <c r="I67" s="124">
        <f t="shared" si="28"/>
        <v>0</v>
      </c>
      <c r="J67" s="131" t="e">
        <f t="shared" si="30"/>
        <v>#DIV/0!</v>
      </c>
      <c r="K67" s="118" t="e">
        <f t="shared" si="29"/>
        <v>#DIV/0!</v>
      </c>
      <c r="L67" s="6" t="e">
        <f t="shared" si="31"/>
        <v>#DIV/0!</v>
      </c>
      <c r="AM67" s="99"/>
      <c r="AN67" s="103"/>
      <c r="AO67" s="103">
        <v>400</v>
      </c>
      <c r="AP67" s="119"/>
      <c r="AQ67" s="119"/>
      <c r="AR67" s="119"/>
      <c r="AT67" s="119"/>
      <c r="AU67" s="119"/>
      <c r="AV67" s="119"/>
      <c r="CV67" s="120"/>
    </row>
    <row r="68" spans="1:100">
      <c r="A68" s="128"/>
      <c r="B68" s="129"/>
      <c r="C68" s="129">
        <v>500</v>
      </c>
      <c r="D68" s="130"/>
      <c r="E68" s="124">
        <f t="shared" si="24"/>
        <v>0</v>
      </c>
      <c r="F68" s="124">
        <f t="shared" si="25"/>
        <v>0</v>
      </c>
      <c r="G68" s="126" t="e">
        <f t="shared" si="26"/>
        <v>#DIV/0!</v>
      </c>
      <c r="H68" s="124">
        <f t="shared" si="27"/>
        <v>0</v>
      </c>
      <c r="I68" s="124">
        <f t="shared" si="28"/>
        <v>0</v>
      </c>
      <c r="J68" s="131" t="e">
        <f t="shared" si="30"/>
        <v>#DIV/0!</v>
      </c>
      <c r="K68" s="118" t="e">
        <f t="shared" si="29"/>
        <v>#DIV/0!</v>
      </c>
      <c r="AM68" s="99"/>
      <c r="AN68" s="103"/>
      <c r="AO68" s="103">
        <v>500</v>
      </c>
      <c r="CV68" s="120"/>
    </row>
    <row r="69" spans="1:100">
      <c r="A69" s="132"/>
      <c r="B69" s="133"/>
      <c r="C69" s="133">
        <v>600</v>
      </c>
      <c r="D69" s="136"/>
      <c r="E69" s="124">
        <f t="shared" si="24"/>
        <v>0</v>
      </c>
      <c r="F69" s="124">
        <f t="shared" si="25"/>
        <v>0</v>
      </c>
      <c r="G69" s="126" t="e">
        <f t="shared" si="26"/>
        <v>#DIV/0!</v>
      </c>
      <c r="H69" s="124">
        <f t="shared" si="27"/>
        <v>0</v>
      </c>
      <c r="I69" s="124">
        <f t="shared" si="28"/>
        <v>0</v>
      </c>
      <c r="J69" s="135" t="e">
        <f t="shared" si="30"/>
        <v>#DIV/0!</v>
      </c>
      <c r="K69" s="118" t="e">
        <f t="shared" si="29"/>
        <v>#DIV/0!</v>
      </c>
      <c r="AM69" s="99"/>
      <c r="AN69" s="103"/>
      <c r="AO69" s="103">
        <v>600</v>
      </c>
      <c r="BP69" s="99"/>
      <c r="BQ69" s="99"/>
      <c r="BR69" s="99"/>
      <c r="BS69" s="99"/>
      <c r="BT69" s="99"/>
      <c r="BU69" s="99"/>
      <c r="BV69" s="99"/>
      <c r="BW69" s="99"/>
      <c r="BX69" s="99"/>
      <c r="BY69" s="99"/>
      <c r="BZ69" s="99"/>
      <c r="CA69" s="99"/>
      <c r="CB69" s="99"/>
      <c r="CC69" s="99"/>
      <c r="CD69" s="99"/>
      <c r="CE69" s="99"/>
      <c r="CF69" s="99"/>
      <c r="CG69" s="99"/>
      <c r="CH69" s="99"/>
      <c r="CI69" s="99"/>
      <c r="CJ69" s="99"/>
      <c r="CK69" s="99"/>
      <c r="CL69" s="99"/>
      <c r="CM69" s="99"/>
      <c r="CN69" s="99"/>
      <c r="CO69" s="99"/>
      <c r="CP69" s="99"/>
      <c r="CQ69" s="99"/>
      <c r="CR69" s="99"/>
      <c r="CS69" s="99"/>
      <c r="CT69" s="99"/>
      <c r="CU69" s="99"/>
      <c r="CV69" s="120"/>
    </row>
    <row r="70" spans="1:100">
      <c r="A70" s="104"/>
      <c r="B70" s="104"/>
      <c r="C70" s="104"/>
      <c r="D70" s="7"/>
      <c r="E70" s="161"/>
      <c r="F70" s="161"/>
      <c r="G70" s="162"/>
      <c r="H70" s="161"/>
      <c r="I70" s="161"/>
      <c r="J70" s="163"/>
      <c r="K70" s="118"/>
      <c r="AM70" s="99"/>
      <c r="AN70" s="100"/>
      <c r="AO70" s="100"/>
      <c r="BP70" s="99"/>
      <c r="BQ70" s="99"/>
      <c r="BR70" s="99"/>
      <c r="BS70" s="99"/>
      <c r="BT70" s="99"/>
      <c r="BU70" s="99"/>
      <c r="BV70" s="99"/>
      <c r="BW70" s="99"/>
      <c r="BX70" s="99"/>
      <c r="BY70" s="99"/>
      <c r="BZ70" s="99"/>
      <c r="CA70" s="99"/>
      <c r="CB70" s="99"/>
      <c r="CC70" s="99"/>
      <c r="CD70" s="99"/>
      <c r="CE70" s="99"/>
      <c r="CF70" s="99"/>
      <c r="CG70" s="99"/>
      <c r="CH70" s="99"/>
      <c r="CI70" s="99"/>
      <c r="CJ70" s="99"/>
      <c r="CK70" s="99"/>
      <c r="CL70" s="99"/>
      <c r="CM70" s="99"/>
      <c r="CN70" s="99"/>
      <c r="CO70" s="99"/>
      <c r="CP70" s="99"/>
      <c r="CQ70" s="99"/>
      <c r="CR70" s="99"/>
      <c r="CS70" s="99"/>
      <c r="CT70" s="99"/>
      <c r="CU70" s="99"/>
      <c r="CV70" s="160"/>
    </row>
    <row r="71" spans="1:100">
      <c r="A71" s="128"/>
      <c r="B71" s="129"/>
      <c r="C71" s="129" t="s">
        <v>14</v>
      </c>
      <c r="D71" s="130">
        <v>333</v>
      </c>
      <c r="E71" s="124">
        <f>COUNT(CV71:CV71)</f>
        <v>0</v>
      </c>
      <c r="F71" s="124">
        <f>SUM(CV71:CV71)</f>
        <v>0</v>
      </c>
      <c r="G71" s="126" t="e">
        <f>AVERAGE(CV71:CV71)</f>
        <v>#DIV/0!</v>
      </c>
      <c r="H71" s="124">
        <f>MAX(CV71:CV71)</f>
        <v>0</v>
      </c>
      <c r="I71" s="124">
        <f>MIN(CV71:CV71)</f>
        <v>0</v>
      </c>
      <c r="J71" s="131" t="e">
        <f>D71-G71</f>
        <v>#DIV/0!</v>
      </c>
      <c r="K71" s="118" t="e">
        <f>STDEV(CV71:CV71)</f>
        <v>#DIV/0!</v>
      </c>
      <c r="AM71" s="101"/>
      <c r="AN71" s="102"/>
      <c r="AO71" s="102" t="s">
        <v>14</v>
      </c>
      <c r="AP71" s="119"/>
      <c r="AQ71" s="119"/>
      <c r="AR71" s="119"/>
      <c r="AT71" s="119"/>
      <c r="AU71" s="119"/>
      <c r="AV71" s="119"/>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21"/>
    </row>
    <row r="72" spans="1:100">
      <c r="A72" s="128"/>
      <c r="B72" s="129"/>
      <c r="C72" s="129" t="s">
        <v>15</v>
      </c>
      <c r="D72" s="130">
        <v>3.4</v>
      </c>
      <c r="E72" s="124">
        <f>COUNT(CV72:CV72)</f>
        <v>0</v>
      </c>
      <c r="F72" s="124">
        <f>SUM(CV72:CV72)</f>
        <v>0</v>
      </c>
      <c r="G72" s="126" t="e">
        <f>AVERAGE(CV72:CV72)</f>
        <v>#DIV/0!</v>
      </c>
      <c r="H72" s="124">
        <f>MAX(CV72:CV72)</f>
        <v>0</v>
      </c>
      <c r="I72" s="124">
        <f>MIN(CV72:CV72)</f>
        <v>0</v>
      </c>
      <c r="J72" s="131" t="e">
        <f>D72-G72</f>
        <v>#DIV/0!</v>
      </c>
      <c r="K72" s="118" t="e">
        <f>STDEV(CV72:CV72)</f>
        <v>#DIV/0!</v>
      </c>
      <c r="AM72" s="99"/>
      <c r="AN72" s="103"/>
      <c r="AO72" s="103" t="s">
        <v>15</v>
      </c>
      <c r="AP72" s="119"/>
      <c r="AQ72" s="119"/>
      <c r="AR72" s="119"/>
      <c r="AT72" s="119"/>
      <c r="AU72" s="119"/>
      <c r="AV72" s="119"/>
      <c r="BP72" s="99"/>
      <c r="BQ72" s="99"/>
      <c r="BR72" s="99"/>
      <c r="BS72" s="99"/>
      <c r="BT72" s="99"/>
      <c r="BU72" s="99"/>
      <c r="BV72" s="99"/>
      <c r="BW72" s="99"/>
      <c r="BX72" s="99"/>
      <c r="BY72" s="99"/>
      <c r="BZ72" s="99"/>
      <c r="CA72" s="99"/>
      <c r="CB72" s="99"/>
      <c r="CC72" s="99"/>
      <c r="CD72" s="99"/>
      <c r="CE72" s="99"/>
      <c r="CF72" s="99"/>
      <c r="CG72" s="99"/>
      <c r="CH72" s="99"/>
      <c r="CI72" s="99"/>
      <c r="CJ72" s="99"/>
      <c r="CK72" s="99"/>
      <c r="CL72" s="99"/>
      <c r="CM72" s="99"/>
      <c r="CN72" s="99"/>
      <c r="CO72" s="99"/>
      <c r="CP72" s="99"/>
      <c r="CQ72" s="99"/>
      <c r="CR72" s="99"/>
      <c r="CS72" s="99"/>
      <c r="CT72" s="99"/>
      <c r="CU72" s="99"/>
      <c r="CV72" s="120"/>
    </row>
    <row r="73" spans="1:100" s="114" customFormat="1">
      <c r="A73" s="109" t="s">
        <v>0</v>
      </c>
      <c r="B73" s="107" t="s">
        <v>1</v>
      </c>
      <c r="C73" s="107" t="s">
        <v>2</v>
      </c>
      <c r="D73" s="110">
        <v>2000</v>
      </c>
      <c r="E73" s="107" t="s">
        <v>3</v>
      </c>
      <c r="F73" s="107" t="s">
        <v>83</v>
      </c>
      <c r="G73" s="111" t="s">
        <v>4</v>
      </c>
      <c r="H73" s="107" t="s">
        <v>5</v>
      </c>
      <c r="I73" s="107" t="s">
        <v>6</v>
      </c>
      <c r="J73" s="112" t="s">
        <v>7</v>
      </c>
      <c r="K73" s="112" t="s">
        <v>8</v>
      </c>
      <c r="L73" s="113"/>
      <c r="AM73" s="107" t="s">
        <v>10</v>
      </c>
      <c r="AN73" s="107" t="s">
        <v>11</v>
      </c>
      <c r="AO73" s="107" t="s">
        <v>12</v>
      </c>
      <c r="AQ73" s="114">
        <v>2006</v>
      </c>
      <c r="AR73" s="114">
        <v>2006</v>
      </c>
      <c r="AT73" s="114">
        <v>2005</v>
      </c>
      <c r="AU73" s="114">
        <v>2004</v>
      </c>
      <c r="AV73" s="114">
        <v>2004</v>
      </c>
      <c r="AW73" s="114">
        <v>2004</v>
      </c>
      <c r="AX73" s="114">
        <v>2003</v>
      </c>
      <c r="AY73" s="114">
        <v>2002</v>
      </c>
      <c r="BB73" s="114">
        <v>2002</v>
      </c>
      <c r="BC73" s="110"/>
      <c r="BD73" s="110">
        <v>2001</v>
      </c>
      <c r="BE73" s="114">
        <v>2001</v>
      </c>
      <c r="BF73" s="110">
        <v>2000</v>
      </c>
      <c r="BG73" s="110">
        <v>2000</v>
      </c>
      <c r="BH73" s="110">
        <v>2000</v>
      </c>
      <c r="BI73" s="114">
        <v>1999</v>
      </c>
      <c r="BJ73" s="114">
        <v>1999</v>
      </c>
      <c r="BK73" s="114">
        <v>1999</v>
      </c>
      <c r="BL73" s="114">
        <v>1998</v>
      </c>
      <c r="BM73" s="114">
        <v>1997</v>
      </c>
      <c r="BN73" s="114">
        <v>1996</v>
      </c>
      <c r="BO73" s="114">
        <v>1995</v>
      </c>
      <c r="BP73" s="107">
        <v>1994</v>
      </c>
      <c r="BQ73" s="107">
        <v>1993</v>
      </c>
      <c r="BR73" s="107">
        <v>1992</v>
      </c>
      <c r="BS73" s="107">
        <v>1992</v>
      </c>
      <c r="BT73" s="107">
        <v>1991</v>
      </c>
      <c r="BU73" s="107">
        <v>1990</v>
      </c>
      <c r="BV73" s="107">
        <v>1990</v>
      </c>
      <c r="BW73" s="107">
        <v>1989</v>
      </c>
      <c r="BX73" s="107">
        <v>1988</v>
      </c>
      <c r="BY73" s="107">
        <v>1987</v>
      </c>
      <c r="BZ73" s="107">
        <v>1986</v>
      </c>
      <c r="CA73" s="107">
        <v>1986</v>
      </c>
      <c r="CB73" s="107">
        <v>1986</v>
      </c>
      <c r="CC73" s="107">
        <v>1985</v>
      </c>
      <c r="CD73" s="107">
        <v>1985</v>
      </c>
      <c r="CE73" s="107">
        <v>1985</v>
      </c>
      <c r="CF73" s="107">
        <v>1985</v>
      </c>
      <c r="CG73" s="107">
        <v>1984</v>
      </c>
      <c r="CH73" s="107">
        <v>1984</v>
      </c>
      <c r="CI73" s="107">
        <v>1984</v>
      </c>
      <c r="CJ73" s="107">
        <v>1984</v>
      </c>
      <c r="CK73" s="107">
        <v>1984</v>
      </c>
      <c r="CL73" s="107">
        <v>1984</v>
      </c>
      <c r="CM73" s="107">
        <v>1983</v>
      </c>
      <c r="CN73" s="107">
        <v>1983</v>
      </c>
      <c r="CO73" s="107">
        <v>1982</v>
      </c>
      <c r="CP73" s="107">
        <v>1982</v>
      </c>
      <c r="CQ73" s="107">
        <v>1982</v>
      </c>
      <c r="CR73" s="107">
        <v>1981</v>
      </c>
      <c r="CS73" s="107">
        <v>1980</v>
      </c>
      <c r="CT73" s="107">
        <v>1980</v>
      </c>
      <c r="CU73" s="107">
        <v>1980</v>
      </c>
      <c r="CV73" s="115">
        <v>1980</v>
      </c>
    </row>
    <row r="74" spans="1:100">
      <c r="A74" s="100">
        <v>4</v>
      </c>
      <c r="B74" s="103">
        <v>35</v>
      </c>
      <c r="C74" s="103" t="s">
        <v>13</v>
      </c>
      <c r="D74">
        <v>18</v>
      </c>
      <c r="E74" s="99">
        <f t="shared" ref="E74:E87" si="32">COUNT(CV74:DB74)</f>
        <v>0</v>
      </c>
      <c r="F74" s="99">
        <f t="shared" ref="F74:F87" si="33">SUM(CV74:DB74)</f>
        <v>0</v>
      </c>
      <c r="G74" s="116" t="e">
        <f t="shared" ref="G74:G87" si="34">AVERAGE(CV74:DB74)</f>
        <v>#DIV/0!</v>
      </c>
      <c r="H74" s="99">
        <f t="shared" ref="H74:H87" si="35">MAX(CV74:DB74)</f>
        <v>0</v>
      </c>
      <c r="I74" s="99">
        <f t="shared" ref="I74:I87" si="36">MIN(CV74:DB74)</f>
        <v>0</v>
      </c>
      <c r="J74" s="117" t="e">
        <f t="shared" ref="J74:J87" si="37">D74-G74</f>
        <v>#DIV/0!</v>
      </c>
      <c r="K74" s="118" t="e">
        <f t="shared" ref="K74:K87" si="38">STDEV(CV74:DB74)</f>
        <v>#DIV/0!</v>
      </c>
      <c r="AM74" s="100">
        <v>4</v>
      </c>
      <c r="AN74" s="103">
        <v>35</v>
      </c>
      <c r="AO74" s="103" t="s">
        <v>13</v>
      </c>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20"/>
    </row>
    <row r="75" spans="1:100">
      <c r="A75" s="99"/>
      <c r="B75" s="103"/>
      <c r="C75" s="102">
        <v>0</v>
      </c>
      <c r="D75">
        <v>20.5</v>
      </c>
      <c r="E75" s="99">
        <f t="shared" si="32"/>
        <v>0</v>
      </c>
      <c r="F75" s="99">
        <f t="shared" si="33"/>
        <v>0</v>
      </c>
      <c r="G75" s="116" t="e">
        <f t="shared" si="34"/>
        <v>#DIV/0!</v>
      </c>
      <c r="H75" s="99">
        <f t="shared" si="35"/>
        <v>0</v>
      </c>
      <c r="I75" s="99">
        <f t="shared" si="36"/>
        <v>0</v>
      </c>
      <c r="J75" s="117" t="e">
        <f t="shared" si="37"/>
        <v>#DIV/0!</v>
      </c>
      <c r="K75" s="118" t="e">
        <f t="shared" si="38"/>
        <v>#DIV/0!</v>
      </c>
      <c r="L75" s="6" t="e">
        <f>J75/K75</f>
        <v>#DIV/0!</v>
      </c>
      <c r="AM75" s="99"/>
      <c r="AN75" s="103"/>
      <c r="AO75" s="102">
        <v>0</v>
      </c>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21"/>
    </row>
    <row r="76" spans="1:100">
      <c r="A76" s="99"/>
      <c r="B76" s="103"/>
      <c r="C76" s="103">
        <v>10</v>
      </c>
      <c r="E76" s="99">
        <f t="shared" si="32"/>
        <v>0</v>
      </c>
      <c r="F76" s="99">
        <f t="shared" si="33"/>
        <v>0</v>
      </c>
      <c r="G76" s="116" t="e">
        <f t="shared" si="34"/>
        <v>#DIV/0!</v>
      </c>
      <c r="H76" s="99">
        <f t="shared" si="35"/>
        <v>0</v>
      </c>
      <c r="I76" s="99">
        <f t="shared" si="36"/>
        <v>0</v>
      </c>
      <c r="J76" s="117" t="e">
        <f t="shared" si="37"/>
        <v>#DIV/0!</v>
      </c>
      <c r="K76" s="118" t="e">
        <f t="shared" si="38"/>
        <v>#DIV/0!</v>
      </c>
      <c r="L76" s="6" t="e">
        <f t="shared" ref="L76:L85" si="39">J76/K76</f>
        <v>#DIV/0!</v>
      </c>
      <c r="AM76" s="99"/>
      <c r="AN76" s="103"/>
      <c r="AO76" s="103">
        <v>10</v>
      </c>
      <c r="CB76" s="99"/>
      <c r="CF76" s="99"/>
      <c r="CJ76" s="99"/>
      <c r="CM76" s="99"/>
      <c r="CO76" s="99"/>
      <c r="CP76" s="99"/>
      <c r="CQ76" s="99"/>
      <c r="CV76" s="120"/>
    </row>
    <row r="77" spans="1:100">
      <c r="A77" s="99"/>
      <c r="B77" s="103"/>
      <c r="C77" s="103">
        <v>20</v>
      </c>
      <c r="E77" s="99">
        <f t="shared" si="32"/>
        <v>0</v>
      </c>
      <c r="F77" s="99">
        <f t="shared" si="33"/>
        <v>0</v>
      </c>
      <c r="G77" s="116" t="e">
        <f t="shared" si="34"/>
        <v>#DIV/0!</v>
      </c>
      <c r="H77" s="99">
        <f t="shared" si="35"/>
        <v>0</v>
      </c>
      <c r="I77" s="99">
        <f t="shared" si="36"/>
        <v>0</v>
      </c>
      <c r="J77" s="117" t="e">
        <f t="shared" si="37"/>
        <v>#DIV/0!</v>
      </c>
      <c r="K77" s="118" t="e">
        <f t="shared" si="38"/>
        <v>#DIV/0!</v>
      </c>
      <c r="L77" s="6" t="e">
        <f t="shared" si="39"/>
        <v>#DIV/0!</v>
      </c>
      <c r="AM77" s="99"/>
      <c r="AN77" s="103"/>
      <c r="AO77" s="103">
        <v>20</v>
      </c>
      <c r="CB77" s="99"/>
      <c r="CF77" s="99"/>
      <c r="CJ77" s="99"/>
      <c r="CM77" s="99"/>
      <c r="CO77" s="99"/>
      <c r="CP77" s="99"/>
      <c r="CQ77" s="99"/>
      <c r="CV77" s="120"/>
    </row>
    <row r="78" spans="1:100">
      <c r="A78" s="99"/>
      <c r="B78" s="103"/>
      <c r="C78" s="103">
        <v>30</v>
      </c>
      <c r="E78" s="99">
        <f t="shared" si="32"/>
        <v>0</v>
      </c>
      <c r="F78" s="99">
        <f t="shared" si="33"/>
        <v>0</v>
      </c>
      <c r="G78" s="116" t="e">
        <f t="shared" si="34"/>
        <v>#DIV/0!</v>
      </c>
      <c r="H78" s="99">
        <f t="shared" si="35"/>
        <v>0</v>
      </c>
      <c r="I78" s="99">
        <f t="shared" si="36"/>
        <v>0</v>
      </c>
      <c r="J78" s="117" t="e">
        <f t="shared" si="37"/>
        <v>#DIV/0!</v>
      </c>
      <c r="K78" s="118" t="e">
        <f t="shared" si="38"/>
        <v>#DIV/0!</v>
      </c>
      <c r="L78" s="6" t="e">
        <f t="shared" si="39"/>
        <v>#DIV/0!</v>
      </c>
      <c r="AM78" s="99"/>
      <c r="AN78" s="103"/>
      <c r="AO78" s="103">
        <v>30</v>
      </c>
      <c r="CB78" s="99"/>
      <c r="CF78" s="99"/>
      <c r="CJ78" s="99"/>
      <c r="CM78" s="99"/>
      <c r="CO78" s="99"/>
      <c r="CP78" s="99"/>
      <c r="CQ78" s="99"/>
      <c r="CV78" s="120"/>
    </row>
    <row r="79" spans="1:100">
      <c r="A79" s="99"/>
      <c r="B79" s="103"/>
      <c r="C79" s="103">
        <v>50</v>
      </c>
      <c r="E79" s="99">
        <f t="shared" si="32"/>
        <v>0</v>
      </c>
      <c r="F79" s="99">
        <f t="shared" si="33"/>
        <v>0</v>
      </c>
      <c r="G79" s="116" t="e">
        <f t="shared" si="34"/>
        <v>#DIV/0!</v>
      </c>
      <c r="H79" s="99">
        <f t="shared" si="35"/>
        <v>0</v>
      </c>
      <c r="I79" s="99">
        <f t="shared" si="36"/>
        <v>0</v>
      </c>
      <c r="J79" s="117" t="e">
        <f t="shared" si="37"/>
        <v>#DIV/0!</v>
      </c>
      <c r="K79" s="118" t="e">
        <f t="shared" si="38"/>
        <v>#DIV/0!</v>
      </c>
      <c r="L79" s="6" t="e">
        <f t="shared" si="39"/>
        <v>#DIV/0!</v>
      </c>
      <c r="AM79" s="99"/>
      <c r="AN79" s="103"/>
      <c r="AO79" s="103">
        <v>50</v>
      </c>
      <c r="CB79" s="99"/>
      <c r="CF79" s="99"/>
      <c r="CJ79" s="99"/>
      <c r="CM79" s="99"/>
      <c r="CO79" s="99"/>
      <c r="CP79" s="99"/>
      <c r="CQ79" s="99"/>
      <c r="CV79" s="120"/>
    </row>
    <row r="80" spans="1:100">
      <c r="A80" s="99"/>
      <c r="B80" s="103"/>
      <c r="C80" s="103">
        <v>75</v>
      </c>
      <c r="E80" s="99">
        <f t="shared" si="32"/>
        <v>0</v>
      </c>
      <c r="F80" s="99">
        <f t="shared" si="33"/>
        <v>0</v>
      </c>
      <c r="G80" s="116" t="e">
        <f t="shared" si="34"/>
        <v>#DIV/0!</v>
      </c>
      <c r="H80" s="99">
        <f t="shared" si="35"/>
        <v>0</v>
      </c>
      <c r="I80" s="99">
        <f t="shared" si="36"/>
        <v>0</v>
      </c>
      <c r="J80" s="117" t="e">
        <f t="shared" si="37"/>
        <v>#DIV/0!</v>
      </c>
      <c r="K80" s="118" t="e">
        <f t="shared" si="38"/>
        <v>#DIV/0!</v>
      </c>
      <c r="L80" s="6" t="e">
        <f t="shared" si="39"/>
        <v>#DIV/0!</v>
      </c>
      <c r="AM80" s="99"/>
      <c r="AN80" s="103"/>
      <c r="AO80" s="103">
        <v>75</v>
      </c>
      <c r="CB80" s="99"/>
      <c r="CF80" s="99"/>
      <c r="CJ80" s="99"/>
      <c r="CM80" s="99"/>
      <c r="CO80" s="99"/>
      <c r="CP80" s="99"/>
      <c r="CQ80" s="99"/>
      <c r="CV80" s="120"/>
    </row>
    <row r="81" spans="1:100">
      <c r="A81" s="99"/>
      <c r="B81" s="103"/>
      <c r="C81" s="103">
        <v>100</v>
      </c>
      <c r="E81" s="99">
        <f t="shared" si="32"/>
        <v>0</v>
      </c>
      <c r="F81" s="99">
        <f t="shared" si="33"/>
        <v>0</v>
      </c>
      <c r="G81" s="116" t="e">
        <f t="shared" si="34"/>
        <v>#DIV/0!</v>
      </c>
      <c r="H81" s="99">
        <f t="shared" si="35"/>
        <v>0</v>
      </c>
      <c r="I81" s="99">
        <f t="shared" si="36"/>
        <v>0</v>
      </c>
      <c r="J81" s="117" t="e">
        <f t="shared" si="37"/>
        <v>#DIV/0!</v>
      </c>
      <c r="K81" s="118" t="e">
        <f t="shared" si="38"/>
        <v>#DIV/0!</v>
      </c>
      <c r="L81" s="6" t="e">
        <f t="shared" si="39"/>
        <v>#DIV/0!</v>
      </c>
      <c r="AM81" s="99"/>
      <c r="AN81" s="103"/>
      <c r="AO81" s="103">
        <v>100</v>
      </c>
      <c r="CB81" s="99"/>
      <c r="CF81" s="99"/>
      <c r="CJ81" s="99"/>
      <c r="CM81" s="99"/>
      <c r="CO81" s="99"/>
      <c r="CP81" s="99"/>
      <c r="CQ81" s="99"/>
      <c r="CV81" s="120"/>
    </row>
    <row r="82" spans="1:100">
      <c r="A82" s="99"/>
      <c r="B82" s="103"/>
      <c r="C82" s="103">
        <v>150</v>
      </c>
      <c r="E82" s="99">
        <f t="shared" si="32"/>
        <v>0</v>
      </c>
      <c r="F82" s="99">
        <f t="shared" si="33"/>
        <v>0</v>
      </c>
      <c r="G82" s="116" t="e">
        <f t="shared" si="34"/>
        <v>#DIV/0!</v>
      </c>
      <c r="H82" s="99">
        <f t="shared" si="35"/>
        <v>0</v>
      </c>
      <c r="I82" s="99">
        <f t="shared" si="36"/>
        <v>0</v>
      </c>
      <c r="J82" s="117" t="e">
        <f t="shared" si="37"/>
        <v>#DIV/0!</v>
      </c>
      <c r="K82" s="118" t="e">
        <f t="shared" si="38"/>
        <v>#DIV/0!</v>
      </c>
      <c r="L82" s="6" t="e">
        <f t="shared" si="39"/>
        <v>#DIV/0!</v>
      </c>
      <c r="AM82" s="99"/>
      <c r="AN82" s="103"/>
      <c r="AO82" s="103">
        <v>150</v>
      </c>
      <c r="CB82" s="99"/>
      <c r="CF82" s="99"/>
      <c r="CJ82" s="99"/>
      <c r="CM82" s="99"/>
      <c r="CO82" s="99"/>
      <c r="CP82" s="99"/>
      <c r="CQ82" s="99"/>
      <c r="CV82" s="120"/>
    </row>
    <row r="83" spans="1:100">
      <c r="A83" s="99"/>
      <c r="B83" s="103"/>
      <c r="C83" s="103">
        <v>200</v>
      </c>
      <c r="E83" s="99">
        <f t="shared" si="32"/>
        <v>0</v>
      </c>
      <c r="F83" s="99">
        <f t="shared" si="33"/>
        <v>0</v>
      </c>
      <c r="G83" s="116" t="e">
        <f t="shared" si="34"/>
        <v>#DIV/0!</v>
      </c>
      <c r="H83" s="99">
        <f t="shared" si="35"/>
        <v>0</v>
      </c>
      <c r="I83" s="99">
        <f t="shared" si="36"/>
        <v>0</v>
      </c>
      <c r="J83" s="117" t="e">
        <f t="shared" si="37"/>
        <v>#DIV/0!</v>
      </c>
      <c r="K83" s="118" t="e">
        <f t="shared" si="38"/>
        <v>#DIV/0!</v>
      </c>
      <c r="L83" s="6" t="e">
        <f t="shared" si="39"/>
        <v>#DIV/0!</v>
      </c>
      <c r="AM83" s="99"/>
      <c r="AN83" s="103"/>
      <c r="AO83" s="103">
        <v>200</v>
      </c>
      <c r="CB83" s="99"/>
      <c r="CJ83" s="99"/>
      <c r="CM83" s="99"/>
      <c r="CO83" s="99"/>
      <c r="CP83" s="99"/>
      <c r="CQ83" s="99"/>
      <c r="CV83" s="120"/>
    </row>
    <row r="84" spans="1:100">
      <c r="A84" s="99"/>
      <c r="B84" s="103"/>
      <c r="C84" s="103">
        <v>300</v>
      </c>
      <c r="E84" s="99">
        <f t="shared" si="32"/>
        <v>0</v>
      </c>
      <c r="F84" s="99">
        <f t="shared" si="33"/>
        <v>0</v>
      </c>
      <c r="G84" s="116" t="e">
        <f t="shared" si="34"/>
        <v>#DIV/0!</v>
      </c>
      <c r="H84" s="99">
        <f t="shared" si="35"/>
        <v>0</v>
      </c>
      <c r="I84" s="99">
        <f t="shared" si="36"/>
        <v>0</v>
      </c>
      <c r="J84" s="117" t="e">
        <f t="shared" si="37"/>
        <v>#DIV/0!</v>
      </c>
      <c r="K84" s="118" t="e">
        <f t="shared" si="38"/>
        <v>#DIV/0!</v>
      </c>
      <c r="L84" s="6" t="e">
        <f t="shared" si="39"/>
        <v>#DIV/0!</v>
      </c>
      <c r="AM84" s="99"/>
      <c r="AN84" s="103"/>
      <c r="AO84" s="103">
        <v>300</v>
      </c>
      <c r="CV84" s="120"/>
    </row>
    <row r="85" spans="1:100">
      <c r="A85" s="99"/>
      <c r="B85" s="103"/>
      <c r="C85" s="103">
        <v>400</v>
      </c>
      <c r="E85" s="99">
        <f t="shared" si="32"/>
        <v>0</v>
      </c>
      <c r="F85" s="99">
        <f t="shared" si="33"/>
        <v>0</v>
      </c>
      <c r="G85" s="116" t="e">
        <f t="shared" si="34"/>
        <v>#DIV/0!</v>
      </c>
      <c r="H85" s="99">
        <f t="shared" si="35"/>
        <v>0</v>
      </c>
      <c r="I85" s="99">
        <f t="shared" si="36"/>
        <v>0</v>
      </c>
      <c r="J85" s="117" t="e">
        <f t="shared" si="37"/>
        <v>#DIV/0!</v>
      </c>
      <c r="K85" s="118" t="e">
        <f t="shared" si="38"/>
        <v>#DIV/0!</v>
      </c>
      <c r="L85" s="6" t="e">
        <f t="shared" si="39"/>
        <v>#DIV/0!</v>
      </c>
      <c r="AM85" s="99"/>
      <c r="AN85" s="103"/>
      <c r="AO85" s="103">
        <v>400</v>
      </c>
      <c r="CV85" s="120"/>
    </row>
    <row r="86" spans="1:100">
      <c r="A86" s="99"/>
      <c r="B86" s="103"/>
      <c r="C86" s="103">
        <v>500</v>
      </c>
      <c r="E86" s="99">
        <f t="shared" si="32"/>
        <v>0</v>
      </c>
      <c r="F86" s="99">
        <f t="shared" si="33"/>
        <v>0</v>
      </c>
      <c r="G86" s="116" t="e">
        <f t="shared" si="34"/>
        <v>#DIV/0!</v>
      </c>
      <c r="H86" s="99">
        <f t="shared" si="35"/>
        <v>0</v>
      </c>
      <c r="I86" s="99">
        <f t="shared" si="36"/>
        <v>0</v>
      </c>
      <c r="J86" s="117" t="e">
        <f t="shared" si="37"/>
        <v>#DIV/0!</v>
      </c>
      <c r="K86" s="118" t="e">
        <f t="shared" si="38"/>
        <v>#DIV/0!</v>
      </c>
      <c r="AM86" s="99"/>
      <c r="AN86" s="103"/>
      <c r="AO86" s="103">
        <v>500</v>
      </c>
      <c r="CV86" s="120"/>
    </row>
    <row r="87" spans="1:100">
      <c r="A87" s="99"/>
      <c r="B87" s="103"/>
      <c r="C87" s="103">
        <v>600</v>
      </c>
      <c r="D87" s="2"/>
      <c r="E87" s="99">
        <f t="shared" si="32"/>
        <v>0</v>
      </c>
      <c r="F87" s="99">
        <f t="shared" si="33"/>
        <v>0</v>
      </c>
      <c r="G87" s="116" t="e">
        <f t="shared" si="34"/>
        <v>#DIV/0!</v>
      </c>
      <c r="H87" s="99">
        <f t="shared" si="35"/>
        <v>0</v>
      </c>
      <c r="I87" s="99">
        <f t="shared" si="36"/>
        <v>0</v>
      </c>
      <c r="J87" s="117" t="e">
        <f t="shared" si="37"/>
        <v>#DIV/0!</v>
      </c>
      <c r="K87" s="118" t="e">
        <f t="shared" si="38"/>
        <v>#DIV/0!</v>
      </c>
      <c r="AM87" s="99"/>
      <c r="AN87" s="103"/>
      <c r="AO87" s="103">
        <v>600</v>
      </c>
      <c r="BP87" s="99"/>
      <c r="BQ87" s="99"/>
      <c r="BR87" s="99"/>
      <c r="BS87" s="99"/>
      <c r="BT87" s="99"/>
      <c r="BU87" s="99"/>
      <c r="BV87" s="99"/>
      <c r="BW87" s="99"/>
      <c r="BX87" s="99"/>
      <c r="BY87" s="99"/>
      <c r="BZ87" s="99"/>
      <c r="CA87" s="99"/>
      <c r="CB87" s="99"/>
      <c r="CC87" s="99"/>
      <c r="CD87" s="99"/>
      <c r="CE87" s="99"/>
      <c r="CF87" s="99"/>
      <c r="CG87" s="99"/>
      <c r="CH87" s="99"/>
      <c r="CI87" s="99"/>
      <c r="CJ87" s="99"/>
      <c r="CK87" s="99"/>
      <c r="CL87" s="99"/>
      <c r="CM87" s="99"/>
      <c r="CN87" s="99"/>
      <c r="CO87" s="99"/>
      <c r="CP87" s="99"/>
      <c r="CQ87" s="99"/>
      <c r="CR87" s="99"/>
      <c r="CS87" s="99"/>
      <c r="CT87" s="99"/>
      <c r="CU87" s="99"/>
      <c r="CV87" s="120"/>
    </row>
    <row r="88" spans="1:100">
      <c r="A88" s="99"/>
      <c r="B88" s="100"/>
      <c r="C88" s="100"/>
      <c r="D88" s="2"/>
      <c r="E88" s="99"/>
      <c r="F88" s="99"/>
      <c r="G88" s="116"/>
      <c r="H88" s="99"/>
      <c r="I88" s="99"/>
      <c r="K88" s="118"/>
      <c r="AM88" s="99"/>
      <c r="AN88" s="100"/>
      <c r="AO88" s="100"/>
      <c r="BP88" s="99"/>
      <c r="BQ88" s="99"/>
      <c r="BR88" s="99"/>
      <c r="BS88" s="99"/>
      <c r="BT88" s="99"/>
      <c r="BU88" s="99"/>
      <c r="BV88" s="99"/>
      <c r="BW88" s="99"/>
      <c r="BX88" s="99"/>
      <c r="BY88" s="99"/>
      <c r="BZ88" s="99"/>
      <c r="CA88" s="99"/>
      <c r="CB88" s="99"/>
      <c r="CC88" s="99"/>
      <c r="CD88" s="99"/>
      <c r="CE88" s="99"/>
      <c r="CF88" s="99"/>
      <c r="CG88" s="99"/>
      <c r="CH88" s="99"/>
      <c r="CI88" s="99"/>
      <c r="CJ88" s="99"/>
      <c r="CK88" s="99"/>
      <c r="CL88" s="99"/>
      <c r="CM88" s="99"/>
      <c r="CN88" s="99"/>
      <c r="CO88" s="99"/>
      <c r="CP88" s="99"/>
      <c r="CQ88" s="99"/>
      <c r="CR88" s="99"/>
      <c r="CS88" s="99"/>
      <c r="CT88" s="99"/>
      <c r="CU88" s="99"/>
      <c r="CV88" s="160"/>
    </row>
    <row r="89" spans="1:100">
      <c r="A89" s="101"/>
      <c r="B89" s="102"/>
      <c r="C89" s="102" t="s">
        <v>14</v>
      </c>
      <c r="E89" s="99">
        <f>COUNT(CV89:DB89)</f>
        <v>0</v>
      </c>
      <c r="F89" s="99">
        <f>SUM(CV89:DB89)</f>
        <v>0</v>
      </c>
      <c r="G89" s="116" t="e">
        <f>AVERAGE(CV89:DB89)</f>
        <v>#DIV/0!</v>
      </c>
      <c r="H89" s="99">
        <f>MAX(CV89:DB89)</f>
        <v>0</v>
      </c>
      <c r="I89" s="99">
        <f>MIN(CV89:DB89)</f>
        <v>0</v>
      </c>
      <c r="J89" s="117" t="e">
        <f>D89-G89</f>
        <v>#DIV/0!</v>
      </c>
      <c r="K89" s="118" t="e">
        <f>STDEV(CV89:DB89)</f>
        <v>#DIV/0!</v>
      </c>
      <c r="AM89" s="101"/>
      <c r="AN89" s="102"/>
      <c r="AO89" s="102" t="s">
        <v>14</v>
      </c>
      <c r="BP89" s="101"/>
      <c r="BQ89" s="101"/>
      <c r="BR89" s="101"/>
      <c r="BS89" s="101"/>
      <c r="BT89" s="101"/>
      <c r="BU89" s="101"/>
      <c r="BV89" s="101"/>
      <c r="BW89" s="101"/>
      <c r="BX89" s="101"/>
      <c r="BY89" s="101"/>
      <c r="BZ89" s="101"/>
      <c r="CA89" s="101"/>
      <c r="CB89" s="101"/>
      <c r="CC89" s="101"/>
      <c r="CD89" s="101"/>
      <c r="CE89" s="101"/>
      <c r="CF89" s="101"/>
      <c r="CG89" s="101"/>
      <c r="CH89" s="101"/>
      <c r="CI89" s="101"/>
      <c r="CJ89" s="101"/>
      <c r="CK89" s="101"/>
      <c r="CL89" s="101"/>
      <c r="CM89" s="101"/>
      <c r="CN89" s="101"/>
      <c r="CO89" s="101"/>
      <c r="CP89" s="101"/>
      <c r="CQ89" s="101"/>
      <c r="CR89" s="101"/>
      <c r="CS89" s="101"/>
      <c r="CT89" s="101"/>
      <c r="CU89" s="101"/>
      <c r="CV89" s="121"/>
    </row>
    <row r="90" spans="1:100">
      <c r="A90" s="99"/>
      <c r="B90" s="103"/>
      <c r="C90" s="103" t="s">
        <v>15</v>
      </c>
      <c r="E90" s="99">
        <f>COUNT(CV90:DB90)</f>
        <v>0</v>
      </c>
      <c r="F90" s="99">
        <f>SUM(CV90:DB90)</f>
        <v>0</v>
      </c>
      <c r="G90" s="116" t="e">
        <f>AVERAGE(CV90:DB90)</f>
        <v>#DIV/0!</v>
      </c>
      <c r="H90" s="99">
        <f>MAX(CV90:DB90)</f>
        <v>0</v>
      </c>
      <c r="I90" s="99">
        <f>MIN(CV90:DB90)</f>
        <v>0</v>
      </c>
      <c r="J90" s="117" t="e">
        <f>D90-G90</f>
        <v>#DIV/0!</v>
      </c>
      <c r="K90" s="118" t="e">
        <f>STDEV(CV90:DB90)</f>
        <v>#DIV/0!</v>
      </c>
      <c r="AM90" s="99"/>
      <c r="AN90" s="103"/>
      <c r="AO90" s="103" t="s">
        <v>15</v>
      </c>
      <c r="BP90" s="99"/>
      <c r="BQ90" s="99"/>
      <c r="BR90" s="99"/>
      <c r="BS90" s="99"/>
      <c r="BT90" s="99"/>
      <c r="BU90" s="99"/>
      <c r="BV90" s="99"/>
      <c r="BW90" s="99"/>
      <c r="BX90" s="99"/>
      <c r="BY90" s="99"/>
      <c r="BZ90" s="99"/>
      <c r="CA90" s="99"/>
      <c r="CB90" s="99"/>
      <c r="CC90" s="99"/>
      <c r="CD90" s="99"/>
      <c r="CE90" s="99"/>
      <c r="CF90" s="99"/>
      <c r="CG90" s="99"/>
      <c r="CH90" s="99"/>
      <c r="CI90" s="99"/>
      <c r="CJ90" s="99"/>
      <c r="CK90" s="99"/>
      <c r="CL90" s="99"/>
      <c r="CM90" s="99"/>
      <c r="CN90" s="99"/>
      <c r="CO90" s="99"/>
      <c r="CP90" s="99"/>
      <c r="CQ90" s="99"/>
      <c r="CR90" s="99"/>
      <c r="CS90" s="99"/>
      <c r="CT90" s="99"/>
      <c r="CU90" s="99"/>
      <c r="CV90" s="120"/>
    </row>
    <row r="91" spans="1:100" s="106" customFormat="1">
      <c r="A91" s="104" t="s">
        <v>0</v>
      </c>
      <c r="B91" s="104" t="s">
        <v>1</v>
      </c>
      <c r="C91" s="104" t="s">
        <v>2</v>
      </c>
      <c r="D91" s="106">
        <v>2003</v>
      </c>
      <c r="E91" s="104" t="s">
        <v>3</v>
      </c>
      <c r="F91" s="104" t="s">
        <v>83</v>
      </c>
      <c r="G91" s="137" t="s">
        <v>4</v>
      </c>
      <c r="H91" s="104" t="s">
        <v>5</v>
      </c>
      <c r="I91" s="104" t="s">
        <v>6</v>
      </c>
      <c r="J91" s="138" t="s">
        <v>7</v>
      </c>
      <c r="K91" s="138" t="s">
        <v>8</v>
      </c>
      <c r="L91" s="105"/>
      <c r="M91" s="104" t="s">
        <v>86</v>
      </c>
      <c r="N91" s="104">
        <v>36</v>
      </c>
      <c r="O91" s="104">
        <v>37</v>
      </c>
      <c r="P91" s="104">
        <v>38</v>
      </c>
      <c r="Q91" s="104">
        <v>39</v>
      </c>
      <c r="R91" s="104">
        <v>40</v>
      </c>
      <c r="S91" s="104">
        <v>49</v>
      </c>
      <c r="T91" s="104">
        <v>58</v>
      </c>
      <c r="U91" s="104">
        <v>47</v>
      </c>
      <c r="V91" s="104">
        <v>46</v>
      </c>
      <c r="W91" s="104">
        <v>56</v>
      </c>
      <c r="X91" s="104">
        <v>66</v>
      </c>
      <c r="Y91" s="104">
        <v>76</v>
      </c>
      <c r="Z91" s="104">
        <v>75</v>
      </c>
      <c r="AA91" s="104">
        <v>64</v>
      </c>
      <c r="AB91" s="104">
        <v>54</v>
      </c>
      <c r="AC91" s="104">
        <v>45</v>
      </c>
      <c r="AD91" s="104">
        <v>35</v>
      </c>
      <c r="AE91" s="104">
        <v>34</v>
      </c>
      <c r="AF91" s="104">
        <v>33</v>
      </c>
      <c r="AG91" s="104">
        <v>32</v>
      </c>
      <c r="AH91" s="104">
        <v>31</v>
      </c>
      <c r="AI91" s="104">
        <v>42</v>
      </c>
      <c r="AJ91" s="104">
        <v>53</v>
      </c>
      <c r="AK91" s="104">
        <v>44</v>
      </c>
      <c r="AL91" s="104" t="s">
        <v>9</v>
      </c>
      <c r="AM91" s="104" t="s">
        <v>10</v>
      </c>
      <c r="AN91" s="104" t="s">
        <v>11</v>
      </c>
      <c r="AO91" s="104" t="s">
        <v>12</v>
      </c>
      <c r="AP91" s="106">
        <v>2007</v>
      </c>
      <c r="AQ91" s="106">
        <v>2006</v>
      </c>
      <c r="AR91" s="106">
        <v>2006</v>
      </c>
      <c r="AS91" s="106">
        <v>2005</v>
      </c>
      <c r="AT91" s="106">
        <v>2005</v>
      </c>
      <c r="AU91" s="106">
        <v>2004</v>
      </c>
      <c r="AV91" s="106">
        <v>2004</v>
      </c>
      <c r="AW91" s="106">
        <v>2004</v>
      </c>
      <c r="AX91" s="106">
        <v>2003</v>
      </c>
      <c r="AZ91" s="106">
        <v>2002</v>
      </c>
      <c r="BA91" s="106">
        <v>2002</v>
      </c>
      <c r="BB91" s="106">
        <v>2002</v>
      </c>
      <c r="BE91" s="114">
        <v>2001</v>
      </c>
      <c r="BF91" s="114"/>
      <c r="BG91" s="114"/>
      <c r="BH91" s="114">
        <v>2000</v>
      </c>
      <c r="BI91" s="114"/>
      <c r="BJ91" s="114"/>
      <c r="BK91" s="114">
        <v>1999</v>
      </c>
      <c r="BL91" s="114">
        <v>1998</v>
      </c>
      <c r="BM91" s="114">
        <v>1997</v>
      </c>
      <c r="BN91" s="114">
        <v>1996</v>
      </c>
      <c r="BO91" s="114">
        <v>1995</v>
      </c>
      <c r="BP91" s="107">
        <v>1994</v>
      </c>
      <c r="BQ91" s="107">
        <v>1993</v>
      </c>
      <c r="BR91" s="107">
        <v>1992</v>
      </c>
      <c r="BS91" s="107">
        <v>1992</v>
      </c>
      <c r="BT91" s="107">
        <v>1991</v>
      </c>
      <c r="BU91" s="104">
        <v>1990</v>
      </c>
      <c r="BV91" s="104">
        <v>1990</v>
      </c>
      <c r="BW91" s="104">
        <v>1989</v>
      </c>
      <c r="BX91" s="104">
        <v>1988</v>
      </c>
      <c r="BY91" s="104">
        <v>1987</v>
      </c>
      <c r="BZ91" s="104">
        <v>1986</v>
      </c>
      <c r="CA91" s="104">
        <v>1986</v>
      </c>
      <c r="CB91" s="104">
        <v>1986</v>
      </c>
      <c r="CC91" s="104">
        <v>1985</v>
      </c>
      <c r="CD91" s="104">
        <v>1985</v>
      </c>
      <c r="CE91" s="104">
        <v>1985</v>
      </c>
      <c r="CF91" s="104">
        <v>1985</v>
      </c>
      <c r="CG91" s="104">
        <v>1984</v>
      </c>
      <c r="CH91" s="104">
        <v>1984</v>
      </c>
      <c r="CI91" s="104">
        <v>1984</v>
      </c>
      <c r="CJ91" s="104">
        <v>1984</v>
      </c>
      <c r="CK91" s="104">
        <v>1984</v>
      </c>
      <c r="CL91" s="104">
        <v>1984</v>
      </c>
      <c r="CM91" s="104">
        <v>1983</v>
      </c>
      <c r="CN91" s="104">
        <v>1983</v>
      </c>
      <c r="CO91" s="104">
        <v>1982</v>
      </c>
      <c r="CP91" s="104">
        <v>1982</v>
      </c>
      <c r="CQ91" s="104">
        <v>1982</v>
      </c>
      <c r="CR91" s="104">
        <v>1981</v>
      </c>
      <c r="CS91" s="104">
        <v>1980</v>
      </c>
      <c r="CT91" s="104">
        <v>1980</v>
      </c>
      <c r="CU91" s="104">
        <v>1980</v>
      </c>
      <c r="CV91" s="139">
        <v>1980</v>
      </c>
    </row>
    <row r="92" spans="1:100">
      <c r="A92" s="100">
        <v>4</v>
      </c>
      <c r="B92" s="103">
        <v>36</v>
      </c>
      <c r="C92" s="103" t="s">
        <v>13</v>
      </c>
      <c r="D92">
        <v>14</v>
      </c>
      <c r="G92" s="116" t="e">
        <f t="shared" ref="G92:G105" si="40">AVERAGE(CV92:DB92)</f>
        <v>#DIV/0!</v>
      </c>
      <c r="M92" s="99" t="s">
        <v>4</v>
      </c>
      <c r="AM92" s="100">
        <v>4</v>
      </c>
      <c r="AN92" s="103">
        <v>36</v>
      </c>
      <c r="AO92" s="103" t="s">
        <v>13</v>
      </c>
      <c r="BP92" s="100"/>
      <c r="BQ92" s="100"/>
      <c r="BR92" s="100"/>
      <c r="BS92" s="100"/>
      <c r="BT92" s="100"/>
      <c r="BU92" s="100"/>
      <c r="BV92" s="100"/>
      <c r="BW92" s="100"/>
      <c r="BX92" s="100"/>
      <c r="BY92" s="100"/>
      <c r="BZ92" s="100"/>
      <c r="CA92" s="100"/>
      <c r="CB92" s="100"/>
      <c r="CC92" s="100"/>
      <c r="CD92" s="100"/>
      <c r="CE92" s="100"/>
      <c r="CF92" s="100"/>
      <c r="CG92" s="100"/>
      <c r="CH92" s="100"/>
      <c r="CI92" s="100"/>
      <c r="CJ92" s="100"/>
      <c r="CK92" s="100"/>
      <c r="CL92" s="100"/>
      <c r="CM92" s="100"/>
      <c r="CN92" s="100"/>
      <c r="CO92" s="100"/>
      <c r="CP92" s="100"/>
      <c r="CQ92" s="100"/>
      <c r="CR92" s="100"/>
      <c r="CS92" s="100"/>
      <c r="CT92" s="100"/>
      <c r="CU92" s="100"/>
      <c r="CV92" s="120"/>
    </row>
    <row r="93" spans="1:100">
      <c r="A93" s="99"/>
      <c r="B93" s="103"/>
      <c r="C93" s="102">
        <v>0</v>
      </c>
      <c r="D93">
        <v>21.1</v>
      </c>
      <c r="E93" s="99">
        <f>COUNT(CV93:DB93)</f>
        <v>0</v>
      </c>
      <c r="F93" s="99">
        <f>SUM(CV93:DB93)</f>
        <v>0</v>
      </c>
      <c r="G93" s="116" t="e">
        <f t="shared" si="40"/>
        <v>#DIV/0!</v>
      </c>
      <c r="H93" s="99">
        <f>MAX(CV93:DB93)</f>
        <v>0</v>
      </c>
      <c r="I93" s="99">
        <f>MIN(CV93:DB93)</f>
        <v>0</v>
      </c>
      <c r="J93" s="117" t="e">
        <f t="shared" ref="J93:J110" si="41">D93-G93</f>
        <v>#DIV/0!</v>
      </c>
      <c r="K93" s="118" t="e">
        <f>STDEV(CV93:DB93)</f>
        <v>#DIV/0!</v>
      </c>
      <c r="M93" s="99">
        <v>0</v>
      </c>
      <c r="N93" s="118" t="e">
        <f t="shared" ref="N93:N105" si="42">G93*1</f>
        <v>#DIV/0!</v>
      </c>
      <c r="O93" s="118" t="e">
        <f t="shared" ref="O93:O105" si="43">G111*1</f>
        <v>#DIV/0!</v>
      </c>
      <c r="P93" s="118" t="e">
        <f t="shared" ref="P93:P105" si="44">G129*1</f>
        <v>#DIV/0!</v>
      </c>
      <c r="Q93" s="118" t="e">
        <f t="shared" ref="Q93:Q105" si="45">G147*1</f>
        <v>#DIV/0!</v>
      </c>
      <c r="R93" s="118" t="e">
        <f t="shared" ref="R93:R105" si="46">G165*1</f>
        <v>#DIV/0!</v>
      </c>
      <c r="S93" s="118" t="e">
        <f t="shared" ref="S93:S105" si="47">G345*1</f>
        <v>#DIV/0!</v>
      </c>
      <c r="T93" s="118" t="e">
        <f t="shared" ref="T93:T105" si="48">G399*1</f>
        <v>#DIV/0!</v>
      </c>
      <c r="U93" s="118" t="e">
        <f t="shared" ref="U93:U105" si="49">G327*1</f>
        <v>#DIV/0!</v>
      </c>
      <c r="V93" s="118" t="e">
        <f t="shared" ref="V93:V105" si="50">G183*1</f>
        <v>#DIV/0!</v>
      </c>
      <c r="W93" s="118" t="e">
        <f t="shared" ref="W93:W105" si="51">G201*1</f>
        <v>#DIV/0!</v>
      </c>
      <c r="X93" s="118" t="e">
        <f t="shared" ref="X93:X105" si="52">G219*1</f>
        <v>#DIV/0!</v>
      </c>
      <c r="Y93" s="118" t="e">
        <f t="shared" ref="Y93:Y105" si="53">G237*1</f>
        <v>#DIV/0!</v>
      </c>
      <c r="Z93" s="118" t="e">
        <f t="shared" ref="Z93:Z105" si="54">G255*1</f>
        <v>#DIV/0!</v>
      </c>
      <c r="AA93" s="118" t="e">
        <f t="shared" ref="AA93:AA105" si="55">G417*1</f>
        <v>#DIV/0!</v>
      </c>
      <c r="AB93" s="118" t="e">
        <f t="shared" ref="AB93:AB105" si="56">G381*1</f>
        <v>#DIV/0!</v>
      </c>
      <c r="AC93" s="118" t="e">
        <f t="shared" ref="AC93:AC105" si="57">G309*1</f>
        <v>#DIV/0!</v>
      </c>
      <c r="AD93" s="118" t="e">
        <f t="shared" ref="AD93:AD105" si="58">G75*1</f>
        <v>#DIV/0!</v>
      </c>
      <c r="AE93" s="118" t="e">
        <f t="shared" ref="AE93:AE105" si="59">G57*1</f>
        <v>#DIV/0!</v>
      </c>
      <c r="AF93" s="118" t="e">
        <f t="shared" ref="AF93:AF105" si="60">G39*1</f>
        <v>#DIV/0!</v>
      </c>
      <c r="AG93" s="118" t="e">
        <f t="shared" ref="AG93:AG105" si="61">G21*1</f>
        <v>#DIV/0!</v>
      </c>
      <c r="AH93" s="118" t="e">
        <f t="shared" ref="AH93:AH105" si="62">G3*1</f>
        <v>#DIV/0!</v>
      </c>
      <c r="AI93" s="118" t="e">
        <f t="shared" ref="AI93:AI105" si="63">G273*1</f>
        <v>#DIV/0!</v>
      </c>
      <c r="AJ93" s="118" t="e">
        <f t="shared" ref="AJ93:AJ105" si="64">G363*1</f>
        <v>#DIV/0!</v>
      </c>
      <c r="AK93" s="118" t="e">
        <f t="shared" ref="AK93:AK105" si="65">G291*1</f>
        <v>#DIV/0!</v>
      </c>
      <c r="AL93" s="118" t="e">
        <f t="shared" ref="AL93:AL105" si="66">AVERAGE(N93:AK93)</f>
        <v>#DIV/0!</v>
      </c>
      <c r="AM93" s="99"/>
      <c r="AN93" s="103"/>
      <c r="AO93" s="102">
        <v>0</v>
      </c>
      <c r="BP93" s="101"/>
      <c r="BQ93" s="101"/>
      <c r="BR93" s="101"/>
      <c r="BS93" s="101"/>
      <c r="BT93" s="101"/>
      <c r="BU93" s="101"/>
      <c r="BV93" s="101"/>
      <c r="BW93" s="101"/>
      <c r="BX93" s="101"/>
      <c r="BY93" s="101"/>
      <c r="BZ93" s="101"/>
      <c r="CA93" s="101"/>
      <c r="CB93" s="101"/>
      <c r="CC93" s="101"/>
      <c r="CD93" s="101"/>
      <c r="CE93" s="101"/>
      <c r="CF93" s="101"/>
      <c r="CG93" s="101"/>
      <c r="CH93" s="101"/>
      <c r="CI93" s="101"/>
      <c r="CJ93" s="101"/>
      <c r="CK93" s="101"/>
      <c r="CL93" s="101"/>
      <c r="CM93" s="101"/>
      <c r="CN93" s="101"/>
      <c r="CO93" s="101"/>
      <c r="CP93" s="101"/>
      <c r="CQ93" s="101"/>
      <c r="CR93" s="101"/>
      <c r="CS93" s="101"/>
      <c r="CT93" s="101"/>
      <c r="CU93" s="101"/>
      <c r="CV93" s="121"/>
    </row>
    <row r="94" spans="1:100">
      <c r="A94" s="99"/>
      <c r="B94" s="103"/>
      <c r="C94" s="103">
        <v>10</v>
      </c>
      <c r="D94">
        <v>21.17</v>
      </c>
      <c r="E94" s="99">
        <f t="shared" ref="E94:E105" si="67">COUNT(CV94:DB94)</f>
        <v>0</v>
      </c>
      <c r="F94" s="99">
        <f t="shared" ref="F94:F105" si="68">SUM(CV94:DB94)</f>
        <v>0</v>
      </c>
      <c r="G94" s="116" t="e">
        <f t="shared" si="40"/>
        <v>#DIV/0!</v>
      </c>
      <c r="H94" s="99">
        <f t="shared" ref="H94:H105" si="69">MAX(CV94:DB94)</f>
        <v>0</v>
      </c>
      <c r="I94" s="99">
        <f t="shared" ref="I94:I105" si="70">MIN(CV94:DB94)</f>
        <v>0</v>
      </c>
      <c r="J94" s="117" t="e">
        <f t="shared" si="41"/>
        <v>#DIV/0!</v>
      </c>
      <c r="K94" s="118" t="e">
        <f t="shared" ref="K94:K105" si="71">STDEV(CV94:DB94)</f>
        <v>#DIV/0!</v>
      </c>
      <c r="M94" s="99">
        <v>10</v>
      </c>
      <c r="N94" s="118" t="e">
        <f t="shared" si="42"/>
        <v>#DIV/0!</v>
      </c>
      <c r="O94" s="118" t="e">
        <f t="shared" si="43"/>
        <v>#DIV/0!</v>
      </c>
      <c r="P94" s="118" t="e">
        <f t="shared" si="44"/>
        <v>#DIV/0!</v>
      </c>
      <c r="Q94" s="118" t="e">
        <f t="shared" si="45"/>
        <v>#DIV/0!</v>
      </c>
      <c r="R94" s="118" t="e">
        <f t="shared" si="46"/>
        <v>#DIV/0!</v>
      </c>
      <c r="S94" s="118" t="e">
        <f t="shared" si="47"/>
        <v>#DIV/0!</v>
      </c>
      <c r="T94" s="118" t="e">
        <f t="shared" si="48"/>
        <v>#DIV/0!</v>
      </c>
      <c r="U94" s="118" t="e">
        <f t="shared" si="49"/>
        <v>#DIV/0!</v>
      </c>
      <c r="V94" s="118" t="e">
        <f t="shared" si="50"/>
        <v>#DIV/0!</v>
      </c>
      <c r="W94" s="118" t="e">
        <f t="shared" si="51"/>
        <v>#DIV/0!</v>
      </c>
      <c r="X94" s="118" t="e">
        <f t="shared" si="52"/>
        <v>#DIV/0!</v>
      </c>
      <c r="Y94" s="118" t="e">
        <f t="shared" si="53"/>
        <v>#DIV/0!</v>
      </c>
      <c r="Z94" s="118" t="e">
        <f t="shared" si="54"/>
        <v>#DIV/0!</v>
      </c>
      <c r="AA94" s="118" t="e">
        <f t="shared" si="55"/>
        <v>#DIV/0!</v>
      </c>
      <c r="AB94" s="118" t="e">
        <f t="shared" si="56"/>
        <v>#DIV/0!</v>
      </c>
      <c r="AC94" s="118" t="e">
        <f t="shared" si="57"/>
        <v>#DIV/0!</v>
      </c>
      <c r="AD94" s="118" t="e">
        <f t="shared" si="58"/>
        <v>#DIV/0!</v>
      </c>
      <c r="AE94" s="118" t="e">
        <f t="shared" si="59"/>
        <v>#DIV/0!</v>
      </c>
      <c r="AF94" s="118" t="e">
        <f t="shared" si="60"/>
        <v>#DIV/0!</v>
      </c>
      <c r="AG94" s="118" t="e">
        <f t="shared" si="61"/>
        <v>#DIV/0!</v>
      </c>
      <c r="AH94" s="118" t="e">
        <f t="shared" si="62"/>
        <v>#DIV/0!</v>
      </c>
      <c r="AI94" s="118" t="e">
        <f t="shared" si="63"/>
        <v>#DIV/0!</v>
      </c>
      <c r="AJ94" s="118" t="e">
        <f t="shared" si="64"/>
        <v>#DIV/0!</v>
      </c>
      <c r="AK94" s="118" t="e">
        <f t="shared" si="65"/>
        <v>#DIV/0!</v>
      </c>
      <c r="AL94" s="118" t="e">
        <f t="shared" si="66"/>
        <v>#DIV/0!</v>
      </c>
      <c r="AM94" s="99"/>
      <c r="AN94" s="103"/>
      <c r="AO94" s="103">
        <v>10</v>
      </c>
      <c r="AY94" s="33"/>
      <c r="AZ94" s="33"/>
      <c r="BA94" s="33"/>
      <c r="BB94" s="33"/>
      <c r="BT94" s="99"/>
      <c r="BU94" s="99"/>
      <c r="BZ94" s="99"/>
      <c r="CC94" s="99"/>
      <c r="CD94" s="99"/>
      <c r="CH94" s="99"/>
      <c r="CL94" s="99"/>
      <c r="CN94" s="99"/>
      <c r="CU94" s="99"/>
      <c r="CV94" s="120"/>
    </row>
    <row r="95" spans="1:100">
      <c r="A95" s="99"/>
      <c r="B95" s="103"/>
      <c r="C95" s="103">
        <v>20</v>
      </c>
      <c r="D95">
        <v>21.17</v>
      </c>
      <c r="E95" s="99">
        <f t="shared" si="67"/>
        <v>0</v>
      </c>
      <c r="F95" s="99">
        <f t="shared" si="68"/>
        <v>0</v>
      </c>
      <c r="G95" s="116" t="e">
        <f t="shared" si="40"/>
        <v>#DIV/0!</v>
      </c>
      <c r="H95" s="99">
        <f t="shared" si="69"/>
        <v>0</v>
      </c>
      <c r="I95" s="99">
        <f t="shared" si="70"/>
        <v>0</v>
      </c>
      <c r="J95" s="117" t="e">
        <f t="shared" si="41"/>
        <v>#DIV/0!</v>
      </c>
      <c r="K95" s="118" t="e">
        <f t="shared" si="71"/>
        <v>#DIV/0!</v>
      </c>
      <c r="M95" s="99">
        <v>20</v>
      </c>
      <c r="N95" s="118" t="e">
        <f t="shared" si="42"/>
        <v>#DIV/0!</v>
      </c>
      <c r="O95" s="118" t="e">
        <f t="shared" si="43"/>
        <v>#DIV/0!</v>
      </c>
      <c r="P95" s="118" t="e">
        <f t="shared" si="44"/>
        <v>#DIV/0!</v>
      </c>
      <c r="Q95" s="118" t="e">
        <f t="shared" si="45"/>
        <v>#DIV/0!</v>
      </c>
      <c r="R95" s="118" t="e">
        <f t="shared" si="46"/>
        <v>#DIV/0!</v>
      </c>
      <c r="S95" s="118" t="e">
        <f t="shared" si="47"/>
        <v>#DIV/0!</v>
      </c>
      <c r="T95" s="118" t="e">
        <f t="shared" si="48"/>
        <v>#DIV/0!</v>
      </c>
      <c r="U95" s="118" t="e">
        <f t="shared" si="49"/>
        <v>#DIV/0!</v>
      </c>
      <c r="V95" s="118" t="e">
        <f t="shared" si="50"/>
        <v>#DIV/0!</v>
      </c>
      <c r="W95" s="118" t="e">
        <f t="shared" si="51"/>
        <v>#DIV/0!</v>
      </c>
      <c r="X95" s="118" t="e">
        <f t="shared" si="52"/>
        <v>#DIV/0!</v>
      </c>
      <c r="Y95" s="118" t="e">
        <f t="shared" si="53"/>
        <v>#DIV/0!</v>
      </c>
      <c r="Z95" s="118" t="e">
        <f t="shared" si="54"/>
        <v>#DIV/0!</v>
      </c>
      <c r="AA95" s="118" t="e">
        <f t="shared" si="55"/>
        <v>#DIV/0!</v>
      </c>
      <c r="AB95" s="118" t="e">
        <f t="shared" si="56"/>
        <v>#DIV/0!</v>
      </c>
      <c r="AC95" s="118" t="e">
        <f t="shared" si="57"/>
        <v>#DIV/0!</v>
      </c>
      <c r="AD95" s="118" t="e">
        <f t="shared" si="58"/>
        <v>#DIV/0!</v>
      </c>
      <c r="AE95" s="118" t="e">
        <f t="shared" si="59"/>
        <v>#DIV/0!</v>
      </c>
      <c r="AF95" s="118" t="e">
        <f t="shared" si="60"/>
        <v>#DIV/0!</v>
      </c>
      <c r="AG95" s="118" t="e">
        <f t="shared" si="61"/>
        <v>#DIV/0!</v>
      </c>
      <c r="AH95" s="118" t="e">
        <f t="shared" si="62"/>
        <v>#DIV/0!</v>
      </c>
      <c r="AI95" s="118" t="e">
        <f t="shared" si="63"/>
        <v>#DIV/0!</v>
      </c>
      <c r="AJ95" s="118" t="e">
        <f t="shared" si="64"/>
        <v>#DIV/0!</v>
      </c>
      <c r="AK95" s="118" t="e">
        <f t="shared" si="65"/>
        <v>#DIV/0!</v>
      </c>
      <c r="AL95" s="118" t="e">
        <f t="shared" si="66"/>
        <v>#DIV/0!</v>
      </c>
      <c r="AM95" s="99"/>
      <c r="AN95" s="103"/>
      <c r="AO95" s="103">
        <v>20</v>
      </c>
      <c r="BT95" s="99"/>
      <c r="BU95" s="99"/>
      <c r="BZ95" s="99"/>
      <c r="CC95" s="99"/>
      <c r="CD95" s="99"/>
      <c r="CH95" s="99"/>
      <c r="CL95" s="99"/>
      <c r="CN95" s="99"/>
      <c r="CU95" s="99"/>
      <c r="CV95" s="120"/>
    </row>
    <row r="96" spans="1:100">
      <c r="A96" s="99"/>
      <c r="B96" s="103"/>
      <c r="C96" s="103">
        <v>30</v>
      </c>
      <c r="D96">
        <v>21.17</v>
      </c>
      <c r="E96" s="99">
        <f t="shared" si="67"/>
        <v>0</v>
      </c>
      <c r="F96" s="99">
        <f t="shared" si="68"/>
        <v>0</v>
      </c>
      <c r="G96" s="116" t="e">
        <f t="shared" si="40"/>
        <v>#DIV/0!</v>
      </c>
      <c r="H96" s="99">
        <f t="shared" si="69"/>
        <v>0</v>
      </c>
      <c r="I96" s="99">
        <f t="shared" si="70"/>
        <v>0</v>
      </c>
      <c r="J96" s="117" t="e">
        <f t="shared" si="41"/>
        <v>#DIV/0!</v>
      </c>
      <c r="K96" s="118" t="e">
        <f t="shared" si="71"/>
        <v>#DIV/0!</v>
      </c>
      <c r="M96" s="99">
        <v>30</v>
      </c>
      <c r="N96" s="118" t="e">
        <f t="shared" si="42"/>
        <v>#DIV/0!</v>
      </c>
      <c r="O96" s="118" t="e">
        <f t="shared" si="43"/>
        <v>#DIV/0!</v>
      </c>
      <c r="P96" s="118" t="e">
        <f t="shared" si="44"/>
        <v>#DIV/0!</v>
      </c>
      <c r="Q96" s="118" t="e">
        <f t="shared" si="45"/>
        <v>#DIV/0!</v>
      </c>
      <c r="R96" s="118" t="e">
        <f t="shared" si="46"/>
        <v>#DIV/0!</v>
      </c>
      <c r="S96" s="118" t="e">
        <f t="shared" si="47"/>
        <v>#DIV/0!</v>
      </c>
      <c r="T96" s="118" t="e">
        <f t="shared" si="48"/>
        <v>#DIV/0!</v>
      </c>
      <c r="U96" s="118" t="e">
        <f t="shared" si="49"/>
        <v>#DIV/0!</v>
      </c>
      <c r="V96" s="118" t="e">
        <f t="shared" si="50"/>
        <v>#DIV/0!</v>
      </c>
      <c r="W96" s="118" t="e">
        <f t="shared" si="51"/>
        <v>#DIV/0!</v>
      </c>
      <c r="X96" s="118" t="e">
        <f t="shared" si="52"/>
        <v>#DIV/0!</v>
      </c>
      <c r="Y96" s="118" t="e">
        <f t="shared" si="53"/>
        <v>#DIV/0!</v>
      </c>
      <c r="Z96" s="118" t="e">
        <f t="shared" si="54"/>
        <v>#DIV/0!</v>
      </c>
      <c r="AA96" s="118" t="e">
        <f t="shared" si="55"/>
        <v>#DIV/0!</v>
      </c>
      <c r="AB96" s="118" t="e">
        <f t="shared" si="56"/>
        <v>#DIV/0!</v>
      </c>
      <c r="AC96" s="118" t="e">
        <f t="shared" si="57"/>
        <v>#DIV/0!</v>
      </c>
      <c r="AD96" s="118" t="e">
        <f t="shared" si="58"/>
        <v>#DIV/0!</v>
      </c>
      <c r="AE96" s="118" t="e">
        <f t="shared" si="59"/>
        <v>#DIV/0!</v>
      </c>
      <c r="AF96" s="118" t="e">
        <f t="shared" si="60"/>
        <v>#DIV/0!</v>
      </c>
      <c r="AG96" s="118" t="e">
        <f t="shared" si="61"/>
        <v>#DIV/0!</v>
      </c>
      <c r="AH96" s="118" t="e">
        <f t="shared" si="62"/>
        <v>#DIV/0!</v>
      </c>
      <c r="AI96" s="118" t="e">
        <f t="shared" si="63"/>
        <v>#DIV/0!</v>
      </c>
      <c r="AJ96" s="118" t="e">
        <f t="shared" si="64"/>
        <v>#DIV/0!</v>
      </c>
      <c r="AK96" s="118" t="e">
        <f t="shared" si="65"/>
        <v>#DIV/0!</v>
      </c>
      <c r="AL96" s="118" t="e">
        <f t="shared" si="66"/>
        <v>#DIV/0!</v>
      </c>
      <c r="AM96" s="99"/>
      <c r="AN96" s="103"/>
      <c r="AO96" s="103">
        <v>30</v>
      </c>
      <c r="BT96" s="99"/>
      <c r="BU96" s="99"/>
      <c r="BZ96" s="99"/>
      <c r="CC96" s="99"/>
      <c r="CD96" s="99"/>
      <c r="CH96" s="99"/>
      <c r="CL96" s="99"/>
      <c r="CN96" s="99"/>
      <c r="CU96" s="99"/>
      <c r="CV96" s="120"/>
    </row>
    <row r="97" spans="1:100">
      <c r="A97" s="99"/>
      <c r="B97" s="103"/>
      <c r="C97" s="103">
        <v>50</v>
      </c>
      <c r="D97">
        <v>21.18</v>
      </c>
      <c r="E97" s="99">
        <f t="shared" si="67"/>
        <v>0</v>
      </c>
      <c r="F97" s="99">
        <f t="shared" si="68"/>
        <v>0</v>
      </c>
      <c r="G97" s="116" t="e">
        <f t="shared" si="40"/>
        <v>#DIV/0!</v>
      </c>
      <c r="H97" s="99">
        <f t="shared" si="69"/>
        <v>0</v>
      </c>
      <c r="I97" s="99">
        <f t="shared" si="70"/>
        <v>0</v>
      </c>
      <c r="J97" s="117" t="e">
        <f t="shared" si="41"/>
        <v>#DIV/0!</v>
      </c>
      <c r="K97" s="118" t="e">
        <f t="shared" si="71"/>
        <v>#DIV/0!</v>
      </c>
      <c r="M97" s="99">
        <v>50</v>
      </c>
      <c r="N97" s="118" t="e">
        <f t="shared" si="42"/>
        <v>#DIV/0!</v>
      </c>
      <c r="O97" s="118" t="e">
        <f t="shared" si="43"/>
        <v>#DIV/0!</v>
      </c>
      <c r="P97" s="118" t="e">
        <f t="shared" si="44"/>
        <v>#DIV/0!</v>
      </c>
      <c r="Q97" s="118" t="e">
        <f t="shared" si="45"/>
        <v>#DIV/0!</v>
      </c>
      <c r="R97" s="118" t="e">
        <f t="shared" si="46"/>
        <v>#DIV/0!</v>
      </c>
      <c r="S97" s="118" t="e">
        <f t="shared" si="47"/>
        <v>#DIV/0!</v>
      </c>
      <c r="T97" s="118" t="e">
        <f t="shared" si="48"/>
        <v>#DIV/0!</v>
      </c>
      <c r="U97" s="118" t="e">
        <f t="shared" si="49"/>
        <v>#DIV/0!</v>
      </c>
      <c r="V97" s="118" t="e">
        <f t="shared" si="50"/>
        <v>#DIV/0!</v>
      </c>
      <c r="W97" s="118" t="e">
        <f t="shared" si="51"/>
        <v>#DIV/0!</v>
      </c>
      <c r="X97" s="118" t="e">
        <f t="shared" si="52"/>
        <v>#DIV/0!</v>
      </c>
      <c r="Y97" s="118" t="e">
        <f t="shared" si="53"/>
        <v>#DIV/0!</v>
      </c>
      <c r="Z97" s="118" t="e">
        <f t="shared" si="54"/>
        <v>#DIV/0!</v>
      </c>
      <c r="AA97" s="118" t="e">
        <f t="shared" si="55"/>
        <v>#DIV/0!</v>
      </c>
      <c r="AB97" s="118" t="e">
        <f t="shared" si="56"/>
        <v>#DIV/0!</v>
      </c>
      <c r="AC97" s="118" t="e">
        <f t="shared" si="57"/>
        <v>#DIV/0!</v>
      </c>
      <c r="AD97" s="118" t="e">
        <f t="shared" si="58"/>
        <v>#DIV/0!</v>
      </c>
      <c r="AE97" s="118" t="e">
        <f t="shared" si="59"/>
        <v>#DIV/0!</v>
      </c>
      <c r="AF97" s="118" t="e">
        <f t="shared" si="60"/>
        <v>#DIV/0!</v>
      </c>
      <c r="AG97" s="118" t="e">
        <f t="shared" si="61"/>
        <v>#DIV/0!</v>
      </c>
      <c r="AH97" s="118" t="e">
        <f t="shared" si="62"/>
        <v>#DIV/0!</v>
      </c>
      <c r="AI97" s="118" t="e">
        <f t="shared" si="63"/>
        <v>#DIV/0!</v>
      </c>
      <c r="AJ97" s="118" t="e">
        <f t="shared" si="64"/>
        <v>#DIV/0!</v>
      </c>
      <c r="AK97" s="118" t="e">
        <f t="shared" si="65"/>
        <v>#DIV/0!</v>
      </c>
      <c r="AL97" s="118" t="e">
        <f t="shared" si="66"/>
        <v>#DIV/0!</v>
      </c>
      <c r="AM97" s="99"/>
      <c r="AN97" s="103"/>
      <c r="AO97" s="103">
        <v>50</v>
      </c>
      <c r="BT97" s="99"/>
      <c r="BU97" s="99"/>
      <c r="BZ97" s="99"/>
      <c r="CC97" s="99"/>
      <c r="CD97" s="99"/>
      <c r="CH97" s="99"/>
      <c r="CL97" s="99"/>
      <c r="CN97" s="99"/>
      <c r="CU97" s="99"/>
      <c r="CV97" s="120"/>
    </row>
    <row r="98" spans="1:100">
      <c r="A98" s="99"/>
      <c r="B98" s="103"/>
      <c r="C98" s="103">
        <v>75</v>
      </c>
      <c r="D98">
        <v>21.18</v>
      </c>
      <c r="E98" s="99">
        <f t="shared" si="67"/>
        <v>0</v>
      </c>
      <c r="F98" s="99">
        <f t="shared" si="68"/>
        <v>0</v>
      </c>
      <c r="G98" s="116" t="e">
        <f t="shared" si="40"/>
        <v>#DIV/0!</v>
      </c>
      <c r="H98" s="99">
        <f t="shared" si="69"/>
        <v>0</v>
      </c>
      <c r="I98" s="99">
        <f t="shared" si="70"/>
        <v>0</v>
      </c>
      <c r="J98" s="117" t="e">
        <f t="shared" si="41"/>
        <v>#DIV/0!</v>
      </c>
      <c r="K98" s="118" t="e">
        <f t="shared" si="71"/>
        <v>#DIV/0!</v>
      </c>
      <c r="M98" s="99">
        <v>75</v>
      </c>
      <c r="N98" s="118" t="e">
        <f t="shared" si="42"/>
        <v>#DIV/0!</v>
      </c>
      <c r="O98" s="118" t="e">
        <f t="shared" si="43"/>
        <v>#DIV/0!</v>
      </c>
      <c r="P98" s="118" t="e">
        <f t="shared" si="44"/>
        <v>#DIV/0!</v>
      </c>
      <c r="Q98" s="118" t="e">
        <f t="shared" si="45"/>
        <v>#DIV/0!</v>
      </c>
      <c r="R98" s="118" t="e">
        <f t="shared" si="46"/>
        <v>#DIV/0!</v>
      </c>
      <c r="S98" s="118" t="e">
        <f t="shared" si="47"/>
        <v>#DIV/0!</v>
      </c>
      <c r="T98" s="118" t="e">
        <f t="shared" si="48"/>
        <v>#DIV/0!</v>
      </c>
      <c r="U98" s="118" t="e">
        <f t="shared" si="49"/>
        <v>#DIV/0!</v>
      </c>
      <c r="V98" s="118" t="e">
        <f t="shared" si="50"/>
        <v>#DIV/0!</v>
      </c>
      <c r="W98" s="118" t="e">
        <f t="shared" si="51"/>
        <v>#DIV/0!</v>
      </c>
      <c r="X98" s="118" t="e">
        <f t="shared" si="52"/>
        <v>#DIV/0!</v>
      </c>
      <c r="Y98" s="118" t="e">
        <f t="shared" si="53"/>
        <v>#DIV/0!</v>
      </c>
      <c r="Z98" s="118" t="e">
        <f t="shared" si="54"/>
        <v>#DIV/0!</v>
      </c>
      <c r="AA98" s="118" t="e">
        <f t="shared" si="55"/>
        <v>#DIV/0!</v>
      </c>
      <c r="AB98" s="118" t="e">
        <f t="shared" si="56"/>
        <v>#DIV/0!</v>
      </c>
      <c r="AC98" s="118" t="e">
        <f t="shared" si="57"/>
        <v>#DIV/0!</v>
      </c>
      <c r="AD98" s="118" t="e">
        <f t="shared" si="58"/>
        <v>#DIV/0!</v>
      </c>
      <c r="AE98" s="118" t="e">
        <f t="shared" si="59"/>
        <v>#DIV/0!</v>
      </c>
      <c r="AF98" s="118" t="e">
        <f t="shared" si="60"/>
        <v>#DIV/0!</v>
      </c>
      <c r="AG98" s="118" t="e">
        <f t="shared" si="61"/>
        <v>#DIV/0!</v>
      </c>
      <c r="AH98" s="118" t="e">
        <f t="shared" si="62"/>
        <v>#DIV/0!</v>
      </c>
      <c r="AI98" s="118" t="e">
        <f t="shared" si="63"/>
        <v>#DIV/0!</v>
      </c>
      <c r="AJ98" s="118" t="e">
        <f t="shared" si="64"/>
        <v>#DIV/0!</v>
      </c>
      <c r="AK98" s="118" t="e">
        <f t="shared" si="65"/>
        <v>#DIV/0!</v>
      </c>
      <c r="AL98" s="118" t="e">
        <f t="shared" si="66"/>
        <v>#DIV/0!</v>
      </c>
      <c r="AM98" s="99"/>
      <c r="AN98" s="103"/>
      <c r="AO98" s="103">
        <v>75</v>
      </c>
      <c r="BT98" s="99"/>
      <c r="BU98" s="99"/>
      <c r="BZ98" s="99"/>
      <c r="CC98" s="99"/>
      <c r="CD98" s="99"/>
      <c r="CH98" s="99"/>
      <c r="CL98" s="99"/>
      <c r="CN98" s="99"/>
      <c r="CU98" s="99"/>
      <c r="CV98" s="120"/>
    </row>
    <row r="99" spans="1:100">
      <c r="A99" s="99"/>
      <c r="B99" s="103"/>
      <c r="C99" s="103">
        <v>100</v>
      </c>
      <c r="D99">
        <v>21.04</v>
      </c>
      <c r="E99" s="99">
        <f t="shared" si="67"/>
        <v>0</v>
      </c>
      <c r="F99" s="99">
        <f t="shared" si="68"/>
        <v>0</v>
      </c>
      <c r="G99" s="116" t="e">
        <f t="shared" si="40"/>
        <v>#DIV/0!</v>
      </c>
      <c r="H99" s="99">
        <f t="shared" si="69"/>
        <v>0</v>
      </c>
      <c r="I99" s="99">
        <f t="shared" si="70"/>
        <v>0</v>
      </c>
      <c r="J99" s="117" t="e">
        <f t="shared" si="41"/>
        <v>#DIV/0!</v>
      </c>
      <c r="K99" s="118" t="e">
        <f t="shared" si="71"/>
        <v>#DIV/0!</v>
      </c>
      <c r="M99" s="99">
        <v>100</v>
      </c>
      <c r="N99" s="118" t="e">
        <f t="shared" si="42"/>
        <v>#DIV/0!</v>
      </c>
      <c r="O99" s="118" t="e">
        <f t="shared" si="43"/>
        <v>#DIV/0!</v>
      </c>
      <c r="P99" s="118" t="e">
        <f t="shared" si="44"/>
        <v>#DIV/0!</v>
      </c>
      <c r="Q99" s="118" t="e">
        <f t="shared" si="45"/>
        <v>#DIV/0!</v>
      </c>
      <c r="R99" s="118" t="e">
        <f t="shared" si="46"/>
        <v>#DIV/0!</v>
      </c>
      <c r="S99" s="118" t="e">
        <f t="shared" si="47"/>
        <v>#DIV/0!</v>
      </c>
      <c r="T99" s="118" t="e">
        <f t="shared" si="48"/>
        <v>#DIV/0!</v>
      </c>
      <c r="U99" s="118" t="e">
        <f t="shared" si="49"/>
        <v>#DIV/0!</v>
      </c>
      <c r="V99" s="118" t="e">
        <f t="shared" si="50"/>
        <v>#DIV/0!</v>
      </c>
      <c r="W99" s="118" t="e">
        <f t="shared" si="51"/>
        <v>#DIV/0!</v>
      </c>
      <c r="X99" s="118" t="e">
        <f t="shared" si="52"/>
        <v>#DIV/0!</v>
      </c>
      <c r="Y99" s="118" t="e">
        <f t="shared" si="53"/>
        <v>#DIV/0!</v>
      </c>
      <c r="Z99" s="118" t="e">
        <f t="shared" si="54"/>
        <v>#DIV/0!</v>
      </c>
      <c r="AA99" s="118" t="e">
        <f t="shared" si="55"/>
        <v>#DIV/0!</v>
      </c>
      <c r="AB99" s="118" t="e">
        <f t="shared" si="56"/>
        <v>#DIV/0!</v>
      </c>
      <c r="AC99" s="118" t="e">
        <f t="shared" si="57"/>
        <v>#DIV/0!</v>
      </c>
      <c r="AD99" s="118" t="e">
        <f t="shared" si="58"/>
        <v>#DIV/0!</v>
      </c>
      <c r="AE99" s="118" t="e">
        <f t="shared" si="59"/>
        <v>#DIV/0!</v>
      </c>
      <c r="AF99" s="118" t="e">
        <f t="shared" si="60"/>
        <v>#DIV/0!</v>
      </c>
      <c r="AG99" s="118" t="e">
        <f t="shared" si="61"/>
        <v>#DIV/0!</v>
      </c>
      <c r="AH99" s="118" t="e">
        <f t="shared" si="62"/>
        <v>#DIV/0!</v>
      </c>
      <c r="AI99" s="118" t="e">
        <f t="shared" si="63"/>
        <v>#DIV/0!</v>
      </c>
      <c r="AJ99" s="118" t="e">
        <f t="shared" si="64"/>
        <v>#DIV/0!</v>
      </c>
      <c r="AK99" s="118" t="e">
        <f t="shared" si="65"/>
        <v>#DIV/0!</v>
      </c>
      <c r="AL99" s="118" t="e">
        <f t="shared" si="66"/>
        <v>#DIV/0!</v>
      </c>
      <c r="AM99" s="99"/>
      <c r="AN99" s="103"/>
      <c r="AO99" s="103">
        <v>100</v>
      </c>
      <c r="BT99" s="99"/>
      <c r="BU99" s="99"/>
      <c r="BZ99" s="99"/>
      <c r="CC99" s="99"/>
      <c r="CD99" s="99"/>
      <c r="CH99" s="99"/>
      <c r="CL99" s="99"/>
      <c r="CN99" s="99"/>
      <c r="CU99" s="99"/>
      <c r="CV99" s="120"/>
    </row>
    <row r="100" spans="1:100">
      <c r="A100" s="99"/>
      <c r="B100" s="103"/>
      <c r="C100" s="103">
        <v>150</v>
      </c>
      <c r="D100">
        <v>20.23</v>
      </c>
      <c r="E100" s="99">
        <f t="shared" si="67"/>
        <v>0</v>
      </c>
      <c r="F100" s="99">
        <f t="shared" si="68"/>
        <v>0</v>
      </c>
      <c r="G100" s="116" t="e">
        <f t="shared" si="40"/>
        <v>#DIV/0!</v>
      </c>
      <c r="H100" s="99">
        <f t="shared" si="69"/>
        <v>0</v>
      </c>
      <c r="I100" s="99">
        <f t="shared" si="70"/>
        <v>0</v>
      </c>
      <c r="J100" s="117" t="e">
        <f t="shared" si="41"/>
        <v>#DIV/0!</v>
      </c>
      <c r="K100" s="118" t="e">
        <f t="shared" si="71"/>
        <v>#DIV/0!</v>
      </c>
      <c r="M100" s="99">
        <v>150</v>
      </c>
      <c r="N100" s="118" t="e">
        <f t="shared" si="42"/>
        <v>#DIV/0!</v>
      </c>
      <c r="O100" s="118" t="e">
        <f t="shared" si="43"/>
        <v>#DIV/0!</v>
      </c>
      <c r="P100" s="118" t="e">
        <f t="shared" si="44"/>
        <v>#DIV/0!</v>
      </c>
      <c r="Q100" s="118" t="e">
        <f t="shared" si="45"/>
        <v>#DIV/0!</v>
      </c>
      <c r="R100" s="118" t="e">
        <f t="shared" si="46"/>
        <v>#DIV/0!</v>
      </c>
      <c r="S100" s="118" t="e">
        <f t="shared" si="47"/>
        <v>#DIV/0!</v>
      </c>
      <c r="T100" s="118" t="e">
        <f t="shared" si="48"/>
        <v>#DIV/0!</v>
      </c>
      <c r="U100" s="118" t="e">
        <f t="shared" si="49"/>
        <v>#DIV/0!</v>
      </c>
      <c r="V100" s="118" t="e">
        <f t="shared" si="50"/>
        <v>#DIV/0!</v>
      </c>
      <c r="W100" s="118" t="e">
        <f t="shared" si="51"/>
        <v>#DIV/0!</v>
      </c>
      <c r="X100" s="118" t="e">
        <f t="shared" si="52"/>
        <v>#DIV/0!</v>
      </c>
      <c r="Y100" s="118" t="e">
        <f t="shared" si="53"/>
        <v>#DIV/0!</v>
      </c>
      <c r="Z100" s="118" t="e">
        <f t="shared" si="54"/>
        <v>#DIV/0!</v>
      </c>
      <c r="AA100" s="118" t="e">
        <f t="shared" si="55"/>
        <v>#DIV/0!</v>
      </c>
      <c r="AB100" s="118" t="e">
        <f t="shared" si="56"/>
        <v>#DIV/0!</v>
      </c>
      <c r="AC100" s="118" t="e">
        <f t="shared" si="57"/>
        <v>#DIV/0!</v>
      </c>
      <c r="AD100" s="118" t="e">
        <f t="shared" si="58"/>
        <v>#DIV/0!</v>
      </c>
      <c r="AE100" s="118" t="e">
        <f t="shared" si="59"/>
        <v>#DIV/0!</v>
      </c>
      <c r="AF100" s="118" t="e">
        <f t="shared" si="60"/>
        <v>#DIV/0!</v>
      </c>
      <c r="AG100" s="118" t="e">
        <f t="shared" si="61"/>
        <v>#DIV/0!</v>
      </c>
      <c r="AH100" s="118" t="e">
        <f t="shared" si="62"/>
        <v>#DIV/0!</v>
      </c>
      <c r="AI100" s="118" t="e">
        <f t="shared" si="63"/>
        <v>#DIV/0!</v>
      </c>
      <c r="AJ100" s="118" t="e">
        <f t="shared" si="64"/>
        <v>#DIV/0!</v>
      </c>
      <c r="AK100" s="118" t="e">
        <f t="shared" si="65"/>
        <v>#DIV/0!</v>
      </c>
      <c r="AL100" s="118" t="e">
        <f t="shared" si="66"/>
        <v>#DIV/0!</v>
      </c>
      <c r="AM100" s="99"/>
      <c r="AN100" s="103"/>
      <c r="AO100" s="103">
        <v>150</v>
      </c>
      <c r="BT100" s="99"/>
      <c r="BU100" s="99"/>
      <c r="BZ100" s="99"/>
      <c r="CC100" s="99"/>
      <c r="CD100" s="99"/>
      <c r="CH100" s="99"/>
      <c r="CL100" s="99"/>
      <c r="CN100" s="99"/>
      <c r="CU100" s="99"/>
      <c r="CV100" s="120"/>
    </row>
    <row r="101" spans="1:100">
      <c r="A101" s="99"/>
      <c r="B101" s="103"/>
      <c r="C101" s="103">
        <v>200</v>
      </c>
      <c r="D101">
        <v>19.29</v>
      </c>
      <c r="E101" s="99">
        <f t="shared" si="67"/>
        <v>0</v>
      </c>
      <c r="F101" s="99">
        <f t="shared" si="68"/>
        <v>0</v>
      </c>
      <c r="G101" s="116" t="e">
        <f t="shared" si="40"/>
        <v>#DIV/0!</v>
      </c>
      <c r="H101" s="99">
        <f t="shared" si="69"/>
        <v>0</v>
      </c>
      <c r="I101" s="99">
        <f t="shared" si="70"/>
        <v>0</v>
      </c>
      <c r="J101" s="117" t="e">
        <f t="shared" si="41"/>
        <v>#DIV/0!</v>
      </c>
      <c r="K101" s="118" t="e">
        <f t="shared" si="71"/>
        <v>#DIV/0!</v>
      </c>
      <c r="M101" s="99">
        <v>200</v>
      </c>
      <c r="N101" s="118" t="e">
        <f t="shared" si="42"/>
        <v>#DIV/0!</v>
      </c>
      <c r="O101" s="118" t="e">
        <f t="shared" si="43"/>
        <v>#DIV/0!</v>
      </c>
      <c r="P101" s="118" t="e">
        <f t="shared" si="44"/>
        <v>#DIV/0!</v>
      </c>
      <c r="Q101" s="118" t="e">
        <f t="shared" si="45"/>
        <v>#DIV/0!</v>
      </c>
      <c r="R101" s="118" t="e">
        <f t="shared" si="46"/>
        <v>#DIV/0!</v>
      </c>
      <c r="S101" s="118" t="e">
        <f t="shared" si="47"/>
        <v>#DIV/0!</v>
      </c>
      <c r="T101" s="118" t="e">
        <f t="shared" si="48"/>
        <v>#DIV/0!</v>
      </c>
      <c r="U101" s="118" t="e">
        <f t="shared" si="49"/>
        <v>#DIV/0!</v>
      </c>
      <c r="V101" s="118" t="e">
        <f t="shared" si="50"/>
        <v>#DIV/0!</v>
      </c>
      <c r="W101" s="118" t="e">
        <f t="shared" si="51"/>
        <v>#DIV/0!</v>
      </c>
      <c r="X101" s="118" t="e">
        <f t="shared" si="52"/>
        <v>#DIV/0!</v>
      </c>
      <c r="Y101" s="118" t="e">
        <f t="shared" si="53"/>
        <v>#DIV/0!</v>
      </c>
      <c r="Z101" s="118" t="e">
        <f t="shared" si="54"/>
        <v>#DIV/0!</v>
      </c>
      <c r="AA101" s="118" t="e">
        <f t="shared" si="55"/>
        <v>#DIV/0!</v>
      </c>
      <c r="AB101" s="118" t="e">
        <f t="shared" si="56"/>
        <v>#DIV/0!</v>
      </c>
      <c r="AC101" s="118" t="e">
        <f t="shared" si="57"/>
        <v>#DIV/0!</v>
      </c>
      <c r="AD101" s="118" t="e">
        <f t="shared" si="58"/>
        <v>#DIV/0!</v>
      </c>
      <c r="AE101" s="118" t="e">
        <f t="shared" si="59"/>
        <v>#DIV/0!</v>
      </c>
      <c r="AF101" s="118" t="e">
        <f t="shared" si="60"/>
        <v>#DIV/0!</v>
      </c>
      <c r="AG101" s="118" t="e">
        <f t="shared" si="61"/>
        <v>#DIV/0!</v>
      </c>
      <c r="AH101" s="118" t="e">
        <f t="shared" si="62"/>
        <v>#DIV/0!</v>
      </c>
      <c r="AI101" s="118" t="e">
        <f t="shared" si="63"/>
        <v>#DIV/0!</v>
      </c>
      <c r="AJ101" s="118" t="e">
        <f t="shared" si="64"/>
        <v>#DIV/0!</v>
      </c>
      <c r="AK101" s="118" t="e">
        <f t="shared" si="65"/>
        <v>#DIV/0!</v>
      </c>
      <c r="AL101" s="118" t="e">
        <f t="shared" si="66"/>
        <v>#DIV/0!</v>
      </c>
      <c r="AM101" s="99"/>
      <c r="AN101" s="103"/>
      <c r="AO101" s="103">
        <v>200</v>
      </c>
      <c r="BT101" s="99"/>
      <c r="BU101" s="99"/>
      <c r="BZ101" s="99"/>
      <c r="CC101" s="99"/>
      <c r="CD101" s="99"/>
      <c r="CH101" s="99"/>
      <c r="CL101" s="99"/>
      <c r="CN101" s="99"/>
      <c r="CU101" s="99"/>
      <c r="CV101" s="120"/>
    </row>
    <row r="102" spans="1:100">
      <c r="A102" s="99"/>
      <c r="B102" s="103"/>
      <c r="C102" s="103">
        <v>300</v>
      </c>
      <c r="D102">
        <v>17.72</v>
      </c>
      <c r="E102" s="99">
        <f t="shared" si="67"/>
        <v>0</v>
      </c>
      <c r="F102" s="99">
        <f t="shared" si="68"/>
        <v>0</v>
      </c>
      <c r="G102" s="116" t="e">
        <f t="shared" si="40"/>
        <v>#DIV/0!</v>
      </c>
      <c r="H102" s="99">
        <f t="shared" si="69"/>
        <v>0</v>
      </c>
      <c r="I102" s="99">
        <f t="shared" si="70"/>
        <v>0</v>
      </c>
      <c r="J102" s="117" t="e">
        <f t="shared" si="41"/>
        <v>#DIV/0!</v>
      </c>
      <c r="K102" s="118" t="e">
        <f t="shared" si="71"/>
        <v>#DIV/0!</v>
      </c>
      <c r="M102" s="99">
        <v>300</v>
      </c>
      <c r="N102" s="118" t="e">
        <f t="shared" si="42"/>
        <v>#DIV/0!</v>
      </c>
      <c r="O102" s="118" t="e">
        <f t="shared" si="43"/>
        <v>#DIV/0!</v>
      </c>
      <c r="P102" s="118" t="e">
        <f t="shared" si="44"/>
        <v>#DIV/0!</v>
      </c>
      <c r="Q102" s="118" t="e">
        <f t="shared" si="45"/>
        <v>#DIV/0!</v>
      </c>
      <c r="R102" s="118" t="e">
        <f t="shared" si="46"/>
        <v>#DIV/0!</v>
      </c>
      <c r="S102" s="118" t="e">
        <f t="shared" si="47"/>
        <v>#DIV/0!</v>
      </c>
      <c r="T102" s="118" t="e">
        <f t="shared" si="48"/>
        <v>#DIV/0!</v>
      </c>
      <c r="U102" s="118" t="e">
        <f t="shared" si="49"/>
        <v>#DIV/0!</v>
      </c>
      <c r="V102" s="118" t="e">
        <f t="shared" si="50"/>
        <v>#DIV/0!</v>
      </c>
      <c r="W102" s="118" t="e">
        <f t="shared" si="51"/>
        <v>#DIV/0!</v>
      </c>
      <c r="X102" s="118" t="e">
        <f t="shared" si="52"/>
        <v>#DIV/0!</v>
      </c>
      <c r="Y102" s="118" t="e">
        <f t="shared" si="53"/>
        <v>#DIV/0!</v>
      </c>
      <c r="Z102" s="118" t="e">
        <f t="shared" si="54"/>
        <v>#DIV/0!</v>
      </c>
      <c r="AA102" s="118" t="e">
        <f t="shared" si="55"/>
        <v>#DIV/0!</v>
      </c>
      <c r="AB102" s="118" t="e">
        <f t="shared" si="56"/>
        <v>#DIV/0!</v>
      </c>
      <c r="AC102" s="118" t="e">
        <f t="shared" si="57"/>
        <v>#DIV/0!</v>
      </c>
      <c r="AD102" s="118" t="e">
        <f t="shared" si="58"/>
        <v>#DIV/0!</v>
      </c>
      <c r="AE102" s="118" t="e">
        <f t="shared" si="59"/>
        <v>#DIV/0!</v>
      </c>
      <c r="AF102" s="118" t="e">
        <f t="shared" si="60"/>
        <v>#DIV/0!</v>
      </c>
      <c r="AG102" s="118" t="e">
        <f t="shared" si="61"/>
        <v>#DIV/0!</v>
      </c>
      <c r="AH102" s="118" t="e">
        <f t="shared" si="62"/>
        <v>#DIV/0!</v>
      </c>
      <c r="AI102" s="118" t="e">
        <f t="shared" si="63"/>
        <v>#DIV/0!</v>
      </c>
      <c r="AJ102" s="118" t="e">
        <f t="shared" si="64"/>
        <v>#DIV/0!</v>
      </c>
      <c r="AK102" s="118" t="e">
        <f t="shared" si="65"/>
        <v>#DIV/0!</v>
      </c>
      <c r="AL102" s="118" t="e">
        <f t="shared" si="66"/>
        <v>#DIV/0!</v>
      </c>
      <c r="AM102" s="99"/>
      <c r="AN102" s="103"/>
      <c r="AO102" s="103">
        <v>300</v>
      </c>
      <c r="CV102" s="120"/>
    </row>
    <row r="103" spans="1:100">
      <c r="A103" s="99"/>
      <c r="B103" s="103"/>
      <c r="C103" s="103">
        <v>400</v>
      </c>
      <c r="E103" s="99">
        <f t="shared" si="67"/>
        <v>0</v>
      </c>
      <c r="F103" s="99">
        <f t="shared" si="68"/>
        <v>0</v>
      </c>
      <c r="G103" s="116" t="e">
        <f t="shared" si="40"/>
        <v>#DIV/0!</v>
      </c>
      <c r="H103" s="99">
        <f t="shared" si="69"/>
        <v>0</v>
      </c>
      <c r="I103" s="99">
        <f t="shared" si="70"/>
        <v>0</v>
      </c>
      <c r="J103" s="117" t="e">
        <f t="shared" si="41"/>
        <v>#DIV/0!</v>
      </c>
      <c r="K103" s="118" t="e">
        <f t="shared" si="71"/>
        <v>#DIV/0!</v>
      </c>
      <c r="M103" s="99">
        <v>400</v>
      </c>
      <c r="N103" s="118" t="e">
        <f t="shared" si="42"/>
        <v>#DIV/0!</v>
      </c>
      <c r="O103" s="118" t="e">
        <f t="shared" si="43"/>
        <v>#DIV/0!</v>
      </c>
      <c r="P103" s="118" t="e">
        <f t="shared" si="44"/>
        <v>#DIV/0!</v>
      </c>
      <c r="Q103" s="118" t="e">
        <f t="shared" si="45"/>
        <v>#DIV/0!</v>
      </c>
      <c r="R103" s="118" t="e">
        <f t="shared" si="46"/>
        <v>#DIV/0!</v>
      </c>
      <c r="S103" s="118" t="e">
        <f t="shared" si="47"/>
        <v>#DIV/0!</v>
      </c>
      <c r="T103" s="118" t="e">
        <f t="shared" si="48"/>
        <v>#DIV/0!</v>
      </c>
      <c r="U103" s="118" t="e">
        <f t="shared" si="49"/>
        <v>#DIV/0!</v>
      </c>
      <c r="V103" s="118" t="e">
        <f t="shared" si="50"/>
        <v>#DIV/0!</v>
      </c>
      <c r="W103" s="118" t="e">
        <f t="shared" si="51"/>
        <v>#DIV/0!</v>
      </c>
      <c r="X103" s="118" t="e">
        <f t="shared" si="52"/>
        <v>#DIV/0!</v>
      </c>
      <c r="Y103" s="118" t="e">
        <f t="shared" si="53"/>
        <v>#DIV/0!</v>
      </c>
      <c r="Z103" s="118" t="e">
        <f t="shared" si="54"/>
        <v>#DIV/0!</v>
      </c>
      <c r="AA103" s="118" t="e">
        <f t="shared" si="55"/>
        <v>#DIV/0!</v>
      </c>
      <c r="AB103" s="118" t="e">
        <f t="shared" si="56"/>
        <v>#DIV/0!</v>
      </c>
      <c r="AC103" s="118" t="e">
        <f t="shared" si="57"/>
        <v>#DIV/0!</v>
      </c>
      <c r="AD103" s="118" t="e">
        <f t="shared" si="58"/>
        <v>#DIV/0!</v>
      </c>
      <c r="AE103" s="118" t="e">
        <f t="shared" si="59"/>
        <v>#DIV/0!</v>
      </c>
      <c r="AF103" s="118" t="e">
        <f t="shared" si="60"/>
        <v>#DIV/0!</v>
      </c>
      <c r="AG103" s="118" t="e">
        <f t="shared" si="61"/>
        <v>#DIV/0!</v>
      </c>
      <c r="AH103" s="118" t="e">
        <f t="shared" si="62"/>
        <v>#DIV/0!</v>
      </c>
      <c r="AI103" s="118" t="e">
        <f t="shared" si="63"/>
        <v>#DIV/0!</v>
      </c>
      <c r="AJ103" s="118" t="e">
        <f t="shared" si="64"/>
        <v>#DIV/0!</v>
      </c>
      <c r="AK103" s="118" t="e">
        <f t="shared" si="65"/>
        <v>#DIV/0!</v>
      </c>
      <c r="AL103" s="118" t="e">
        <f t="shared" si="66"/>
        <v>#DIV/0!</v>
      </c>
      <c r="AM103" s="99"/>
      <c r="AN103" s="103"/>
      <c r="AO103" s="103">
        <v>400</v>
      </c>
      <c r="CV103" s="120"/>
    </row>
    <row r="104" spans="1:100">
      <c r="A104" s="99"/>
      <c r="B104" s="103"/>
      <c r="C104" s="103">
        <v>500</v>
      </c>
      <c r="E104" s="99">
        <f t="shared" si="67"/>
        <v>0</v>
      </c>
      <c r="F104" s="99">
        <f t="shared" si="68"/>
        <v>0</v>
      </c>
      <c r="G104" s="116" t="e">
        <f t="shared" si="40"/>
        <v>#DIV/0!</v>
      </c>
      <c r="H104" s="99">
        <f t="shared" si="69"/>
        <v>0</v>
      </c>
      <c r="I104" s="99">
        <f t="shared" si="70"/>
        <v>0</v>
      </c>
      <c r="J104" s="117" t="e">
        <f t="shared" si="41"/>
        <v>#DIV/0!</v>
      </c>
      <c r="K104" s="118" t="e">
        <f t="shared" si="71"/>
        <v>#DIV/0!</v>
      </c>
      <c r="M104" s="99">
        <v>500</v>
      </c>
      <c r="N104" s="118" t="e">
        <f t="shared" si="42"/>
        <v>#DIV/0!</v>
      </c>
      <c r="O104" s="118" t="e">
        <f t="shared" si="43"/>
        <v>#DIV/0!</v>
      </c>
      <c r="P104" s="118" t="e">
        <f t="shared" si="44"/>
        <v>#DIV/0!</v>
      </c>
      <c r="Q104" s="118" t="e">
        <f t="shared" si="45"/>
        <v>#DIV/0!</v>
      </c>
      <c r="R104" s="118" t="e">
        <f t="shared" si="46"/>
        <v>#DIV/0!</v>
      </c>
      <c r="S104" s="118" t="e">
        <f t="shared" si="47"/>
        <v>#DIV/0!</v>
      </c>
      <c r="T104" s="118" t="e">
        <f t="shared" si="48"/>
        <v>#DIV/0!</v>
      </c>
      <c r="U104" s="118" t="e">
        <f t="shared" si="49"/>
        <v>#DIV/0!</v>
      </c>
      <c r="V104" s="118" t="e">
        <f t="shared" si="50"/>
        <v>#DIV/0!</v>
      </c>
      <c r="W104" s="118" t="e">
        <f t="shared" si="51"/>
        <v>#DIV/0!</v>
      </c>
      <c r="X104" s="118" t="e">
        <f t="shared" si="52"/>
        <v>#DIV/0!</v>
      </c>
      <c r="Y104" s="118" t="e">
        <f t="shared" si="53"/>
        <v>#DIV/0!</v>
      </c>
      <c r="Z104" s="118" t="e">
        <f t="shared" si="54"/>
        <v>#DIV/0!</v>
      </c>
      <c r="AA104" s="118" t="e">
        <f t="shared" si="55"/>
        <v>#DIV/0!</v>
      </c>
      <c r="AB104" s="118" t="e">
        <f t="shared" si="56"/>
        <v>#DIV/0!</v>
      </c>
      <c r="AC104" s="118" t="e">
        <f t="shared" si="57"/>
        <v>#DIV/0!</v>
      </c>
      <c r="AD104" s="118" t="e">
        <f t="shared" si="58"/>
        <v>#DIV/0!</v>
      </c>
      <c r="AE104" s="118" t="e">
        <f t="shared" si="59"/>
        <v>#DIV/0!</v>
      </c>
      <c r="AF104" s="118" t="e">
        <f t="shared" si="60"/>
        <v>#DIV/0!</v>
      </c>
      <c r="AG104" s="118" t="e">
        <f t="shared" si="61"/>
        <v>#DIV/0!</v>
      </c>
      <c r="AH104" s="118" t="e">
        <f t="shared" si="62"/>
        <v>#DIV/0!</v>
      </c>
      <c r="AI104" s="118" t="e">
        <f t="shared" si="63"/>
        <v>#DIV/0!</v>
      </c>
      <c r="AJ104" s="118" t="e">
        <f t="shared" si="64"/>
        <v>#DIV/0!</v>
      </c>
      <c r="AK104" s="118" t="e">
        <f t="shared" si="65"/>
        <v>#DIV/0!</v>
      </c>
      <c r="AL104" s="118" t="e">
        <f t="shared" si="66"/>
        <v>#DIV/0!</v>
      </c>
      <c r="AM104" s="99"/>
      <c r="AN104" s="103"/>
      <c r="AO104" s="103">
        <v>500</v>
      </c>
      <c r="CV104" s="120"/>
    </row>
    <row r="105" spans="1:100">
      <c r="A105" s="99"/>
      <c r="B105" s="103"/>
      <c r="C105" s="103">
        <v>600</v>
      </c>
      <c r="D105" s="2"/>
      <c r="E105" s="99">
        <f t="shared" si="67"/>
        <v>0</v>
      </c>
      <c r="F105" s="99">
        <f t="shared" si="68"/>
        <v>0</v>
      </c>
      <c r="G105" s="116" t="e">
        <f t="shared" si="40"/>
        <v>#DIV/0!</v>
      </c>
      <c r="H105" s="99">
        <f t="shared" si="69"/>
        <v>0</v>
      </c>
      <c r="I105" s="99">
        <f t="shared" si="70"/>
        <v>0</v>
      </c>
      <c r="J105" s="117" t="e">
        <f t="shared" si="41"/>
        <v>#DIV/0!</v>
      </c>
      <c r="K105" s="118" t="e">
        <f t="shared" si="71"/>
        <v>#DIV/0!</v>
      </c>
      <c r="M105" s="99">
        <v>600</v>
      </c>
      <c r="N105" s="118" t="e">
        <f t="shared" si="42"/>
        <v>#DIV/0!</v>
      </c>
      <c r="O105" s="118" t="e">
        <f t="shared" si="43"/>
        <v>#DIV/0!</v>
      </c>
      <c r="P105" s="118" t="e">
        <f t="shared" si="44"/>
        <v>#DIV/0!</v>
      </c>
      <c r="Q105" s="118" t="e">
        <f t="shared" si="45"/>
        <v>#DIV/0!</v>
      </c>
      <c r="R105" s="118" t="e">
        <f t="shared" si="46"/>
        <v>#DIV/0!</v>
      </c>
      <c r="S105" s="118" t="e">
        <f t="shared" si="47"/>
        <v>#DIV/0!</v>
      </c>
      <c r="T105" s="118" t="e">
        <f t="shared" si="48"/>
        <v>#DIV/0!</v>
      </c>
      <c r="U105" s="118" t="e">
        <f t="shared" si="49"/>
        <v>#DIV/0!</v>
      </c>
      <c r="V105" s="118" t="e">
        <f t="shared" si="50"/>
        <v>#DIV/0!</v>
      </c>
      <c r="W105" s="118" t="e">
        <f t="shared" si="51"/>
        <v>#DIV/0!</v>
      </c>
      <c r="X105" s="118" t="e">
        <f t="shared" si="52"/>
        <v>#DIV/0!</v>
      </c>
      <c r="Y105" s="118" t="e">
        <f t="shared" si="53"/>
        <v>#DIV/0!</v>
      </c>
      <c r="Z105" s="118" t="e">
        <f t="shared" si="54"/>
        <v>#DIV/0!</v>
      </c>
      <c r="AA105" s="118" t="e">
        <f t="shared" si="55"/>
        <v>#DIV/0!</v>
      </c>
      <c r="AB105" s="118" t="e">
        <f t="shared" si="56"/>
        <v>#DIV/0!</v>
      </c>
      <c r="AC105" s="118" t="e">
        <f t="shared" si="57"/>
        <v>#DIV/0!</v>
      </c>
      <c r="AD105" s="118" t="e">
        <f t="shared" si="58"/>
        <v>#DIV/0!</v>
      </c>
      <c r="AE105" s="118" t="e">
        <f t="shared" si="59"/>
        <v>#DIV/0!</v>
      </c>
      <c r="AF105" s="118" t="e">
        <f t="shared" si="60"/>
        <v>#DIV/0!</v>
      </c>
      <c r="AG105" s="118" t="e">
        <f t="shared" si="61"/>
        <v>#DIV/0!</v>
      </c>
      <c r="AH105" s="118" t="e">
        <f t="shared" si="62"/>
        <v>#DIV/0!</v>
      </c>
      <c r="AI105" s="118" t="e">
        <f t="shared" si="63"/>
        <v>#DIV/0!</v>
      </c>
      <c r="AJ105" s="118" t="e">
        <f t="shared" si="64"/>
        <v>#DIV/0!</v>
      </c>
      <c r="AK105" s="118" t="e">
        <f t="shared" si="65"/>
        <v>#DIV/0!</v>
      </c>
      <c r="AL105" s="118" t="e">
        <f t="shared" si="66"/>
        <v>#DIV/0!</v>
      </c>
      <c r="AM105" s="99"/>
      <c r="AN105" s="103"/>
      <c r="AO105" s="103">
        <v>600</v>
      </c>
      <c r="BC105" s="33"/>
      <c r="BD105" s="33"/>
      <c r="BE105" s="33"/>
      <c r="BF105" s="33"/>
      <c r="BG105" s="33"/>
      <c r="BH105" s="33"/>
      <c r="BI105" s="33"/>
      <c r="BJ105" s="33"/>
      <c r="BK105" s="33"/>
      <c r="BL105" s="33"/>
      <c r="BM105" s="33"/>
      <c r="BN105" s="33"/>
      <c r="BO105" s="33"/>
      <c r="BP105" s="99"/>
      <c r="BQ105" s="99"/>
      <c r="BR105" s="99"/>
      <c r="BS105" s="99"/>
      <c r="BT105" s="99"/>
      <c r="BU105" s="99"/>
      <c r="BV105" s="99"/>
      <c r="BW105" s="99"/>
      <c r="BX105" s="99"/>
      <c r="BY105" s="99"/>
      <c r="BZ105" s="99"/>
      <c r="CA105" s="99"/>
      <c r="CB105" s="99"/>
      <c r="CC105" s="99"/>
      <c r="CD105" s="99"/>
      <c r="CE105" s="99"/>
      <c r="CF105" s="99"/>
      <c r="CG105" s="99"/>
      <c r="CH105" s="99"/>
      <c r="CI105" s="99"/>
      <c r="CJ105" s="99"/>
      <c r="CK105" s="99"/>
      <c r="CL105" s="99"/>
      <c r="CM105" s="99"/>
      <c r="CN105" s="99"/>
      <c r="CO105" s="99"/>
      <c r="CP105" s="99"/>
      <c r="CQ105" s="99"/>
      <c r="CR105" s="99"/>
      <c r="CS105" s="99"/>
      <c r="CT105" s="99"/>
      <c r="CU105" s="99"/>
      <c r="CV105" s="120"/>
    </row>
    <row r="106" spans="1:100">
      <c r="A106" s="99"/>
      <c r="B106" s="103"/>
      <c r="C106" s="103"/>
      <c r="D106" s="2"/>
      <c r="E106" s="99"/>
      <c r="F106" s="99"/>
      <c r="G106" s="116"/>
      <c r="H106" s="99"/>
      <c r="I106" s="99"/>
      <c r="K106" s="118"/>
      <c r="M106" s="99"/>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99"/>
      <c r="AN106" s="100"/>
      <c r="AO106" s="100"/>
      <c r="BC106" s="33"/>
      <c r="BD106" s="33"/>
      <c r="BE106" s="33"/>
      <c r="BF106" s="33"/>
      <c r="BG106" s="33"/>
      <c r="BH106" s="33"/>
      <c r="BI106" s="33"/>
      <c r="BJ106" s="33"/>
      <c r="BK106" s="33"/>
      <c r="BL106" s="33"/>
      <c r="BM106" s="33"/>
      <c r="BN106" s="33"/>
      <c r="BO106" s="33"/>
      <c r="BP106" s="99"/>
      <c r="BQ106" s="99"/>
      <c r="BR106" s="99"/>
      <c r="BS106" s="99"/>
      <c r="BT106" s="99"/>
      <c r="BU106" s="99"/>
      <c r="BV106" s="99"/>
      <c r="BW106" s="99"/>
      <c r="BX106" s="99"/>
      <c r="BY106" s="99"/>
      <c r="BZ106" s="99"/>
      <c r="CA106" s="99"/>
      <c r="CB106" s="99"/>
      <c r="CC106" s="99"/>
      <c r="CD106" s="99"/>
      <c r="CE106" s="99"/>
      <c r="CF106" s="99"/>
      <c r="CG106" s="99"/>
      <c r="CH106" s="99"/>
      <c r="CI106" s="99"/>
      <c r="CJ106" s="99"/>
      <c r="CK106" s="99"/>
      <c r="CL106" s="99"/>
      <c r="CM106" s="99"/>
      <c r="CN106" s="99"/>
      <c r="CO106" s="99"/>
      <c r="CP106" s="99"/>
      <c r="CQ106" s="99"/>
      <c r="CR106" s="99"/>
      <c r="CS106" s="99"/>
      <c r="CT106" s="99"/>
      <c r="CU106" s="99"/>
      <c r="CV106" s="160"/>
    </row>
    <row r="107" spans="1:100">
      <c r="A107" s="101"/>
      <c r="B107" s="102"/>
      <c r="C107" s="102" t="s">
        <v>14</v>
      </c>
      <c r="D107">
        <v>140</v>
      </c>
      <c r="E107" s="99">
        <f>COUNT(CV107:DB107)</f>
        <v>0</v>
      </c>
      <c r="F107" s="99">
        <f>SUM(CV107:DB107)</f>
        <v>0</v>
      </c>
      <c r="G107" s="116" t="e">
        <f>AVERAGE(CV107:DB107)</f>
        <v>#DIV/0!</v>
      </c>
      <c r="H107" s="99">
        <f>MAX(CV107:DB107)</f>
        <v>0</v>
      </c>
      <c r="I107" s="99">
        <f>MIN(CV107:DB107)</f>
        <v>0</v>
      </c>
      <c r="J107" s="117" t="e">
        <f>D107-G107</f>
        <v>#DIV/0!</v>
      </c>
      <c r="K107" s="118" t="e">
        <f>STDEV(CV107:DB107)</f>
        <v>#DIV/0!</v>
      </c>
      <c r="M107" s="99" t="s">
        <v>14</v>
      </c>
      <c r="N107" s="140" t="e">
        <f>G92*1</f>
        <v>#DIV/0!</v>
      </c>
      <c r="O107" s="140" t="e">
        <f>G125*1</f>
        <v>#DIV/0!</v>
      </c>
      <c r="P107" s="140" t="e">
        <f>G143*1</f>
        <v>#DIV/0!</v>
      </c>
      <c r="Q107" s="140" t="e">
        <f>G161*1</f>
        <v>#DIV/0!</v>
      </c>
      <c r="R107" s="140" t="e">
        <f>G179*1</f>
        <v>#DIV/0!</v>
      </c>
      <c r="S107" s="140" t="e">
        <f>G359*1</f>
        <v>#DIV/0!</v>
      </c>
      <c r="T107" s="140" t="e">
        <f>G413*1</f>
        <v>#DIV/0!</v>
      </c>
      <c r="U107" s="140" t="e">
        <f>G341*1</f>
        <v>#DIV/0!</v>
      </c>
      <c r="V107" s="140" t="e">
        <f>G197*1</f>
        <v>#DIV/0!</v>
      </c>
      <c r="W107" s="140" t="e">
        <f>G215*1</f>
        <v>#DIV/0!</v>
      </c>
      <c r="X107" s="140" t="e">
        <f>G233*1</f>
        <v>#DIV/0!</v>
      </c>
      <c r="Y107" s="140" t="e">
        <f>G251*1</f>
        <v>#DIV/0!</v>
      </c>
      <c r="Z107" s="140" t="e">
        <f>G269*1</f>
        <v>#DIV/0!</v>
      </c>
      <c r="AA107" s="140" t="e">
        <f>G431*1</f>
        <v>#DIV/0!</v>
      </c>
      <c r="AB107" s="140" t="e">
        <f>G395*1</f>
        <v>#DIV/0!</v>
      </c>
      <c r="AC107" s="140" t="e">
        <f>G323*1</f>
        <v>#DIV/0!</v>
      </c>
      <c r="AD107" s="140" t="e">
        <f>G89*1</f>
        <v>#DIV/0!</v>
      </c>
      <c r="AE107" s="140" t="e">
        <f>G71*1</f>
        <v>#DIV/0!</v>
      </c>
      <c r="AF107" s="140" t="e">
        <f>G53*1</f>
        <v>#DIV/0!</v>
      </c>
      <c r="AG107" s="140" t="e">
        <f>G35*1</f>
        <v>#DIV/0!</v>
      </c>
      <c r="AH107" s="140" t="e">
        <f>G17*1</f>
        <v>#DIV/0!</v>
      </c>
      <c r="AI107" s="140" t="e">
        <f>G287*1</f>
        <v>#DIV/0!</v>
      </c>
      <c r="AJ107" s="140" t="e">
        <f>G377*1</f>
        <v>#DIV/0!</v>
      </c>
      <c r="AK107" s="140" t="e">
        <f>G305*1</f>
        <v>#DIV/0!</v>
      </c>
      <c r="AL107" s="140" t="e">
        <f>AVERAGE(N107:AK107)</f>
        <v>#DIV/0!</v>
      </c>
      <c r="AM107" s="101"/>
      <c r="AN107" s="102"/>
      <c r="AO107" s="102" t="s">
        <v>14</v>
      </c>
      <c r="BP107" s="101"/>
      <c r="BQ107" s="101"/>
      <c r="BR107" s="101"/>
      <c r="BS107" s="101"/>
      <c r="BT107" s="101"/>
      <c r="BU107" s="101"/>
      <c r="BV107" s="101"/>
      <c r="BW107" s="101"/>
      <c r="BX107" s="101"/>
      <c r="BY107" s="101"/>
      <c r="BZ107" s="101"/>
      <c r="CA107" s="101"/>
      <c r="CB107" s="101"/>
      <c r="CC107" s="101"/>
      <c r="CD107" s="101"/>
      <c r="CE107" s="101"/>
      <c r="CF107" s="101"/>
      <c r="CG107" s="101"/>
      <c r="CH107" s="101"/>
      <c r="CI107" s="101"/>
      <c r="CJ107" s="101"/>
      <c r="CK107" s="101"/>
      <c r="CL107" s="101"/>
      <c r="CM107" s="101"/>
      <c r="CN107" s="101"/>
      <c r="CO107" s="101"/>
      <c r="CP107" s="101"/>
      <c r="CQ107" s="101"/>
      <c r="CR107" s="101"/>
      <c r="CS107" s="101"/>
      <c r="CT107" s="101"/>
      <c r="CU107" s="101"/>
      <c r="CV107" s="121"/>
    </row>
    <row r="108" spans="1:100">
      <c r="A108" s="99"/>
      <c r="B108" s="103"/>
      <c r="C108" s="103" t="s">
        <v>15</v>
      </c>
      <c r="D108">
        <v>0.4</v>
      </c>
      <c r="E108" s="99">
        <f>COUNT(CV108:DB108)</f>
        <v>0</v>
      </c>
      <c r="F108" s="99">
        <f>SUM(CV108:DB108)</f>
        <v>0</v>
      </c>
      <c r="G108" s="116" t="e">
        <f>AVERAGE(CV108:DB108)</f>
        <v>#DIV/0!</v>
      </c>
      <c r="H108" s="99">
        <f>MAX(CV108:DB108)</f>
        <v>0</v>
      </c>
      <c r="I108" s="99">
        <f>MIN(CV108:DB108)</f>
        <v>0</v>
      </c>
      <c r="J108" s="117" t="e">
        <f>D108-G108</f>
        <v>#DIV/0!</v>
      </c>
      <c r="K108" s="118" t="e">
        <f>STDEV(CV108:DB108)</f>
        <v>#DIV/0!</v>
      </c>
      <c r="M108" s="99" t="s">
        <v>15</v>
      </c>
      <c r="N108" s="118" t="e">
        <f>G108*1</f>
        <v>#DIV/0!</v>
      </c>
      <c r="O108" s="118" t="e">
        <f>G126*1</f>
        <v>#DIV/0!</v>
      </c>
      <c r="P108" s="118" t="e">
        <f>G144*1</f>
        <v>#DIV/0!</v>
      </c>
      <c r="Q108" s="118" t="e">
        <f>G162*1</f>
        <v>#DIV/0!</v>
      </c>
      <c r="R108" s="118" t="e">
        <f>G180*1</f>
        <v>#DIV/0!</v>
      </c>
      <c r="S108" s="118" t="e">
        <f>G360*1</f>
        <v>#DIV/0!</v>
      </c>
      <c r="T108" s="118" t="e">
        <f>G414*1</f>
        <v>#DIV/0!</v>
      </c>
      <c r="U108" s="118" t="e">
        <f>G342*1</f>
        <v>#DIV/0!</v>
      </c>
      <c r="V108" s="118" t="e">
        <f>G198*1</f>
        <v>#DIV/0!</v>
      </c>
      <c r="W108" s="118" t="e">
        <f>G216*1</f>
        <v>#DIV/0!</v>
      </c>
      <c r="X108" s="118" t="e">
        <f>G234*1</f>
        <v>#DIV/0!</v>
      </c>
      <c r="Y108" s="118" t="e">
        <f>G252*1</f>
        <v>#DIV/0!</v>
      </c>
      <c r="Z108" s="118" t="e">
        <f>G270*1</f>
        <v>#DIV/0!</v>
      </c>
      <c r="AA108" s="118" t="e">
        <f>G432*1</f>
        <v>#DIV/0!</v>
      </c>
      <c r="AB108" s="118" t="e">
        <f>G396*1</f>
        <v>#DIV/0!</v>
      </c>
      <c r="AC108" s="118" t="e">
        <f>G324*1</f>
        <v>#DIV/0!</v>
      </c>
      <c r="AD108" s="118" t="e">
        <f>G90*1</f>
        <v>#DIV/0!</v>
      </c>
      <c r="AE108" s="118" t="e">
        <f>G72*1</f>
        <v>#DIV/0!</v>
      </c>
      <c r="AF108" s="118" t="e">
        <f>G54*1</f>
        <v>#DIV/0!</v>
      </c>
      <c r="AG108" s="118" t="e">
        <f>G36*1</f>
        <v>#DIV/0!</v>
      </c>
      <c r="AH108" s="118" t="e">
        <f>G18*1</f>
        <v>#DIV/0!</v>
      </c>
      <c r="AI108" s="118" t="e">
        <f>G288*1</f>
        <v>#DIV/0!</v>
      </c>
      <c r="AJ108" s="118" t="e">
        <f>G378*1</f>
        <v>#DIV/0!</v>
      </c>
      <c r="AK108" s="118" t="e">
        <f>G306*1</f>
        <v>#DIV/0!</v>
      </c>
      <c r="AL108" s="118" t="e">
        <f>AVERAGE(N108:AK108)</f>
        <v>#DIV/0!</v>
      </c>
      <c r="AM108" s="99"/>
      <c r="AN108" s="103"/>
      <c r="AO108" s="103" t="s">
        <v>15</v>
      </c>
      <c r="BP108" s="99"/>
      <c r="BQ108" s="99"/>
      <c r="BR108" s="99"/>
      <c r="BS108" s="99"/>
      <c r="BT108" s="99"/>
      <c r="BU108" s="99"/>
      <c r="BV108" s="99"/>
      <c r="BW108" s="99"/>
      <c r="BX108" s="99"/>
      <c r="BY108" s="99"/>
      <c r="BZ108" s="99"/>
      <c r="CA108" s="99"/>
      <c r="CB108" s="99"/>
      <c r="CC108" s="99"/>
      <c r="CD108" s="99"/>
      <c r="CE108" s="99"/>
      <c r="CF108" s="99"/>
      <c r="CG108" s="99"/>
      <c r="CH108" s="99"/>
      <c r="CI108" s="99"/>
      <c r="CJ108" s="99"/>
      <c r="CK108" s="99"/>
      <c r="CL108" s="99"/>
      <c r="CM108" s="99"/>
      <c r="CN108" s="99"/>
      <c r="CO108" s="99"/>
      <c r="CP108" s="99"/>
      <c r="CQ108" s="99"/>
      <c r="CR108" s="99"/>
      <c r="CS108" s="99"/>
      <c r="CT108" s="99"/>
      <c r="CU108" s="99"/>
      <c r="CV108" s="120"/>
    </row>
    <row r="109" spans="1:100" s="114" customFormat="1">
      <c r="A109" s="129" t="s">
        <v>0</v>
      </c>
      <c r="B109" s="129" t="s">
        <v>1</v>
      </c>
      <c r="C109" s="129" t="s">
        <v>2</v>
      </c>
      <c r="D109" s="130">
        <v>2007</v>
      </c>
      <c r="E109" s="129" t="s">
        <v>3</v>
      </c>
      <c r="F109" s="129" t="s">
        <v>83</v>
      </c>
      <c r="G109" s="141" t="s">
        <v>4</v>
      </c>
      <c r="H109" s="129" t="s">
        <v>5</v>
      </c>
      <c r="I109" s="129" t="s">
        <v>6</v>
      </c>
      <c r="J109" s="142" t="s">
        <v>7</v>
      </c>
      <c r="K109" s="112" t="s">
        <v>8</v>
      </c>
      <c r="L109" s="113"/>
      <c r="N109" s="143"/>
      <c r="O109" s="143"/>
      <c r="P109" s="143"/>
      <c r="Q109" s="143"/>
      <c r="R109" s="143"/>
      <c r="S109" s="143"/>
      <c r="T109" s="143"/>
      <c r="U109" s="143"/>
      <c r="V109" s="143"/>
      <c r="W109" s="143"/>
      <c r="X109" s="143"/>
      <c r="Y109" s="143"/>
      <c r="Z109" s="143"/>
      <c r="AA109" s="143"/>
      <c r="AB109" s="143"/>
      <c r="AC109" s="143"/>
      <c r="AD109" s="143"/>
      <c r="AE109" s="143"/>
      <c r="AF109" s="143"/>
      <c r="AG109" s="143"/>
      <c r="AH109" s="143"/>
      <c r="AI109" s="143"/>
      <c r="AJ109" s="143"/>
      <c r="AK109" s="143"/>
      <c r="AL109" s="143"/>
      <c r="AM109" s="107" t="s">
        <v>10</v>
      </c>
      <c r="AN109" s="107" t="s">
        <v>11</v>
      </c>
      <c r="AO109" s="107" t="s">
        <v>12</v>
      </c>
      <c r="AP109" s="114">
        <v>2007</v>
      </c>
      <c r="AQ109" s="114">
        <v>2006</v>
      </c>
      <c r="AR109" s="114">
        <v>2006</v>
      </c>
      <c r="AS109" s="114">
        <v>2005</v>
      </c>
      <c r="AT109" s="114">
        <v>2005</v>
      </c>
      <c r="AU109" s="106">
        <v>2004</v>
      </c>
      <c r="AV109" s="106">
        <v>2004</v>
      </c>
      <c r="AW109" s="114">
        <v>2004</v>
      </c>
      <c r="AX109" s="114">
        <v>2003</v>
      </c>
      <c r="AZ109" s="114">
        <v>2002</v>
      </c>
      <c r="BA109" s="114">
        <v>2002</v>
      </c>
      <c r="BB109" s="114">
        <v>2002</v>
      </c>
      <c r="BE109" s="114">
        <v>2001</v>
      </c>
      <c r="BH109" s="114">
        <v>2000</v>
      </c>
      <c r="BK109" s="114">
        <v>1999</v>
      </c>
      <c r="BL109" s="114">
        <v>1998</v>
      </c>
      <c r="BM109" s="114">
        <v>1997</v>
      </c>
      <c r="BN109" s="114">
        <v>1996</v>
      </c>
      <c r="BO109" s="114">
        <v>1995</v>
      </c>
      <c r="BP109" s="107">
        <v>1994</v>
      </c>
      <c r="BQ109" s="107">
        <v>1993</v>
      </c>
      <c r="BR109" s="107">
        <v>1992</v>
      </c>
      <c r="BS109" s="107">
        <v>1992</v>
      </c>
      <c r="BT109" s="107">
        <v>1991</v>
      </c>
      <c r="BU109" s="107">
        <v>1990</v>
      </c>
      <c r="BV109" s="107">
        <v>1990</v>
      </c>
      <c r="BW109" s="107">
        <v>1989</v>
      </c>
      <c r="BX109" s="107">
        <v>1988</v>
      </c>
      <c r="BY109" s="107">
        <v>1987</v>
      </c>
      <c r="BZ109" s="107">
        <v>1986</v>
      </c>
      <c r="CA109" s="107">
        <v>1986</v>
      </c>
      <c r="CB109" s="107">
        <v>1986</v>
      </c>
      <c r="CC109" s="107">
        <v>1985</v>
      </c>
      <c r="CD109" s="107">
        <v>1985</v>
      </c>
      <c r="CE109" s="107">
        <v>1985</v>
      </c>
      <c r="CF109" s="107">
        <v>1985</v>
      </c>
      <c r="CG109" s="107">
        <v>1984</v>
      </c>
      <c r="CH109" s="107">
        <v>1984</v>
      </c>
      <c r="CI109" s="107">
        <v>1984</v>
      </c>
      <c r="CJ109" s="107">
        <v>1984</v>
      </c>
      <c r="CK109" s="107">
        <v>1984</v>
      </c>
      <c r="CL109" s="107">
        <v>1984</v>
      </c>
      <c r="CM109" s="107">
        <v>1983</v>
      </c>
      <c r="CN109" s="107">
        <v>1983</v>
      </c>
      <c r="CO109" s="107">
        <v>1982</v>
      </c>
      <c r="CP109" s="107">
        <v>1982</v>
      </c>
      <c r="CQ109" s="107">
        <v>1982</v>
      </c>
      <c r="CR109" s="107">
        <v>1981</v>
      </c>
      <c r="CS109" s="107">
        <v>1980</v>
      </c>
      <c r="CT109" s="107">
        <v>1980</v>
      </c>
      <c r="CU109" s="107">
        <v>1980</v>
      </c>
      <c r="CV109" s="115">
        <v>1980</v>
      </c>
    </row>
    <row r="110" spans="1:100">
      <c r="A110" s="129">
        <v>4</v>
      </c>
      <c r="B110" s="129">
        <v>37</v>
      </c>
      <c r="C110" s="129" t="s">
        <v>13</v>
      </c>
      <c r="D110" s="130">
        <v>27</v>
      </c>
      <c r="E110" s="129">
        <f t="shared" ref="E110:E123" si="72">COUNT(CV110:CV110)</f>
        <v>0</v>
      </c>
      <c r="F110" s="129">
        <f t="shared" ref="F110:F123" si="73">SUM(CV110:CV110)</f>
        <v>0</v>
      </c>
      <c r="G110" s="141" t="e">
        <f t="shared" ref="G110:G123" si="74">AVERAGE(CV110:CV110)</f>
        <v>#DIV/0!</v>
      </c>
      <c r="H110" s="129">
        <f t="shared" ref="H110:H123" si="75">MAX(CV110:CV110)</f>
        <v>0</v>
      </c>
      <c r="I110" s="129">
        <f t="shared" ref="I110:I123" si="76">MIN(CV110:CV110)</f>
        <v>0</v>
      </c>
      <c r="J110" s="144" t="e">
        <f t="shared" si="41"/>
        <v>#DIV/0!</v>
      </c>
      <c r="K110" s="118" t="e">
        <f t="shared" ref="K110:K123" si="77">STDEV(CV110:DB110)</f>
        <v>#DIV/0!</v>
      </c>
      <c r="M110" t="s">
        <v>86</v>
      </c>
      <c r="N110" s="118">
        <v>36</v>
      </c>
      <c r="O110" s="118">
        <v>37</v>
      </c>
      <c r="P110" s="118">
        <v>38</v>
      </c>
      <c r="Q110" s="118">
        <v>39</v>
      </c>
      <c r="R110" s="118">
        <v>40</v>
      </c>
      <c r="S110" s="118">
        <v>49</v>
      </c>
      <c r="T110" s="118">
        <v>58</v>
      </c>
      <c r="U110" s="118">
        <v>47</v>
      </c>
      <c r="V110" s="118">
        <v>46</v>
      </c>
      <c r="W110" s="118">
        <v>56</v>
      </c>
      <c r="X110" s="118">
        <v>66</v>
      </c>
      <c r="Y110" s="118">
        <v>76</v>
      </c>
      <c r="Z110" s="118">
        <v>75</v>
      </c>
      <c r="AA110" s="118">
        <v>64</v>
      </c>
      <c r="AB110" s="118">
        <v>54</v>
      </c>
      <c r="AC110" s="118">
        <v>45</v>
      </c>
      <c r="AD110" s="118">
        <v>35</v>
      </c>
      <c r="AE110" s="118">
        <v>34</v>
      </c>
      <c r="AF110" s="118">
        <v>33</v>
      </c>
      <c r="AG110" s="118">
        <v>32</v>
      </c>
      <c r="AH110" s="118">
        <v>31</v>
      </c>
      <c r="AI110" s="118">
        <v>42</v>
      </c>
      <c r="AJ110" s="118">
        <v>53</v>
      </c>
      <c r="AK110" s="118">
        <v>44</v>
      </c>
      <c r="AL110" s="117" t="s">
        <v>9</v>
      </c>
      <c r="AM110" s="100">
        <v>4</v>
      </c>
      <c r="AN110" s="103">
        <v>37</v>
      </c>
      <c r="AO110" s="103" t="s">
        <v>13</v>
      </c>
      <c r="AP110" s="119"/>
      <c r="AQ110" s="119"/>
      <c r="AR110" s="119"/>
      <c r="AS110" s="119"/>
      <c r="AT110" s="119"/>
      <c r="BP110" s="100"/>
      <c r="BQ110" s="100"/>
      <c r="BR110" s="100"/>
      <c r="BS110" s="100"/>
      <c r="BT110" s="100"/>
      <c r="BU110" s="100"/>
      <c r="BV110" s="100"/>
      <c r="BW110" s="100"/>
      <c r="BX110" s="100"/>
      <c r="BY110" s="100"/>
      <c r="BZ110" s="100"/>
      <c r="CA110" s="100"/>
      <c r="CB110" s="100"/>
      <c r="CC110" s="100"/>
      <c r="CD110" s="100"/>
      <c r="CE110" s="100"/>
      <c r="CF110" s="100"/>
      <c r="CG110" s="100"/>
      <c r="CH110" s="100"/>
      <c r="CI110" s="100"/>
      <c r="CJ110" s="100"/>
      <c r="CK110" s="100"/>
      <c r="CL110" s="100"/>
      <c r="CM110" s="100"/>
      <c r="CN110" s="100"/>
      <c r="CO110" s="100"/>
      <c r="CP110" s="100"/>
      <c r="CQ110" s="100"/>
      <c r="CR110" s="100"/>
      <c r="CS110" s="100"/>
      <c r="CT110" s="100"/>
      <c r="CU110" s="100"/>
      <c r="CV110" s="120"/>
    </row>
    <row r="111" spans="1:100">
      <c r="A111" s="129"/>
      <c r="B111" s="129"/>
      <c r="C111" s="129">
        <v>0</v>
      </c>
      <c r="D111" s="130">
        <v>21.1</v>
      </c>
      <c r="E111" s="129">
        <f t="shared" si="72"/>
        <v>0</v>
      </c>
      <c r="F111" s="129">
        <f t="shared" si="73"/>
        <v>0</v>
      </c>
      <c r="G111" s="141" t="e">
        <f t="shared" si="74"/>
        <v>#DIV/0!</v>
      </c>
      <c r="H111" s="129">
        <f t="shared" si="75"/>
        <v>0</v>
      </c>
      <c r="I111" s="129">
        <f t="shared" si="76"/>
        <v>0</v>
      </c>
      <c r="J111" s="144" t="e">
        <f t="shared" ref="J111:J123" si="78">D111-G111</f>
        <v>#DIV/0!</v>
      </c>
      <c r="K111" s="118" t="e">
        <f t="shared" si="77"/>
        <v>#DIV/0!</v>
      </c>
      <c r="M111" t="s">
        <v>17</v>
      </c>
      <c r="N111" s="117" t="e">
        <f>J108*1</f>
        <v>#DIV/0!</v>
      </c>
      <c r="O111" s="117" t="e">
        <f>J126*1</f>
        <v>#DIV/0!</v>
      </c>
      <c r="P111" s="117" t="e">
        <f>J144*1</f>
        <v>#DIV/0!</v>
      </c>
      <c r="Q111" s="117" t="e">
        <f>J162*1</f>
        <v>#DIV/0!</v>
      </c>
      <c r="R111" s="117" t="e">
        <f>J180*1</f>
        <v>#DIV/0!</v>
      </c>
      <c r="S111" s="117" t="e">
        <f>J360*1</f>
        <v>#DIV/0!</v>
      </c>
      <c r="T111" s="117" t="e">
        <f>J414*1</f>
        <v>#DIV/0!</v>
      </c>
      <c r="U111" s="117" t="e">
        <f>J342*1</f>
        <v>#DIV/0!</v>
      </c>
      <c r="V111" s="117" t="e">
        <f>J198*1</f>
        <v>#DIV/0!</v>
      </c>
      <c r="W111" s="117" t="e">
        <f>J216*1</f>
        <v>#DIV/0!</v>
      </c>
      <c r="X111" s="117" t="e">
        <f>J234*1</f>
        <v>#DIV/0!</v>
      </c>
      <c r="Y111" s="117" t="e">
        <f>J252*1</f>
        <v>#DIV/0!</v>
      </c>
      <c r="Z111" s="117" t="e">
        <f>J270*1</f>
        <v>#DIV/0!</v>
      </c>
      <c r="AA111" s="117" t="e">
        <f>J432*1</f>
        <v>#DIV/0!</v>
      </c>
      <c r="AB111" s="117" t="e">
        <f>J396*1</f>
        <v>#DIV/0!</v>
      </c>
      <c r="AC111" s="117" t="e">
        <f>J324*1</f>
        <v>#DIV/0!</v>
      </c>
      <c r="AD111" s="117" t="e">
        <f>J90*1</f>
        <v>#DIV/0!</v>
      </c>
      <c r="AE111" s="117" t="e">
        <f>J72*1</f>
        <v>#DIV/0!</v>
      </c>
      <c r="AF111" s="117" t="e">
        <f>J54*1</f>
        <v>#DIV/0!</v>
      </c>
      <c r="AG111" s="117" t="e">
        <f>J36*1</f>
        <v>#DIV/0!</v>
      </c>
      <c r="AH111" s="117" t="e">
        <f>J18*1</f>
        <v>#DIV/0!</v>
      </c>
      <c r="AI111" s="117" t="e">
        <f>J288*1</f>
        <v>#DIV/0!</v>
      </c>
      <c r="AJ111" s="117" t="e">
        <f>J378*1</f>
        <v>#DIV/0!</v>
      </c>
      <c r="AK111" s="117" t="e">
        <f>J306*1</f>
        <v>#DIV/0!</v>
      </c>
      <c r="AL111" s="117" t="e">
        <f t="shared" ref="AL111:AL127" si="79">AVERAGE(N111:AK111)</f>
        <v>#DIV/0!</v>
      </c>
      <c r="AM111" s="99"/>
      <c r="AN111" s="103"/>
      <c r="AO111" s="102">
        <v>0</v>
      </c>
      <c r="AP111" s="119"/>
      <c r="AQ111" s="119"/>
      <c r="AR111" s="119"/>
      <c r="AS111" s="119"/>
      <c r="AT111" s="119"/>
      <c r="BP111" s="101"/>
      <c r="BQ111" s="101"/>
      <c r="BR111" s="101"/>
      <c r="BS111" s="101"/>
      <c r="BT111" s="101"/>
      <c r="BU111" s="101"/>
      <c r="BV111" s="101"/>
      <c r="BW111" s="101"/>
      <c r="BX111" s="101"/>
      <c r="BY111" s="101"/>
      <c r="BZ111" s="101"/>
      <c r="CA111" s="101"/>
      <c r="CB111" s="101"/>
      <c r="CC111" s="101"/>
      <c r="CD111" s="101"/>
      <c r="CE111" s="101"/>
      <c r="CF111" s="101"/>
      <c r="CG111" s="101"/>
      <c r="CH111" s="101"/>
      <c r="CI111" s="101"/>
      <c r="CJ111" s="101"/>
      <c r="CK111" s="101"/>
      <c r="CL111" s="101"/>
      <c r="CM111" s="101"/>
      <c r="CN111" s="101"/>
      <c r="CO111" s="101"/>
      <c r="CP111" s="101"/>
      <c r="CQ111" s="101"/>
      <c r="CR111" s="101"/>
      <c r="CS111" s="101"/>
      <c r="CT111" s="101"/>
      <c r="CU111" s="101"/>
      <c r="CV111" s="121"/>
    </row>
    <row r="112" spans="1:100">
      <c r="A112" s="129"/>
      <c r="B112" s="129"/>
      <c r="C112" s="129">
        <v>10</v>
      </c>
      <c r="D112" s="130">
        <v>21.15</v>
      </c>
      <c r="E112" s="129">
        <f t="shared" si="72"/>
        <v>0</v>
      </c>
      <c r="F112" s="129">
        <f t="shared" si="73"/>
        <v>0</v>
      </c>
      <c r="G112" s="141" t="e">
        <f t="shared" si="74"/>
        <v>#DIV/0!</v>
      </c>
      <c r="H112" s="129">
        <f t="shared" si="75"/>
        <v>0</v>
      </c>
      <c r="I112" s="129">
        <f t="shared" si="76"/>
        <v>0</v>
      </c>
      <c r="J112" s="144" t="e">
        <f t="shared" si="78"/>
        <v>#DIV/0!</v>
      </c>
      <c r="K112" s="118" t="e">
        <f t="shared" si="77"/>
        <v>#DIV/0!</v>
      </c>
      <c r="M112">
        <v>0</v>
      </c>
      <c r="N112" s="117" t="e">
        <f t="shared" ref="N112:N123" si="80">J93*1</f>
        <v>#DIV/0!</v>
      </c>
      <c r="O112" s="117" t="e">
        <f t="shared" ref="O112:O123" si="81">J111*1</f>
        <v>#DIV/0!</v>
      </c>
      <c r="P112" s="117" t="e">
        <f t="shared" ref="P112:P123" si="82">J129*1</f>
        <v>#DIV/0!</v>
      </c>
      <c r="Q112" s="117" t="e">
        <f t="shared" ref="Q112:Q123" si="83">J147*1</f>
        <v>#DIV/0!</v>
      </c>
      <c r="R112" s="117" t="e">
        <f t="shared" ref="R112:R123" si="84">J165*1</f>
        <v>#DIV/0!</v>
      </c>
      <c r="S112" s="117" t="e">
        <f t="shared" ref="S112:S123" si="85">J345*1</f>
        <v>#DIV/0!</v>
      </c>
      <c r="T112" s="117" t="e">
        <f t="shared" ref="T112:T123" si="86">J399*1</f>
        <v>#DIV/0!</v>
      </c>
      <c r="U112" s="117" t="e">
        <f t="shared" ref="U112:U123" si="87">J327*1</f>
        <v>#DIV/0!</v>
      </c>
      <c r="V112" s="117" t="e">
        <f t="shared" ref="V112:V123" si="88">J183*1</f>
        <v>#DIV/0!</v>
      </c>
      <c r="W112" s="117" t="e">
        <f t="shared" ref="W112:W123" si="89">J201*1</f>
        <v>#DIV/0!</v>
      </c>
      <c r="X112" s="117" t="e">
        <f t="shared" ref="X112:X123" si="90">J219*1</f>
        <v>#DIV/0!</v>
      </c>
      <c r="Y112" s="117" t="e">
        <f t="shared" ref="Y112:Y123" si="91">J237*1</f>
        <v>#DIV/0!</v>
      </c>
      <c r="Z112" s="117" t="e">
        <f t="shared" ref="Z112:Z123" si="92">J255*1</f>
        <v>#DIV/0!</v>
      </c>
      <c r="AA112" s="117" t="e">
        <f t="shared" ref="AA112:AA123" si="93">J417*1</f>
        <v>#DIV/0!</v>
      </c>
      <c r="AB112" s="117" t="e">
        <f t="shared" ref="AB112:AB123" si="94">J381*1</f>
        <v>#DIV/0!</v>
      </c>
      <c r="AC112" s="117" t="e">
        <f t="shared" ref="AC112:AC123" si="95">J309*1</f>
        <v>#DIV/0!</v>
      </c>
      <c r="AD112" s="117" t="e">
        <f t="shared" ref="AD112:AD123" si="96">J75*1</f>
        <v>#DIV/0!</v>
      </c>
      <c r="AE112" s="117" t="e">
        <f t="shared" ref="AE112:AE123" si="97">J57*1</f>
        <v>#DIV/0!</v>
      </c>
      <c r="AF112" s="117" t="e">
        <f t="shared" ref="AF112:AF123" si="98">J39*1</f>
        <v>#DIV/0!</v>
      </c>
      <c r="AG112" s="117" t="e">
        <f t="shared" ref="AG112:AG123" si="99">J21*1</f>
        <v>#DIV/0!</v>
      </c>
      <c r="AH112" s="117" t="e">
        <f t="shared" ref="AH112:AH123" si="100">J3*1</f>
        <v>#DIV/0!</v>
      </c>
      <c r="AI112" s="117" t="e">
        <f t="shared" ref="AI112:AI123" si="101">J273*1</f>
        <v>#DIV/0!</v>
      </c>
      <c r="AJ112" s="117" t="e">
        <f t="shared" ref="AJ112:AJ123" si="102">J363*1</f>
        <v>#DIV/0!</v>
      </c>
      <c r="AK112" s="117" t="e">
        <f t="shared" ref="AK112:AK123" si="103">J291*1</f>
        <v>#DIV/0!</v>
      </c>
      <c r="AL112" s="117" t="e">
        <f t="shared" si="79"/>
        <v>#DIV/0!</v>
      </c>
      <c r="AM112" s="99"/>
      <c r="AN112" s="103"/>
      <c r="AO112" s="103">
        <v>10</v>
      </c>
      <c r="AP112" s="119"/>
      <c r="AQ112" s="119"/>
      <c r="AR112" s="119"/>
      <c r="AS112" s="119"/>
      <c r="AT112" s="119"/>
      <c r="BP112" s="99"/>
      <c r="BS112" s="99"/>
      <c r="BT112" s="99"/>
      <c r="BU112" s="99"/>
      <c r="BZ112" s="99"/>
      <c r="CC112" s="99"/>
      <c r="CD112" s="99"/>
      <c r="CH112" s="99"/>
      <c r="CL112" s="99"/>
      <c r="CN112" s="99"/>
      <c r="CU112" s="99"/>
      <c r="CV112" s="120"/>
    </row>
    <row r="113" spans="1:100">
      <c r="A113" s="129"/>
      <c r="B113" s="129"/>
      <c r="C113" s="129">
        <v>20</v>
      </c>
      <c r="D113" s="130">
        <v>21.15</v>
      </c>
      <c r="E113" s="129">
        <f t="shared" si="72"/>
        <v>0</v>
      </c>
      <c r="F113" s="129">
        <f t="shared" si="73"/>
        <v>0</v>
      </c>
      <c r="G113" s="141" t="e">
        <f t="shared" si="74"/>
        <v>#DIV/0!</v>
      </c>
      <c r="H113" s="129">
        <f t="shared" si="75"/>
        <v>0</v>
      </c>
      <c r="I113" s="129">
        <f t="shared" si="76"/>
        <v>0</v>
      </c>
      <c r="J113" s="144" t="e">
        <f t="shared" si="78"/>
        <v>#DIV/0!</v>
      </c>
      <c r="K113" s="118" t="e">
        <f t="shared" si="77"/>
        <v>#DIV/0!</v>
      </c>
      <c r="M113">
        <v>10</v>
      </c>
      <c r="N113" s="117" t="e">
        <f t="shared" si="80"/>
        <v>#DIV/0!</v>
      </c>
      <c r="O113" s="117" t="e">
        <f t="shared" si="81"/>
        <v>#DIV/0!</v>
      </c>
      <c r="P113" s="117" t="e">
        <f t="shared" si="82"/>
        <v>#DIV/0!</v>
      </c>
      <c r="Q113" s="117" t="e">
        <f t="shared" si="83"/>
        <v>#DIV/0!</v>
      </c>
      <c r="R113" s="117" t="e">
        <f t="shared" si="84"/>
        <v>#DIV/0!</v>
      </c>
      <c r="S113" s="117" t="e">
        <f t="shared" si="85"/>
        <v>#DIV/0!</v>
      </c>
      <c r="T113" s="117" t="e">
        <f t="shared" si="86"/>
        <v>#DIV/0!</v>
      </c>
      <c r="U113" s="117" t="e">
        <f t="shared" si="87"/>
        <v>#DIV/0!</v>
      </c>
      <c r="V113" s="117" t="e">
        <f t="shared" si="88"/>
        <v>#DIV/0!</v>
      </c>
      <c r="W113" s="117" t="e">
        <f t="shared" si="89"/>
        <v>#DIV/0!</v>
      </c>
      <c r="X113" s="117" t="e">
        <f t="shared" si="90"/>
        <v>#DIV/0!</v>
      </c>
      <c r="Y113" s="117" t="e">
        <f t="shared" si="91"/>
        <v>#DIV/0!</v>
      </c>
      <c r="Z113" s="117" t="e">
        <f t="shared" si="92"/>
        <v>#DIV/0!</v>
      </c>
      <c r="AA113" s="117" t="e">
        <f t="shared" si="93"/>
        <v>#DIV/0!</v>
      </c>
      <c r="AB113" s="117" t="e">
        <f t="shared" si="94"/>
        <v>#DIV/0!</v>
      </c>
      <c r="AC113" s="117" t="e">
        <f t="shared" si="95"/>
        <v>#DIV/0!</v>
      </c>
      <c r="AD113" s="117" t="e">
        <f t="shared" si="96"/>
        <v>#DIV/0!</v>
      </c>
      <c r="AE113" s="117" t="e">
        <f t="shared" si="97"/>
        <v>#DIV/0!</v>
      </c>
      <c r="AF113" s="117" t="e">
        <f t="shared" si="98"/>
        <v>#DIV/0!</v>
      </c>
      <c r="AG113" s="117" t="e">
        <f t="shared" si="99"/>
        <v>#DIV/0!</v>
      </c>
      <c r="AH113" s="117" t="e">
        <f t="shared" si="100"/>
        <v>#DIV/0!</v>
      </c>
      <c r="AI113" s="117" t="e">
        <f t="shared" si="101"/>
        <v>#DIV/0!</v>
      </c>
      <c r="AJ113" s="117" t="e">
        <f t="shared" si="102"/>
        <v>#DIV/0!</v>
      </c>
      <c r="AK113" s="117" t="e">
        <f t="shared" si="103"/>
        <v>#DIV/0!</v>
      </c>
      <c r="AL113" s="117" t="e">
        <f t="shared" si="79"/>
        <v>#DIV/0!</v>
      </c>
      <c r="AM113" s="99"/>
      <c r="AN113" s="103"/>
      <c r="AO113" s="103">
        <v>20</v>
      </c>
      <c r="AP113" s="119"/>
      <c r="AQ113" s="119"/>
      <c r="AR113" s="119"/>
      <c r="AS113" s="119"/>
      <c r="AT113" s="119"/>
      <c r="BP113" s="99"/>
      <c r="BS113" s="99"/>
      <c r="BT113" s="99"/>
      <c r="BU113" s="99"/>
      <c r="BZ113" s="99"/>
      <c r="CC113" s="99"/>
      <c r="CD113" s="99"/>
      <c r="CH113" s="99"/>
      <c r="CL113" s="99"/>
      <c r="CN113" s="99"/>
      <c r="CU113" s="99"/>
      <c r="CV113" s="120"/>
    </row>
    <row r="114" spans="1:100">
      <c r="A114" s="129"/>
      <c r="B114" s="129"/>
      <c r="C114" s="129">
        <v>30</v>
      </c>
      <c r="D114" s="130">
        <v>21.15</v>
      </c>
      <c r="E114" s="129">
        <f t="shared" si="72"/>
        <v>0</v>
      </c>
      <c r="F114" s="129">
        <f t="shared" si="73"/>
        <v>0</v>
      </c>
      <c r="G114" s="141" t="e">
        <f t="shared" si="74"/>
        <v>#DIV/0!</v>
      </c>
      <c r="H114" s="129">
        <f t="shared" si="75"/>
        <v>0</v>
      </c>
      <c r="I114" s="129">
        <f t="shared" si="76"/>
        <v>0</v>
      </c>
      <c r="J114" s="144" t="e">
        <f t="shared" si="78"/>
        <v>#DIV/0!</v>
      </c>
      <c r="K114" s="118" t="e">
        <f t="shared" si="77"/>
        <v>#DIV/0!</v>
      </c>
      <c r="M114">
        <v>20</v>
      </c>
      <c r="N114" s="117" t="e">
        <f t="shared" si="80"/>
        <v>#DIV/0!</v>
      </c>
      <c r="O114" s="117" t="e">
        <f t="shared" si="81"/>
        <v>#DIV/0!</v>
      </c>
      <c r="P114" s="117" t="e">
        <f t="shared" si="82"/>
        <v>#DIV/0!</v>
      </c>
      <c r="Q114" s="117" t="e">
        <f t="shared" si="83"/>
        <v>#DIV/0!</v>
      </c>
      <c r="R114" s="117" t="e">
        <f t="shared" si="84"/>
        <v>#DIV/0!</v>
      </c>
      <c r="S114" s="117" t="e">
        <f t="shared" si="85"/>
        <v>#DIV/0!</v>
      </c>
      <c r="T114" s="117" t="e">
        <f t="shared" si="86"/>
        <v>#DIV/0!</v>
      </c>
      <c r="U114" s="117" t="e">
        <f t="shared" si="87"/>
        <v>#DIV/0!</v>
      </c>
      <c r="V114" s="117" t="e">
        <f t="shared" si="88"/>
        <v>#DIV/0!</v>
      </c>
      <c r="W114" s="117" t="e">
        <f t="shared" si="89"/>
        <v>#DIV/0!</v>
      </c>
      <c r="X114" s="117" t="e">
        <f t="shared" si="90"/>
        <v>#DIV/0!</v>
      </c>
      <c r="Y114" s="117" t="e">
        <f t="shared" si="91"/>
        <v>#DIV/0!</v>
      </c>
      <c r="Z114" s="117" t="e">
        <f t="shared" si="92"/>
        <v>#DIV/0!</v>
      </c>
      <c r="AA114" s="117" t="e">
        <f t="shared" si="93"/>
        <v>#DIV/0!</v>
      </c>
      <c r="AB114" s="117" t="e">
        <f t="shared" si="94"/>
        <v>#DIV/0!</v>
      </c>
      <c r="AC114" s="117" t="e">
        <f t="shared" si="95"/>
        <v>#DIV/0!</v>
      </c>
      <c r="AD114" s="117" t="e">
        <f t="shared" si="96"/>
        <v>#DIV/0!</v>
      </c>
      <c r="AE114" s="117" t="e">
        <f t="shared" si="97"/>
        <v>#DIV/0!</v>
      </c>
      <c r="AF114" s="117" t="e">
        <f t="shared" si="98"/>
        <v>#DIV/0!</v>
      </c>
      <c r="AG114" s="117" t="e">
        <f t="shared" si="99"/>
        <v>#DIV/0!</v>
      </c>
      <c r="AH114" s="117" t="e">
        <f t="shared" si="100"/>
        <v>#DIV/0!</v>
      </c>
      <c r="AI114" s="117" t="e">
        <f t="shared" si="101"/>
        <v>#DIV/0!</v>
      </c>
      <c r="AJ114" s="117" t="e">
        <f t="shared" si="102"/>
        <v>#DIV/0!</v>
      </c>
      <c r="AK114" s="117" t="e">
        <f t="shared" si="103"/>
        <v>#DIV/0!</v>
      </c>
      <c r="AL114" s="117" t="e">
        <f t="shared" si="79"/>
        <v>#DIV/0!</v>
      </c>
      <c r="AM114" s="99"/>
      <c r="AN114" s="103"/>
      <c r="AO114" s="103">
        <v>30</v>
      </c>
      <c r="AP114" s="119"/>
      <c r="AQ114" s="119"/>
      <c r="AR114" s="119"/>
      <c r="AS114" s="119"/>
      <c r="AT114" s="119"/>
      <c r="BP114" s="99"/>
      <c r="BS114" s="99"/>
      <c r="BT114" s="99"/>
      <c r="BU114" s="99"/>
      <c r="BZ114" s="99"/>
      <c r="CC114" s="99"/>
      <c r="CD114" s="99"/>
      <c r="CH114" s="99"/>
      <c r="CL114" s="99"/>
      <c r="CN114" s="99"/>
      <c r="CU114" s="99"/>
      <c r="CV114" s="120"/>
    </row>
    <row r="115" spans="1:100">
      <c r="A115" s="129"/>
      <c r="B115" s="129"/>
      <c r="C115" s="129">
        <v>50</v>
      </c>
      <c r="D115" s="130">
        <v>21.16</v>
      </c>
      <c r="E115" s="129">
        <f t="shared" si="72"/>
        <v>0</v>
      </c>
      <c r="F115" s="129">
        <f t="shared" si="73"/>
        <v>0</v>
      </c>
      <c r="G115" s="141" t="e">
        <f t="shared" si="74"/>
        <v>#DIV/0!</v>
      </c>
      <c r="H115" s="129">
        <f t="shared" si="75"/>
        <v>0</v>
      </c>
      <c r="I115" s="129">
        <f t="shared" si="76"/>
        <v>0</v>
      </c>
      <c r="J115" s="144" t="e">
        <f t="shared" si="78"/>
        <v>#DIV/0!</v>
      </c>
      <c r="K115" s="118" t="e">
        <f t="shared" si="77"/>
        <v>#DIV/0!</v>
      </c>
      <c r="M115">
        <v>30</v>
      </c>
      <c r="N115" s="117" t="e">
        <f t="shared" si="80"/>
        <v>#DIV/0!</v>
      </c>
      <c r="O115" s="117" t="e">
        <f t="shared" si="81"/>
        <v>#DIV/0!</v>
      </c>
      <c r="P115" s="117" t="e">
        <f t="shared" si="82"/>
        <v>#DIV/0!</v>
      </c>
      <c r="Q115" s="117" t="e">
        <f t="shared" si="83"/>
        <v>#DIV/0!</v>
      </c>
      <c r="R115" s="117" t="e">
        <f t="shared" si="84"/>
        <v>#DIV/0!</v>
      </c>
      <c r="S115" s="117" t="e">
        <f t="shared" si="85"/>
        <v>#DIV/0!</v>
      </c>
      <c r="T115" s="117" t="e">
        <f t="shared" si="86"/>
        <v>#DIV/0!</v>
      </c>
      <c r="U115" s="117" t="e">
        <f t="shared" si="87"/>
        <v>#DIV/0!</v>
      </c>
      <c r="V115" s="117" t="e">
        <f t="shared" si="88"/>
        <v>#DIV/0!</v>
      </c>
      <c r="W115" s="117" t="e">
        <f t="shared" si="89"/>
        <v>#DIV/0!</v>
      </c>
      <c r="X115" s="117" t="e">
        <f t="shared" si="90"/>
        <v>#DIV/0!</v>
      </c>
      <c r="Y115" s="117" t="e">
        <f t="shared" si="91"/>
        <v>#DIV/0!</v>
      </c>
      <c r="Z115" s="117" t="e">
        <f t="shared" si="92"/>
        <v>#DIV/0!</v>
      </c>
      <c r="AA115" s="117" t="e">
        <f t="shared" si="93"/>
        <v>#DIV/0!</v>
      </c>
      <c r="AB115" s="117" t="e">
        <f t="shared" si="94"/>
        <v>#DIV/0!</v>
      </c>
      <c r="AC115" s="117" t="e">
        <f t="shared" si="95"/>
        <v>#DIV/0!</v>
      </c>
      <c r="AD115" s="117" t="e">
        <f t="shared" si="96"/>
        <v>#DIV/0!</v>
      </c>
      <c r="AE115" s="117" t="e">
        <f t="shared" si="97"/>
        <v>#DIV/0!</v>
      </c>
      <c r="AF115" s="117" t="e">
        <f t="shared" si="98"/>
        <v>#DIV/0!</v>
      </c>
      <c r="AG115" s="117" t="e">
        <f t="shared" si="99"/>
        <v>#DIV/0!</v>
      </c>
      <c r="AH115" s="117" t="e">
        <f t="shared" si="100"/>
        <v>#DIV/0!</v>
      </c>
      <c r="AI115" s="117" t="e">
        <f t="shared" si="101"/>
        <v>#DIV/0!</v>
      </c>
      <c r="AJ115" s="117" t="e">
        <f t="shared" si="102"/>
        <v>#DIV/0!</v>
      </c>
      <c r="AK115" s="117" t="e">
        <f t="shared" si="103"/>
        <v>#DIV/0!</v>
      </c>
      <c r="AL115" s="117" t="e">
        <f t="shared" si="79"/>
        <v>#DIV/0!</v>
      </c>
      <c r="AM115" s="99"/>
      <c r="AN115" s="103"/>
      <c r="AO115" s="103">
        <v>50</v>
      </c>
      <c r="AP115" s="119"/>
      <c r="AQ115" s="119"/>
      <c r="AR115" s="119"/>
      <c r="AS115" s="119"/>
      <c r="AT115" s="119"/>
      <c r="BP115" s="99"/>
      <c r="BS115" s="99"/>
      <c r="BT115" s="99"/>
      <c r="BU115" s="99"/>
      <c r="BZ115" s="99"/>
      <c r="CC115" s="99"/>
      <c r="CD115" s="99"/>
      <c r="CH115" s="99"/>
      <c r="CL115" s="99"/>
      <c r="CN115" s="99"/>
      <c r="CU115" s="99"/>
      <c r="CV115" s="120"/>
    </row>
    <row r="116" spans="1:100">
      <c r="A116" s="129"/>
      <c r="B116" s="129"/>
      <c r="C116" s="129">
        <v>75</v>
      </c>
      <c r="D116" s="130">
        <v>21.15</v>
      </c>
      <c r="E116" s="129">
        <f t="shared" si="72"/>
        <v>0</v>
      </c>
      <c r="F116" s="129">
        <f t="shared" si="73"/>
        <v>0</v>
      </c>
      <c r="G116" s="141" t="e">
        <f t="shared" si="74"/>
        <v>#DIV/0!</v>
      </c>
      <c r="H116" s="129">
        <f t="shared" si="75"/>
        <v>0</v>
      </c>
      <c r="I116" s="129">
        <f t="shared" si="76"/>
        <v>0</v>
      </c>
      <c r="J116" s="144" t="e">
        <f t="shared" si="78"/>
        <v>#DIV/0!</v>
      </c>
      <c r="K116" s="118" t="e">
        <f t="shared" si="77"/>
        <v>#DIV/0!</v>
      </c>
      <c r="M116">
        <v>50</v>
      </c>
      <c r="N116" s="117" t="e">
        <f t="shared" si="80"/>
        <v>#DIV/0!</v>
      </c>
      <c r="O116" s="117" t="e">
        <f t="shared" si="81"/>
        <v>#DIV/0!</v>
      </c>
      <c r="P116" s="117" t="e">
        <f t="shared" si="82"/>
        <v>#DIV/0!</v>
      </c>
      <c r="Q116" s="117" t="e">
        <f t="shared" si="83"/>
        <v>#DIV/0!</v>
      </c>
      <c r="R116" s="117" t="e">
        <f t="shared" si="84"/>
        <v>#DIV/0!</v>
      </c>
      <c r="S116" s="117" t="e">
        <f t="shared" si="85"/>
        <v>#DIV/0!</v>
      </c>
      <c r="T116" s="117" t="e">
        <f t="shared" si="86"/>
        <v>#DIV/0!</v>
      </c>
      <c r="U116" s="117" t="e">
        <f t="shared" si="87"/>
        <v>#DIV/0!</v>
      </c>
      <c r="V116" s="117" t="e">
        <f t="shared" si="88"/>
        <v>#DIV/0!</v>
      </c>
      <c r="W116" s="117" t="e">
        <f t="shared" si="89"/>
        <v>#DIV/0!</v>
      </c>
      <c r="X116" s="117" t="e">
        <f t="shared" si="90"/>
        <v>#DIV/0!</v>
      </c>
      <c r="Y116" s="117" t="e">
        <f t="shared" si="91"/>
        <v>#DIV/0!</v>
      </c>
      <c r="Z116" s="117" t="e">
        <f t="shared" si="92"/>
        <v>#DIV/0!</v>
      </c>
      <c r="AA116" s="117" t="e">
        <f t="shared" si="93"/>
        <v>#DIV/0!</v>
      </c>
      <c r="AB116" s="117" t="e">
        <f t="shared" si="94"/>
        <v>#DIV/0!</v>
      </c>
      <c r="AC116" s="117" t="e">
        <f t="shared" si="95"/>
        <v>#DIV/0!</v>
      </c>
      <c r="AD116" s="117" t="e">
        <f t="shared" si="96"/>
        <v>#DIV/0!</v>
      </c>
      <c r="AE116" s="117" t="e">
        <f t="shared" si="97"/>
        <v>#DIV/0!</v>
      </c>
      <c r="AF116" s="117" t="e">
        <f t="shared" si="98"/>
        <v>#DIV/0!</v>
      </c>
      <c r="AG116" s="117" t="e">
        <f t="shared" si="99"/>
        <v>#DIV/0!</v>
      </c>
      <c r="AH116" s="117" t="e">
        <f t="shared" si="100"/>
        <v>#DIV/0!</v>
      </c>
      <c r="AI116" s="117" t="e">
        <f t="shared" si="101"/>
        <v>#DIV/0!</v>
      </c>
      <c r="AJ116" s="117" t="e">
        <f t="shared" si="102"/>
        <v>#DIV/0!</v>
      </c>
      <c r="AK116" s="117" t="e">
        <f t="shared" si="103"/>
        <v>#DIV/0!</v>
      </c>
      <c r="AL116" s="117" t="e">
        <f t="shared" si="79"/>
        <v>#DIV/0!</v>
      </c>
      <c r="AM116" s="99"/>
      <c r="AN116" s="103"/>
      <c r="AO116" s="103">
        <v>75</v>
      </c>
      <c r="AP116" s="119"/>
      <c r="AR116" s="119"/>
      <c r="AS116" s="119"/>
      <c r="AT116" s="119"/>
      <c r="BP116" s="99"/>
      <c r="BS116" s="99"/>
      <c r="BT116" s="99"/>
      <c r="BU116" s="99"/>
      <c r="BZ116" s="99"/>
      <c r="CC116" s="99"/>
      <c r="CD116" s="99"/>
      <c r="CH116" s="99"/>
      <c r="CL116" s="99"/>
      <c r="CN116" s="99"/>
      <c r="CU116" s="99"/>
      <c r="CV116" s="120"/>
    </row>
    <row r="117" spans="1:100">
      <c r="A117" s="129"/>
      <c r="B117" s="129"/>
      <c r="C117" s="129">
        <v>100</v>
      </c>
      <c r="D117" s="130">
        <v>20.63</v>
      </c>
      <c r="E117" s="129">
        <f t="shared" si="72"/>
        <v>0</v>
      </c>
      <c r="F117" s="129">
        <f t="shared" si="73"/>
        <v>0</v>
      </c>
      <c r="G117" s="141" t="e">
        <f t="shared" si="74"/>
        <v>#DIV/0!</v>
      </c>
      <c r="H117" s="129">
        <f t="shared" si="75"/>
        <v>0</v>
      </c>
      <c r="I117" s="129">
        <f t="shared" si="76"/>
        <v>0</v>
      </c>
      <c r="J117" s="144" t="e">
        <f t="shared" si="78"/>
        <v>#DIV/0!</v>
      </c>
      <c r="K117" s="118" t="e">
        <f t="shared" si="77"/>
        <v>#DIV/0!</v>
      </c>
      <c r="M117">
        <v>75</v>
      </c>
      <c r="N117" s="117" t="e">
        <f t="shared" si="80"/>
        <v>#DIV/0!</v>
      </c>
      <c r="O117" s="117" t="e">
        <f t="shared" si="81"/>
        <v>#DIV/0!</v>
      </c>
      <c r="P117" s="117" t="e">
        <f t="shared" si="82"/>
        <v>#DIV/0!</v>
      </c>
      <c r="Q117" s="117" t="e">
        <f t="shared" si="83"/>
        <v>#DIV/0!</v>
      </c>
      <c r="R117" s="117" t="e">
        <f t="shared" si="84"/>
        <v>#DIV/0!</v>
      </c>
      <c r="S117" s="117" t="e">
        <f t="shared" si="85"/>
        <v>#DIV/0!</v>
      </c>
      <c r="T117" s="117" t="e">
        <f t="shared" si="86"/>
        <v>#DIV/0!</v>
      </c>
      <c r="U117" s="117" t="e">
        <f t="shared" si="87"/>
        <v>#DIV/0!</v>
      </c>
      <c r="V117" s="117" t="e">
        <f t="shared" si="88"/>
        <v>#DIV/0!</v>
      </c>
      <c r="W117" s="117" t="e">
        <f t="shared" si="89"/>
        <v>#DIV/0!</v>
      </c>
      <c r="X117" s="117" t="e">
        <f t="shared" si="90"/>
        <v>#DIV/0!</v>
      </c>
      <c r="Y117" s="117" t="e">
        <f t="shared" si="91"/>
        <v>#DIV/0!</v>
      </c>
      <c r="Z117" s="117" t="e">
        <f t="shared" si="92"/>
        <v>#DIV/0!</v>
      </c>
      <c r="AA117" s="117" t="e">
        <f t="shared" si="93"/>
        <v>#DIV/0!</v>
      </c>
      <c r="AB117" s="117" t="e">
        <f t="shared" si="94"/>
        <v>#DIV/0!</v>
      </c>
      <c r="AC117" s="117" t="e">
        <f t="shared" si="95"/>
        <v>#DIV/0!</v>
      </c>
      <c r="AD117" s="117" t="e">
        <f t="shared" si="96"/>
        <v>#DIV/0!</v>
      </c>
      <c r="AE117" s="117" t="e">
        <f t="shared" si="97"/>
        <v>#DIV/0!</v>
      </c>
      <c r="AF117" s="117" t="e">
        <f t="shared" si="98"/>
        <v>#DIV/0!</v>
      </c>
      <c r="AG117" s="117" t="e">
        <f t="shared" si="99"/>
        <v>#DIV/0!</v>
      </c>
      <c r="AH117" s="117" t="e">
        <f t="shared" si="100"/>
        <v>#DIV/0!</v>
      </c>
      <c r="AI117" s="117" t="e">
        <f t="shared" si="101"/>
        <v>#DIV/0!</v>
      </c>
      <c r="AJ117" s="117" t="e">
        <f t="shared" si="102"/>
        <v>#DIV/0!</v>
      </c>
      <c r="AK117" s="117" t="e">
        <f t="shared" si="103"/>
        <v>#DIV/0!</v>
      </c>
      <c r="AL117" s="117" t="e">
        <f t="shared" si="79"/>
        <v>#DIV/0!</v>
      </c>
      <c r="AM117" s="99"/>
      <c r="AN117" s="103"/>
      <c r="AO117" s="103">
        <v>100</v>
      </c>
      <c r="AP117" s="119"/>
      <c r="AQ117" s="119"/>
      <c r="AR117" s="119"/>
      <c r="AS117" s="119"/>
      <c r="AT117" s="119"/>
      <c r="BP117" s="99"/>
      <c r="BS117" s="99"/>
      <c r="BT117" s="99"/>
      <c r="BU117" s="99"/>
      <c r="BZ117" s="99"/>
      <c r="CC117" s="99"/>
      <c r="CD117" s="99"/>
      <c r="CH117" s="99"/>
      <c r="CL117" s="99"/>
      <c r="CN117" s="99"/>
      <c r="CU117" s="99"/>
      <c r="CV117" s="120"/>
    </row>
    <row r="118" spans="1:100">
      <c r="A118" s="129"/>
      <c r="B118" s="129"/>
      <c r="C118" s="129">
        <v>150</v>
      </c>
      <c r="D118" s="130">
        <v>19.68</v>
      </c>
      <c r="E118" s="129">
        <f t="shared" si="72"/>
        <v>0</v>
      </c>
      <c r="F118" s="129">
        <f t="shared" si="73"/>
        <v>0</v>
      </c>
      <c r="G118" s="141" t="e">
        <f t="shared" si="74"/>
        <v>#DIV/0!</v>
      </c>
      <c r="H118" s="129">
        <f t="shared" si="75"/>
        <v>0</v>
      </c>
      <c r="I118" s="129">
        <f t="shared" si="76"/>
        <v>0</v>
      </c>
      <c r="J118" s="144" t="e">
        <f t="shared" si="78"/>
        <v>#DIV/0!</v>
      </c>
      <c r="K118" s="118" t="e">
        <f t="shared" si="77"/>
        <v>#DIV/0!</v>
      </c>
      <c r="M118">
        <v>100</v>
      </c>
      <c r="N118" s="117" t="e">
        <f t="shared" si="80"/>
        <v>#DIV/0!</v>
      </c>
      <c r="O118" s="117" t="e">
        <f t="shared" si="81"/>
        <v>#DIV/0!</v>
      </c>
      <c r="P118" s="117" t="e">
        <f t="shared" si="82"/>
        <v>#DIV/0!</v>
      </c>
      <c r="Q118" s="117" t="e">
        <f t="shared" si="83"/>
        <v>#DIV/0!</v>
      </c>
      <c r="R118" s="117" t="e">
        <f t="shared" si="84"/>
        <v>#DIV/0!</v>
      </c>
      <c r="S118" s="117" t="e">
        <f t="shared" si="85"/>
        <v>#DIV/0!</v>
      </c>
      <c r="T118" s="117" t="e">
        <f t="shared" si="86"/>
        <v>#DIV/0!</v>
      </c>
      <c r="U118" s="117" t="e">
        <f t="shared" si="87"/>
        <v>#DIV/0!</v>
      </c>
      <c r="V118" s="117" t="e">
        <f t="shared" si="88"/>
        <v>#DIV/0!</v>
      </c>
      <c r="W118" s="117" t="e">
        <f t="shared" si="89"/>
        <v>#DIV/0!</v>
      </c>
      <c r="X118" s="117" t="e">
        <f t="shared" si="90"/>
        <v>#DIV/0!</v>
      </c>
      <c r="Y118" s="117" t="e">
        <f t="shared" si="91"/>
        <v>#DIV/0!</v>
      </c>
      <c r="Z118" s="117" t="e">
        <f t="shared" si="92"/>
        <v>#DIV/0!</v>
      </c>
      <c r="AA118" s="117" t="e">
        <f t="shared" si="93"/>
        <v>#DIV/0!</v>
      </c>
      <c r="AB118" s="117" t="e">
        <f t="shared" si="94"/>
        <v>#DIV/0!</v>
      </c>
      <c r="AC118" s="117" t="e">
        <f t="shared" si="95"/>
        <v>#DIV/0!</v>
      </c>
      <c r="AD118" s="117" t="e">
        <f t="shared" si="96"/>
        <v>#DIV/0!</v>
      </c>
      <c r="AE118" s="117" t="e">
        <f t="shared" si="97"/>
        <v>#DIV/0!</v>
      </c>
      <c r="AF118" s="117" t="e">
        <f t="shared" si="98"/>
        <v>#DIV/0!</v>
      </c>
      <c r="AG118" s="117" t="e">
        <f t="shared" si="99"/>
        <v>#DIV/0!</v>
      </c>
      <c r="AH118" s="117" t="e">
        <f t="shared" si="100"/>
        <v>#DIV/0!</v>
      </c>
      <c r="AI118" s="117" t="e">
        <f t="shared" si="101"/>
        <v>#DIV/0!</v>
      </c>
      <c r="AJ118" s="117" t="e">
        <f t="shared" si="102"/>
        <v>#DIV/0!</v>
      </c>
      <c r="AK118" s="117" t="e">
        <f t="shared" si="103"/>
        <v>#DIV/0!</v>
      </c>
      <c r="AL118" s="117" t="e">
        <f t="shared" si="79"/>
        <v>#DIV/0!</v>
      </c>
      <c r="AM118" s="99"/>
      <c r="AN118" s="103"/>
      <c r="AO118" s="103">
        <v>150</v>
      </c>
      <c r="AP118" s="119"/>
      <c r="AQ118" s="119"/>
      <c r="AR118" s="119"/>
      <c r="AS118" s="119"/>
      <c r="AT118" s="119"/>
      <c r="BP118" s="99"/>
      <c r="BS118" s="99"/>
      <c r="BT118" s="99"/>
      <c r="BU118" s="99"/>
      <c r="BZ118" s="99"/>
      <c r="CC118" s="99"/>
      <c r="CD118" s="99"/>
      <c r="CH118" s="99"/>
      <c r="CL118" s="99"/>
      <c r="CN118" s="99"/>
      <c r="CU118" s="99"/>
      <c r="CV118" s="120"/>
    </row>
    <row r="119" spans="1:100">
      <c r="A119" s="129"/>
      <c r="B119" s="129"/>
      <c r="C119" s="129">
        <v>200</v>
      </c>
      <c r="D119" s="130">
        <v>17.989999999999998</v>
      </c>
      <c r="E119" s="129">
        <f t="shared" si="72"/>
        <v>0</v>
      </c>
      <c r="F119" s="129">
        <f t="shared" si="73"/>
        <v>0</v>
      </c>
      <c r="G119" s="141" t="e">
        <f t="shared" si="74"/>
        <v>#DIV/0!</v>
      </c>
      <c r="H119" s="129">
        <f t="shared" si="75"/>
        <v>0</v>
      </c>
      <c r="I119" s="129">
        <f t="shared" si="76"/>
        <v>0</v>
      </c>
      <c r="J119" s="144" t="e">
        <f t="shared" si="78"/>
        <v>#DIV/0!</v>
      </c>
      <c r="K119" s="118" t="e">
        <f t="shared" si="77"/>
        <v>#DIV/0!</v>
      </c>
      <c r="M119">
        <v>150</v>
      </c>
      <c r="N119" s="117" t="e">
        <f t="shared" si="80"/>
        <v>#DIV/0!</v>
      </c>
      <c r="O119" s="117" t="e">
        <f t="shared" si="81"/>
        <v>#DIV/0!</v>
      </c>
      <c r="P119" s="117" t="e">
        <f t="shared" si="82"/>
        <v>#DIV/0!</v>
      </c>
      <c r="Q119" s="117" t="e">
        <f t="shared" si="83"/>
        <v>#DIV/0!</v>
      </c>
      <c r="R119" s="117" t="e">
        <f t="shared" si="84"/>
        <v>#DIV/0!</v>
      </c>
      <c r="S119" s="117" t="e">
        <f t="shared" si="85"/>
        <v>#DIV/0!</v>
      </c>
      <c r="T119" s="117" t="e">
        <f t="shared" si="86"/>
        <v>#DIV/0!</v>
      </c>
      <c r="U119" s="117" t="e">
        <f t="shared" si="87"/>
        <v>#DIV/0!</v>
      </c>
      <c r="V119" s="117" t="e">
        <f t="shared" si="88"/>
        <v>#DIV/0!</v>
      </c>
      <c r="W119" s="117" t="e">
        <f t="shared" si="89"/>
        <v>#DIV/0!</v>
      </c>
      <c r="X119" s="117" t="e">
        <f t="shared" si="90"/>
        <v>#DIV/0!</v>
      </c>
      <c r="Y119" s="117" t="e">
        <f t="shared" si="91"/>
        <v>#DIV/0!</v>
      </c>
      <c r="Z119" s="117" t="e">
        <f t="shared" si="92"/>
        <v>#DIV/0!</v>
      </c>
      <c r="AA119" s="117" t="e">
        <f t="shared" si="93"/>
        <v>#DIV/0!</v>
      </c>
      <c r="AB119" s="117" t="e">
        <f t="shared" si="94"/>
        <v>#DIV/0!</v>
      </c>
      <c r="AC119" s="117" t="e">
        <f t="shared" si="95"/>
        <v>#DIV/0!</v>
      </c>
      <c r="AD119" s="117" t="e">
        <f t="shared" si="96"/>
        <v>#DIV/0!</v>
      </c>
      <c r="AE119" s="117" t="e">
        <f t="shared" si="97"/>
        <v>#DIV/0!</v>
      </c>
      <c r="AF119" s="117" t="e">
        <f t="shared" si="98"/>
        <v>#DIV/0!</v>
      </c>
      <c r="AG119" s="117" t="e">
        <f t="shared" si="99"/>
        <v>#DIV/0!</v>
      </c>
      <c r="AH119" s="117" t="e">
        <f t="shared" si="100"/>
        <v>#DIV/0!</v>
      </c>
      <c r="AI119" s="117" t="e">
        <f t="shared" si="101"/>
        <v>#DIV/0!</v>
      </c>
      <c r="AJ119" s="117" t="e">
        <f t="shared" si="102"/>
        <v>#DIV/0!</v>
      </c>
      <c r="AK119" s="117" t="e">
        <f t="shared" si="103"/>
        <v>#DIV/0!</v>
      </c>
      <c r="AL119" s="117" t="e">
        <f t="shared" si="79"/>
        <v>#DIV/0!</v>
      </c>
      <c r="AM119" s="99"/>
      <c r="AN119" s="103"/>
      <c r="AO119" s="103">
        <v>200</v>
      </c>
      <c r="AP119" s="119"/>
      <c r="AQ119" s="119"/>
      <c r="AR119" s="119"/>
      <c r="AS119" s="119"/>
      <c r="AT119" s="119"/>
      <c r="BP119" s="99"/>
      <c r="BS119" s="99"/>
      <c r="BT119" s="99"/>
      <c r="BU119" s="99"/>
      <c r="BZ119" s="99"/>
      <c r="CC119" s="99"/>
      <c r="CD119" s="99"/>
      <c r="CH119" s="99"/>
      <c r="CL119" s="99"/>
      <c r="CN119" s="99"/>
      <c r="CU119" s="99"/>
      <c r="CV119" s="120"/>
    </row>
    <row r="120" spans="1:100">
      <c r="A120" s="129"/>
      <c r="B120" s="129"/>
      <c r="C120" s="129">
        <v>300</v>
      </c>
      <c r="D120" s="130">
        <v>14.69</v>
      </c>
      <c r="E120" s="129">
        <f t="shared" si="72"/>
        <v>0</v>
      </c>
      <c r="F120" s="129">
        <f t="shared" si="73"/>
        <v>0</v>
      </c>
      <c r="G120" s="141" t="e">
        <f t="shared" si="74"/>
        <v>#DIV/0!</v>
      </c>
      <c r="H120" s="129">
        <f t="shared" si="75"/>
        <v>0</v>
      </c>
      <c r="I120" s="129">
        <f t="shared" si="76"/>
        <v>0</v>
      </c>
      <c r="J120" s="144" t="e">
        <f t="shared" si="78"/>
        <v>#DIV/0!</v>
      </c>
      <c r="K120" s="118" t="e">
        <f t="shared" si="77"/>
        <v>#DIV/0!</v>
      </c>
      <c r="M120">
        <v>200</v>
      </c>
      <c r="N120" s="117" t="e">
        <f t="shared" si="80"/>
        <v>#DIV/0!</v>
      </c>
      <c r="O120" s="117" t="e">
        <f t="shared" si="81"/>
        <v>#DIV/0!</v>
      </c>
      <c r="P120" s="117" t="e">
        <f t="shared" si="82"/>
        <v>#DIV/0!</v>
      </c>
      <c r="Q120" s="117" t="e">
        <f t="shared" si="83"/>
        <v>#DIV/0!</v>
      </c>
      <c r="R120" s="117" t="e">
        <f t="shared" si="84"/>
        <v>#DIV/0!</v>
      </c>
      <c r="S120" s="117" t="e">
        <f t="shared" si="85"/>
        <v>#DIV/0!</v>
      </c>
      <c r="T120" s="117" t="e">
        <f t="shared" si="86"/>
        <v>#DIV/0!</v>
      </c>
      <c r="U120" s="117" t="e">
        <f t="shared" si="87"/>
        <v>#DIV/0!</v>
      </c>
      <c r="V120" s="117" t="e">
        <f t="shared" si="88"/>
        <v>#DIV/0!</v>
      </c>
      <c r="W120" s="117" t="e">
        <f t="shared" si="89"/>
        <v>#DIV/0!</v>
      </c>
      <c r="X120" s="117" t="e">
        <f t="shared" si="90"/>
        <v>#DIV/0!</v>
      </c>
      <c r="Y120" s="117" t="e">
        <f t="shared" si="91"/>
        <v>#DIV/0!</v>
      </c>
      <c r="Z120" s="117" t="e">
        <f t="shared" si="92"/>
        <v>#DIV/0!</v>
      </c>
      <c r="AA120" s="117" t="e">
        <f t="shared" si="93"/>
        <v>#DIV/0!</v>
      </c>
      <c r="AB120" s="117" t="e">
        <f t="shared" si="94"/>
        <v>#DIV/0!</v>
      </c>
      <c r="AC120" s="117" t="e">
        <f t="shared" si="95"/>
        <v>#DIV/0!</v>
      </c>
      <c r="AD120" s="117" t="e">
        <f t="shared" si="96"/>
        <v>#DIV/0!</v>
      </c>
      <c r="AE120" s="117" t="e">
        <f t="shared" si="97"/>
        <v>#DIV/0!</v>
      </c>
      <c r="AF120" s="117" t="e">
        <f t="shared" si="98"/>
        <v>#DIV/0!</v>
      </c>
      <c r="AG120" s="117" t="e">
        <f t="shared" si="99"/>
        <v>#DIV/0!</v>
      </c>
      <c r="AH120" s="117" t="e">
        <f t="shared" si="100"/>
        <v>#DIV/0!</v>
      </c>
      <c r="AI120" s="117" t="e">
        <f t="shared" si="101"/>
        <v>#DIV/0!</v>
      </c>
      <c r="AJ120" s="117" t="e">
        <f t="shared" si="102"/>
        <v>#DIV/0!</v>
      </c>
      <c r="AK120" s="117" t="e">
        <f t="shared" si="103"/>
        <v>#DIV/0!</v>
      </c>
      <c r="AL120" s="117" t="e">
        <f t="shared" si="79"/>
        <v>#DIV/0!</v>
      </c>
      <c r="AM120" s="99"/>
      <c r="AN120" s="103"/>
      <c r="AO120" s="103">
        <v>300</v>
      </c>
      <c r="AP120" s="119"/>
      <c r="AQ120" s="119"/>
      <c r="AR120" s="119"/>
      <c r="AS120" s="119"/>
      <c r="AT120" s="119"/>
      <c r="CV120" s="120"/>
    </row>
    <row r="121" spans="1:100">
      <c r="A121" s="129"/>
      <c r="B121" s="129"/>
      <c r="C121" s="129">
        <v>400</v>
      </c>
      <c r="D121" s="130">
        <v>12.09</v>
      </c>
      <c r="E121" s="129">
        <f t="shared" si="72"/>
        <v>0</v>
      </c>
      <c r="F121" s="129">
        <f t="shared" si="73"/>
        <v>0</v>
      </c>
      <c r="G121" s="141" t="e">
        <f t="shared" si="74"/>
        <v>#DIV/0!</v>
      </c>
      <c r="H121" s="129">
        <f t="shared" si="75"/>
        <v>0</v>
      </c>
      <c r="I121" s="129">
        <f t="shared" si="76"/>
        <v>0</v>
      </c>
      <c r="J121" s="144" t="e">
        <f t="shared" si="78"/>
        <v>#DIV/0!</v>
      </c>
      <c r="K121" s="118" t="e">
        <f t="shared" si="77"/>
        <v>#DIV/0!</v>
      </c>
      <c r="M121">
        <v>300</v>
      </c>
      <c r="N121" s="117" t="e">
        <f t="shared" si="80"/>
        <v>#DIV/0!</v>
      </c>
      <c r="O121" s="117" t="e">
        <f t="shared" si="81"/>
        <v>#DIV/0!</v>
      </c>
      <c r="P121" s="117" t="e">
        <f t="shared" si="82"/>
        <v>#DIV/0!</v>
      </c>
      <c r="Q121" s="117" t="e">
        <f t="shared" si="83"/>
        <v>#DIV/0!</v>
      </c>
      <c r="R121" s="117" t="e">
        <f t="shared" si="84"/>
        <v>#DIV/0!</v>
      </c>
      <c r="S121" s="117" t="e">
        <f t="shared" si="85"/>
        <v>#DIV/0!</v>
      </c>
      <c r="T121" s="117" t="e">
        <f t="shared" si="86"/>
        <v>#DIV/0!</v>
      </c>
      <c r="U121" s="117" t="e">
        <f t="shared" si="87"/>
        <v>#DIV/0!</v>
      </c>
      <c r="V121" s="117" t="e">
        <f t="shared" si="88"/>
        <v>#DIV/0!</v>
      </c>
      <c r="W121" s="117" t="e">
        <f t="shared" si="89"/>
        <v>#DIV/0!</v>
      </c>
      <c r="X121" s="117" t="e">
        <f t="shared" si="90"/>
        <v>#DIV/0!</v>
      </c>
      <c r="Y121" s="117" t="e">
        <f t="shared" si="91"/>
        <v>#DIV/0!</v>
      </c>
      <c r="Z121" s="117" t="e">
        <f t="shared" si="92"/>
        <v>#DIV/0!</v>
      </c>
      <c r="AA121" s="117" t="e">
        <f t="shared" si="93"/>
        <v>#DIV/0!</v>
      </c>
      <c r="AB121" s="117" t="e">
        <f t="shared" si="94"/>
        <v>#DIV/0!</v>
      </c>
      <c r="AC121" s="117" t="e">
        <f t="shared" si="95"/>
        <v>#DIV/0!</v>
      </c>
      <c r="AD121" s="117" t="e">
        <f t="shared" si="96"/>
        <v>#DIV/0!</v>
      </c>
      <c r="AE121" s="117" t="e">
        <f t="shared" si="97"/>
        <v>#DIV/0!</v>
      </c>
      <c r="AF121" s="117" t="e">
        <f t="shared" si="98"/>
        <v>#DIV/0!</v>
      </c>
      <c r="AG121" s="117" t="e">
        <f t="shared" si="99"/>
        <v>#DIV/0!</v>
      </c>
      <c r="AH121" s="117" t="e">
        <f t="shared" si="100"/>
        <v>#DIV/0!</v>
      </c>
      <c r="AI121" s="117" t="e">
        <f t="shared" si="101"/>
        <v>#DIV/0!</v>
      </c>
      <c r="AJ121" s="117" t="e">
        <f t="shared" si="102"/>
        <v>#DIV/0!</v>
      </c>
      <c r="AK121" s="117" t="e">
        <f t="shared" si="103"/>
        <v>#DIV/0!</v>
      </c>
      <c r="AL121" s="117" t="e">
        <f t="shared" si="79"/>
        <v>#DIV/0!</v>
      </c>
      <c r="AM121" s="99"/>
      <c r="AN121" s="103"/>
      <c r="AO121" s="103">
        <v>400</v>
      </c>
      <c r="AP121" s="119"/>
      <c r="AQ121" s="119"/>
      <c r="AS121" s="119"/>
      <c r="AT121" s="119"/>
      <c r="CV121" s="120"/>
    </row>
    <row r="122" spans="1:100">
      <c r="A122" s="129"/>
      <c r="B122" s="129"/>
      <c r="C122" s="129">
        <v>500</v>
      </c>
      <c r="D122" s="130"/>
      <c r="E122" s="129">
        <f t="shared" si="72"/>
        <v>0</v>
      </c>
      <c r="F122" s="129">
        <f t="shared" si="73"/>
        <v>0</v>
      </c>
      <c r="G122" s="141" t="e">
        <f t="shared" si="74"/>
        <v>#DIV/0!</v>
      </c>
      <c r="H122" s="129">
        <f t="shared" si="75"/>
        <v>0</v>
      </c>
      <c r="I122" s="129">
        <f t="shared" si="76"/>
        <v>0</v>
      </c>
      <c r="J122" s="144" t="e">
        <f t="shared" si="78"/>
        <v>#DIV/0!</v>
      </c>
      <c r="K122" s="118" t="e">
        <f t="shared" si="77"/>
        <v>#DIV/0!</v>
      </c>
      <c r="M122">
        <v>400</v>
      </c>
      <c r="N122" s="117" t="e">
        <f t="shared" si="80"/>
        <v>#DIV/0!</v>
      </c>
      <c r="O122" s="117" t="e">
        <f t="shared" si="81"/>
        <v>#DIV/0!</v>
      </c>
      <c r="P122" s="117" t="e">
        <f t="shared" si="82"/>
        <v>#DIV/0!</v>
      </c>
      <c r="Q122" s="117" t="e">
        <f t="shared" si="83"/>
        <v>#DIV/0!</v>
      </c>
      <c r="R122" s="117" t="e">
        <f t="shared" si="84"/>
        <v>#DIV/0!</v>
      </c>
      <c r="S122" s="117" t="e">
        <f t="shared" si="85"/>
        <v>#DIV/0!</v>
      </c>
      <c r="T122" s="117" t="e">
        <f t="shared" si="86"/>
        <v>#DIV/0!</v>
      </c>
      <c r="U122" s="117" t="e">
        <f t="shared" si="87"/>
        <v>#DIV/0!</v>
      </c>
      <c r="V122" s="117" t="e">
        <f t="shared" si="88"/>
        <v>#DIV/0!</v>
      </c>
      <c r="W122" s="117" t="e">
        <f t="shared" si="89"/>
        <v>#DIV/0!</v>
      </c>
      <c r="X122" s="117" t="e">
        <f t="shared" si="90"/>
        <v>#DIV/0!</v>
      </c>
      <c r="Y122" s="117" t="e">
        <f t="shared" si="91"/>
        <v>#DIV/0!</v>
      </c>
      <c r="Z122" s="117" t="e">
        <f t="shared" si="92"/>
        <v>#DIV/0!</v>
      </c>
      <c r="AA122" s="117" t="e">
        <f t="shared" si="93"/>
        <v>#DIV/0!</v>
      </c>
      <c r="AB122" s="117" t="e">
        <f t="shared" si="94"/>
        <v>#DIV/0!</v>
      </c>
      <c r="AC122" s="117" t="e">
        <f t="shared" si="95"/>
        <v>#DIV/0!</v>
      </c>
      <c r="AD122" s="117" t="e">
        <f t="shared" si="96"/>
        <v>#DIV/0!</v>
      </c>
      <c r="AE122" s="117" t="e">
        <f t="shared" si="97"/>
        <v>#DIV/0!</v>
      </c>
      <c r="AF122" s="117" t="e">
        <f t="shared" si="98"/>
        <v>#DIV/0!</v>
      </c>
      <c r="AG122" s="117" t="e">
        <f t="shared" si="99"/>
        <v>#DIV/0!</v>
      </c>
      <c r="AH122" s="117" t="e">
        <f t="shared" si="100"/>
        <v>#DIV/0!</v>
      </c>
      <c r="AI122" s="117" t="e">
        <f t="shared" si="101"/>
        <v>#DIV/0!</v>
      </c>
      <c r="AJ122" s="117" t="e">
        <f t="shared" si="102"/>
        <v>#DIV/0!</v>
      </c>
      <c r="AK122" s="117" t="e">
        <f t="shared" si="103"/>
        <v>#DIV/0!</v>
      </c>
      <c r="AL122" s="117" t="e">
        <f t="shared" si="79"/>
        <v>#DIV/0!</v>
      </c>
      <c r="AM122" s="99"/>
      <c r="AN122" s="103"/>
      <c r="AO122" s="103">
        <v>500</v>
      </c>
      <c r="CV122" s="120"/>
    </row>
    <row r="123" spans="1:100">
      <c r="A123" s="146"/>
      <c r="B123" s="146"/>
      <c r="C123" s="146">
        <v>600</v>
      </c>
      <c r="D123" s="147"/>
      <c r="E123" s="146">
        <f t="shared" si="72"/>
        <v>0</v>
      </c>
      <c r="F123" s="129">
        <f t="shared" si="73"/>
        <v>0</v>
      </c>
      <c r="G123" s="141" t="e">
        <f t="shared" si="74"/>
        <v>#DIV/0!</v>
      </c>
      <c r="H123" s="129">
        <f t="shared" si="75"/>
        <v>0</v>
      </c>
      <c r="I123" s="129">
        <f t="shared" si="76"/>
        <v>0</v>
      </c>
      <c r="J123" s="148" t="e">
        <f t="shared" si="78"/>
        <v>#DIV/0!</v>
      </c>
      <c r="K123" s="118" t="e">
        <f t="shared" si="77"/>
        <v>#DIV/0!</v>
      </c>
      <c r="M123">
        <v>500</v>
      </c>
      <c r="N123" s="117" t="e">
        <f t="shared" si="80"/>
        <v>#DIV/0!</v>
      </c>
      <c r="O123" s="117" t="e">
        <f t="shared" si="81"/>
        <v>#DIV/0!</v>
      </c>
      <c r="P123" s="117" t="e">
        <f t="shared" si="82"/>
        <v>#DIV/0!</v>
      </c>
      <c r="Q123" s="117" t="e">
        <f t="shared" si="83"/>
        <v>#DIV/0!</v>
      </c>
      <c r="R123" s="117" t="e">
        <f t="shared" si="84"/>
        <v>#DIV/0!</v>
      </c>
      <c r="S123" s="117" t="e">
        <f t="shared" si="85"/>
        <v>#DIV/0!</v>
      </c>
      <c r="T123" s="117" t="e">
        <f t="shared" si="86"/>
        <v>#DIV/0!</v>
      </c>
      <c r="U123" s="117" t="e">
        <f t="shared" si="87"/>
        <v>#DIV/0!</v>
      </c>
      <c r="V123" s="117" t="e">
        <f t="shared" si="88"/>
        <v>#DIV/0!</v>
      </c>
      <c r="W123" s="117" t="e">
        <f t="shared" si="89"/>
        <v>#DIV/0!</v>
      </c>
      <c r="X123" s="117" t="e">
        <f t="shared" si="90"/>
        <v>#DIV/0!</v>
      </c>
      <c r="Y123" s="117" t="e">
        <f t="shared" si="91"/>
        <v>#DIV/0!</v>
      </c>
      <c r="Z123" s="117" t="e">
        <f t="shared" si="92"/>
        <v>#DIV/0!</v>
      </c>
      <c r="AA123" s="117" t="e">
        <f t="shared" si="93"/>
        <v>#DIV/0!</v>
      </c>
      <c r="AB123" s="117" t="e">
        <f t="shared" si="94"/>
        <v>#DIV/0!</v>
      </c>
      <c r="AC123" s="117" t="e">
        <f t="shared" si="95"/>
        <v>#DIV/0!</v>
      </c>
      <c r="AD123" s="117" t="e">
        <f t="shared" si="96"/>
        <v>#DIV/0!</v>
      </c>
      <c r="AE123" s="117" t="e">
        <f t="shared" si="97"/>
        <v>#DIV/0!</v>
      </c>
      <c r="AF123" s="117" t="e">
        <f t="shared" si="98"/>
        <v>#DIV/0!</v>
      </c>
      <c r="AG123" s="117" t="e">
        <f t="shared" si="99"/>
        <v>#DIV/0!</v>
      </c>
      <c r="AH123" s="117" t="e">
        <f t="shared" si="100"/>
        <v>#DIV/0!</v>
      </c>
      <c r="AI123" s="117" t="e">
        <f t="shared" si="101"/>
        <v>#DIV/0!</v>
      </c>
      <c r="AJ123" s="117" t="e">
        <f t="shared" si="102"/>
        <v>#DIV/0!</v>
      </c>
      <c r="AK123" s="117" t="e">
        <f t="shared" si="103"/>
        <v>#DIV/0!</v>
      </c>
      <c r="AL123" s="117" t="e">
        <f t="shared" si="79"/>
        <v>#DIV/0!</v>
      </c>
      <c r="AM123" s="99"/>
      <c r="AN123" s="103"/>
      <c r="AO123" s="103">
        <v>600</v>
      </c>
      <c r="BP123" s="99"/>
      <c r="BQ123" s="99"/>
      <c r="BR123" s="99"/>
      <c r="BS123" s="99"/>
      <c r="BT123" s="99"/>
      <c r="BU123" s="99"/>
      <c r="BV123" s="99"/>
      <c r="BW123" s="99"/>
      <c r="BX123" s="99"/>
      <c r="BY123" s="99"/>
      <c r="BZ123" s="99"/>
      <c r="CA123" s="99"/>
      <c r="CB123" s="99"/>
      <c r="CC123" s="99"/>
      <c r="CD123" s="99"/>
      <c r="CE123" s="99"/>
      <c r="CF123" s="99"/>
      <c r="CG123" s="99"/>
      <c r="CH123" s="99"/>
      <c r="CI123" s="99"/>
      <c r="CJ123" s="99"/>
      <c r="CK123" s="99"/>
      <c r="CL123" s="99"/>
      <c r="CM123" s="99"/>
      <c r="CN123" s="99"/>
      <c r="CO123" s="99"/>
      <c r="CP123" s="99"/>
      <c r="CQ123" s="99"/>
      <c r="CR123" s="99"/>
      <c r="CS123" s="99"/>
      <c r="CT123" s="99"/>
      <c r="CU123" s="99"/>
      <c r="CV123" s="120"/>
    </row>
    <row r="124" spans="1:100">
      <c r="A124" s="164"/>
      <c r="B124" s="165"/>
      <c r="C124" s="165"/>
      <c r="D124" s="2"/>
      <c r="E124" s="165"/>
      <c r="F124" s="165"/>
      <c r="G124" s="166"/>
      <c r="H124" s="165"/>
      <c r="I124" s="165"/>
      <c r="J124" s="167"/>
      <c r="K124" s="118"/>
      <c r="N124" s="117"/>
      <c r="O124" s="117"/>
      <c r="P124" s="117"/>
      <c r="Q124" s="117"/>
      <c r="R124" s="117"/>
      <c r="S124" s="117"/>
      <c r="T124" s="117"/>
      <c r="U124" s="117"/>
      <c r="V124" s="117"/>
      <c r="W124" s="117"/>
      <c r="X124" s="117"/>
      <c r="Y124" s="117"/>
      <c r="Z124" s="117"/>
      <c r="AA124" s="117"/>
      <c r="AB124" s="117"/>
      <c r="AC124" s="117"/>
      <c r="AD124" s="117"/>
      <c r="AE124" s="117"/>
      <c r="AF124" s="117"/>
      <c r="AG124" s="117"/>
      <c r="AH124" s="117"/>
      <c r="AI124" s="117"/>
      <c r="AJ124" s="117"/>
      <c r="AK124" s="117"/>
      <c r="AL124" s="117"/>
      <c r="AM124" s="99"/>
      <c r="AN124" s="100"/>
      <c r="AO124" s="100"/>
      <c r="BP124" s="99"/>
      <c r="BQ124" s="99"/>
      <c r="BR124" s="99"/>
      <c r="BS124" s="99"/>
      <c r="BT124" s="99"/>
      <c r="BU124" s="99"/>
      <c r="BV124" s="99"/>
      <c r="BW124" s="99"/>
      <c r="BX124" s="99"/>
      <c r="BY124" s="99"/>
      <c r="BZ124" s="99"/>
      <c r="CA124" s="99"/>
      <c r="CB124" s="99"/>
      <c r="CC124" s="99"/>
      <c r="CD124" s="99"/>
      <c r="CE124" s="99"/>
      <c r="CF124" s="99"/>
      <c r="CG124" s="99"/>
      <c r="CH124" s="99"/>
      <c r="CI124" s="99"/>
      <c r="CJ124" s="99"/>
      <c r="CK124" s="99"/>
      <c r="CL124" s="99"/>
      <c r="CM124" s="99"/>
      <c r="CN124" s="99"/>
      <c r="CO124" s="99"/>
      <c r="CP124" s="99"/>
      <c r="CQ124" s="99"/>
      <c r="CR124" s="99"/>
      <c r="CS124" s="99"/>
      <c r="CT124" s="99"/>
      <c r="CU124" s="99"/>
      <c r="CV124" s="160"/>
    </row>
    <row r="125" spans="1:100">
      <c r="A125" s="129"/>
      <c r="B125" s="129"/>
      <c r="C125" s="129" t="s">
        <v>14</v>
      </c>
      <c r="D125" s="130">
        <v>336</v>
      </c>
      <c r="E125" s="129">
        <f>COUNT(CV125:CV125)</f>
        <v>0</v>
      </c>
      <c r="F125" s="129">
        <f>SUM(CV125:CV125)</f>
        <v>0</v>
      </c>
      <c r="G125" s="141" t="e">
        <f>AVERAGE(CV125:CV125)</f>
        <v>#DIV/0!</v>
      </c>
      <c r="H125" s="129">
        <f>MAX(CV125:CV125)</f>
        <v>0</v>
      </c>
      <c r="I125" s="129">
        <f>MIN(CV125:CV125)</f>
        <v>0</v>
      </c>
      <c r="J125" s="144" t="e">
        <f>D125-G125</f>
        <v>#DIV/0!</v>
      </c>
      <c r="K125" s="118" t="e">
        <f>STDEV(CV125:DB125)</f>
        <v>#DIV/0!</v>
      </c>
      <c r="M125" t="s">
        <v>7</v>
      </c>
      <c r="N125" s="117">
        <f>J92*1</f>
        <v>0</v>
      </c>
      <c r="O125" s="117" t="e">
        <f>J110*1</f>
        <v>#DIV/0!</v>
      </c>
      <c r="P125" s="117" t="e">
        <f>J128*1</f>
        <v>#DIV/0!</v>
      </c>
      <c r="Q125" s="117" t="e">
        <f>J146*1</f>
        <v>#DIV/0!</v>
      </c>
      <c r="R125" s="117" t="e">
        <f>J164*1</f>
        <v>#DIV/0!</v>
      </c>
      <c r="S125" s="117" t="e">
        <f>J344*1</f>
        <v>#DIV/0!</v>
      </c>
      <c r="T125" s="117" t="e">
        <f>J398*1</f>
        <v>#DIV/0!</v>
      </c>
      <c r="U125" s="117" t="e">
        <f>J326*1</f>
        <v>#DIV/0!</v>
      </c>
      <c r="V125" s="117" t="e">
        <f>J182*1</f>
        <v>#DIV/0!</v>
      </c>
      <c r="W125" s="117" t="e">
        <f>J200*1</f>
        <v>#DIV/0!</v>
      </c>
      <c r="X125" s="117" t="e">
        <f>J218*1</f>
        <v>#DIV/0!</v>
      </c>
      <c r="Y125" s="117" t="e">
        <f>J236*1</f>
        <v>#DIV/0!</v>
      </c>
      <c r="Z125" s="117" t="e">
        <f>J254*1</f>
        <v>#DIV/0!</v>
      </c>
      <c r="AA125" s="117" t="e">
        <f>J416*1</f>
        <v>#DIV/0!</v>
      </c>
      <c r="AB125" s="117" t="e">
        <f>J380*1</f>
        <v>#DIV/0!</v>
      </c>
      <c r="AC125" s="117" t="e">
        <f>J308*1</f>
        <v>#DIV/0!</v>
      </c>
      <c r="AD125" s="117" t="e">
        <f>J74*1</f>
        <v>#DIV/0!</v>
      </c>
      <c r="AE125" s="117" t="e">
        <f>J56*1</f>
        <v>#DIV/0!</v>
      </c>
      <c r="AF125" s="117" t="e">
        <f>J38*1</f>
        <v>#DIV/0!</v>
      </c>
      <c r="AG125" s="117" t="e">
        <f>J20*1</f>
        <v>#DIV/0!</v>
      </c>
      <c r="AH125" s="117" t="e">
        <f>J2*1</f>
        <v>#DIV/0!</v>
      </c>
      <c r="AI125" s="117" t="e">
        <f>J272*1</f>
        <v>#DIV/0!</v>
      </c>
      <c r="AJ125" s="117" t="e">
        <f>J362*1</f>
        <v>#DIV/0!</v>
      </c>
      <c r="AK125" s="117" t="e">
        <f>J290*1</f>
        <v>#DIV/0!</v>
      </c>
      <c r="AL125" s="117" t="e">
        <f>AVERAGE(N125:AK125)</f>
        <v>#DIV/0!</v>
      </c>
      <c r="AM125" s="101"/>
      <c r="AN125" s="102"/>
      <c r="AO125" s="102" t="s">
        <v>14</v>
      </c>
      <c r="AP125" s="119"/>
      <c r="AQ125" s="119"/>
      <c r="AR125" s="119"/>
      <c r="AS125" s="119"/>
      <c r="AT125" s="119"/>
      <c r="BP125" s="101"/>
      <c r="BQ125" s="101"/>
      <c r="BR125" s="101"/>
      <c r="BS125" s="101"/>
      <c r="BT125" s="101"/>
      <c r="BU125" s="101"/>
      <c r="BV125" s="101"/>
      <c r="BW125" s="101"/>
      <c r="BX125" s="101"/>
      <c r="BY125" s="101"/>
      <c r="BZ125" s="101"/>
      <c r="CA125" s="101"/>
      <c r="CB125" s="101"/>
      <c r="CC125" s="101"/>
      <c r="CD125" s="101"/>
      <c r="CE125" s="101"/>
      <c r="CF125" s="101"/>
      <c r="CG125" s="101"/>
      <c r="CH125" s="101"/>
      <c r="CI125" s="101"/>
      <c r="CJ125" s="101"/>
      <c r="CK125" s="101"/>
      <c r="CL125" s="101"/>
      <c r="CM125" s="101"/>
      <c r="CN125" s="101"/>
      <c r="CO125" s="101"/>
      <c r="CP125" s="101"/>
      <c r="CQ125" s="101"/>
      <c r="CR125" s="101"/>
      <c r="CS125" s="101"/>
      <c r="CT125" s="101"/>
      <c r="CU125" s="101"/>
      <c r="CV125" s="121"/>
    </row>
    <row r="126" spans="1:100">
      <c r="A126" s="129"/>
      <c r="B126" s="129"/>
      <c r="C126" s="129" t="s">
        <v>15</v>
      </c>
      <c r="D126" s="130">
        <v>2.2999999999999998</v>
      </c>
      <c r="E126" s="129">
        <f>COUNT(CV126:CV126)</f>
        <v>0</v>
      </c>
      <c r="F126" s="129">
        <f>SUM(CV126:CV126)</f>
        <v>0</v>
      </c>
      <c r="G126" s="141" t="e">
        <f>AVERAGE(CV126:CV126)</f>
        <v>#DIV/0!</v>
      </c>
      <c r="H126" s="129">
        <f>MAX(CV126:CV126)</f>
        <v>0</v>
      </c>
      <c r="I126" s="129">
        <f>MIN(CV126:CV126)</f>
        <v>0</v>
      </c>
      <c r="J126" s="144" t="e">
        <f>D126-G126</f>
        <v>#DIV/0!</v>
      </c>
      <c r="K126" s="118" t="e">
        <f>STDEV(CV126:DB126)</f>
        <v>#DIV/0!</v>
      </c>
      <c r="M126" t="s">
        <v>16</v>
      </c>
      <c r="N126" s="145" t="e">
        <f>J107*1</f>
        <v>#DIV/0!</v>
      </c>
      <c r="O126" s="145" t="e">
        <f>J125*1</f>
        <v>#DIV/0!</v>
      </c>
      <c r="P126" s="145" t="e">
        <f>J143*1</f>
        <v>#DIV/0!</v>
      </c>
      <c r="Q126" s="145" t="e">
        <f>J161*1</f>
        <v>#DIV/0!</v>
      </c>
      <c r="R126" s="145" t="e">
        <f>J179*1</f>
        <v>#DIV/0!</v>
      </c>
      <c r="S126" s="145" t="e">
        <f>J359*1</f>
        <v>#DIV/0!</v>
      </c>
      <c r="T126" s="145" t="e">
        <f>J413*1</f>
        <v>#DIV/0!</v>
      </c>
      <c r="U126" s="145" t="e">
        <f>J341*1</f>
        <v>#DIV/0!</v>
      </c>
      <c r="V126" s="145" t="e">
        <f>J197*1</f>
        <v>#DIV/0!</v>
      </c>
      <c r="W126" s="145" t="e">
        <f>J215*1</f>
        <v>#DIV/0!</v>
      </c>
      <c r="X126" s="145" t="e">
        <f>J233*1</f>
        <v>#DIV/0!</v>
      </c>
      <c r="Y126" s="145" t="e">
        <f>J251*1</f>
        <v>#DIV/0!</v>
      </c>
      <c r="Z126" s="145" t="e">
        <f>J269*1</f>
        <v>#DIV/0!</v>
      </c>
      <c r="AA126" s="145" t="e">
        <f>J431*1</f>
        <v>#DIV/0!</v>
      </c>
      <c r="AB126" s="145" t="e">
        <f>J395*1</f>
        <v>#DIV/0!</v>
      </c>
      <c r="AC126" s="145" t="e">
        <f>J323*1</f>
        <v>#DIV/0!</v>
      </c>
      <c r="AD126" s="145" t="e">
        <f>J89*1</f>
        <v>#DIV/0!</v>
      </c>
      <c r="AE126" s="145" t="e">
        <f>J71*1</f>
        <v>#DIV/0!</v>
      </c>
      <c r="AF126" s="145" t="e">
        <f>J53*1</f>
        <v>#DIV/0!</v>
      </c>
      <c r="AG126" s="145" t="e">
        <f>J35*1</f>
        <v>#DIV/0!</v>
      </c>
      <c r="AH126" s="145" t="e">
        <f>J17*1</f>
        <v>#DIV/0!</v>
      </c>
      <c r="AI126" s="145" t="e">
        <f>J287*1</f>
        <v>#DIV/0!</v>
      </c>
      <c r="AJ126" s="145" t="e">
        <f>J377*1</f>
        <v>#DIV/0!</v>
      </c>
      <c r="AK126" s="145" t="e">
        <f>J305*1</f>
        <v>#DIV/0!</v>
      </c>
      <c r="AL126" s="145" t="e">
        <f>AVERAGE(N126:AK126)</f>
        <v>#DIV/0!</v>
      </c>
      <c r="AM126" s="99"/>
      <c r="AN126" s="103"/>
      <c r="AO126" s="103" t="s">
        <v>15</v>
      </c>
      <c r="AP126" s="119"/>
      <c r="AQ126" s="119"/>
      <c r="AR126" s="119"/>
      <c r="AS126" s="119"/>
      <c r="AT126" s="119"/>
      <c r="BP126" s="99"/>
      <c r="BQ126" s="99"/>
      <c r="BR126" s="99"/>
      <c r="BS126" s="99"/>
      <c r="BT126" s="99"/>
      <c r="BU126" s="99"/>
      <c r="BV126" s="99"/>
      <c r="BW126" s="99"/>
      <c r="BX126" s="99"/>
      <c r="BY126" s="99"/>
      <c r="BZ126" s="99"/>
      <c r="CA126" s="99"/>
      <c r="CB126" s="99"/>
      <c r="CC126" s="99"/>
      <c r="CD126" s="99"/>
      <c r="CE126" s="99"/>
      <c r="CF126" s="99"/>
      <c r="CG126" s="99"/>
      <c r="CH126" s="99"/>
      <c r="CI126" s="99"/>
      <c r="CJ126" s="99"/>
      <c r="CK126" s="99"/>
      <c r="CL126" s="99"/>
      <c r="CM126" s="99"/>
      <c r="CN126" s="99"/>
      <c r="CO126" s="99"/>
      <c r="CP126" s="99"/>
      <c r="CQ126" s="99"/>
      <c r="CR126" s="99"/>
      <c r="CS126" s="99"/>
      <c r="CT126" s="99"/>
      <c r="CU126" s="99"/>
      <c r="CV126" s="120"/>
    </row>
    <row r="127" spans="1:100" s="114" customFormat="1">
      <c r="A127" s="149" t="s">
        <v>0</v>
      </c>
      <c r="B127" s="150" t="s">
        <v>1</v>
      </c>
      <c r="C127" s="150" t="s">
        <v>2</v>
      </c>
      <c r="D127" s="114">
        <v>2007</v>
      </c>
      <c r="E127" s="150" t="s">
        <v>3</v>
      </c>
      <c r="F127" s="150" t="s">
        <v>83</v>
      </c>
      <c r="G127" s="151" t="s">
        <v>4</v>
      </c>
      <c r="H127" s="150" t="s">
        <v>5</v>
      </c>
      <c r="I127" s="150" t="s">
        <v>6</v>
      </c>
      <c r="J127" s="152" t="s">
        <v>7</v>
      </c>
      <c r="K127" s="112" t="s">
        <v>8</v>
      </c>
      <c r="L127" s="113"/>
      <c r="M127" s="114">
        <v>600</v>
      </c>
      <c r="N127" s="143" t="e">
        <f>J105*1</f>
        <v>#DIV/0!</v>
      </c>
      <c r="O127" s="143" t="e">
        <f>J123*1</f>
        <v>#DIV/0!</v>
      </c>
      <c r="P127" s="143" t="e">
        <f>J141*1</f>
        <v>#DIV/0!</v>
      </c>
      <c r="Q127" s="143" t="e">
        <f>J159*1</f>
        <v>#DIV/0!</v>
      </c>
      <c r="R127" s="143" t="e">
        <f>J177*1</f>
        <v>#DIV/0!</v>
      </c>
      <c r="S127" s="143" t="e">
        <f>J357*1</f>
        <v>#DIV/0!</v>
      </c>
      <c r="T127" s="143" t="e">
        <f>J411*1</f>
        <v>#DIV/0!</v>
      </c>
      <c r="U127" s="143" t="e">
        <f>J339*1</f>
        <v>#DIV/0!</v>
      </c>
      <c r="V127" s="143" t="e">
        <f>J195*1</f>
        <v>#DIV/0!</v>
      </c>
      <c r="W127" s="143" t="e">
        <f>J213*1</f>
        <v>#DIV/0!</v>
      </c>
      <c r="X127" s="143" t="e">
        <f>J231*1</f>
        <v>#DIV/0!</v>
      </c>
      <c r="Y127" s="143" t="e">
        <f>J249*1</f>
        <v>#DIV/0!</v>
      </c>
      <c r="Z127" s="143" t="e">
        <f>J267*1</f>
        <v>#DIV/0!</v>
      </c>
      <c r="AA127" s="143" t="e">
        <f>J429*1</f>
        <v>#DIV/0!</v>
      </c>
      <c r="AB127" s="143" t="e">
        <f>J393*1</f>
        <v>#DIV/0!</v>
      </c>
      <c r="AC127" s="143" t="e">
        <f>J321*1</f>
        <v>#DIV/0!</v>
      </c>
      <c r="AD127" s="143" t="e">
        <f>J87*1</f>
        <v>#DIV/0!</v>
      </c>
      <c r="AE127" s="143" t="e">
        <f>J69*1</f>
        <v>#DIV/0!</v>
      </c>
      <c r="AF127" s="143" t="e">
        <f>J51*1</f>
        <v>#DIV/0!</v>
      </c>
      <c r="AG127" s="143" t="e">
        <f>J33*1</f>
        <v>#DIV/0!</v>
      </c>
      <c r="AH127" s="143" t="e">
        <f>J15*1</f>
        <v>#DIV/0!</v>
      </c>
      <c r="AI127" s="143" t="e">
        <f>J285*1</f>
        <v>#DIV/0!</v>
      </c>
      <c r="AJ127" s="143" t="e">
        <f>J375*1</f>
        <v>#DIV/0!</v>
      </c>
      <c r="AK127" s="143" t="e">
        <f>J303*1</f>
        <v>#DIV/0!</v>
      </c>
      <c r="AL127" s="143" t="e">
        <f t="shared" si="79"/>
        <v>#DIV/0!</v>
      </c>
      <c r="AM127" s="107" t="s">
        <v>10</v>
      </c>
      <c r="AN127" s="107" t="s">
        <v>11</v>
      </c>
      <c r="AO127" s="107" t="s">
        <v>12</v>
      </c>
      <c r="AP127" s="114">
        <v>2007</v>
      </c>
      <c r="AQ127" s="114">
        <v>2006</v>
      </c>
      <c r="AR127" s="114">
        <v>2006</v>
      </c>
      <c r="AS127" s="114">
        <v>2005</v>
      </c>
      <c r="AT127" s="114">
        <v>2005</v>
      </c>
      <c r="AU127" s="114">
        <v>2004</v>
      </c>
      <c r="AV127" s="114">
        <v>2004</v>
      </c>
      <c r="AW127" s="114">
        <v>2004</v>
      </c>
      <c r="AX127" s="114">
        <v>2003</v>
      </c>
      <c r="AZ127" s="114">
        <v>2002</v>
      </c>
      <c r="BA127" s="114">
        <v>2002</v>
      </c>
      <c r="BB127" s="114">
        <v>2002</v>
      </c>
      <c r="BE127" s="114">
        <v>2001</v>
      </c>
      <c r="BH127" s="114">
        <v>2000</v>
      </c>
      <c r="BK127" s="114">
        <v>1999</v>
      </c>
      <c r="BL127" s="114">
        <v>1998</v>
      </c>
      <c r="BM127" s="114">
        <v>1997</v>
      </c>
      <c r="BN127" s="114">
        <v>1996</v>
      </c>
      <c r="BO127" s="114">
        <v>1995</v>
      </c>
      <c r="BP127" s="107">
        <v>1994</v>
      </c>
      <c r="BQ127" s="107">
        <v>1993</v>
      </c>
      <c r="BR127" s="107">
        <v>1992</v>
      </c>
      <c r="BS127" s="107">
        <v>1992</v>
      </c>
      <c r="BT127" s="107">
        <v>1991</v>
      </c>
      <c r="BU127" s="107">
        <v>1990</v>
      </c>
      <c r="BV127" s="107">
        <v>1990</v>
      </c>
      <c r="BW127" s="107">
        <v>1989</v>
      </c>
      <c r="BX127" s="107">
        <v>1988</v>
      </c>
      <c r="BY127" s="107">
        <v>1987</v>
      </c>
      <c r="BZ127" s="107">
        <v>1986</v>
      </c>
      <c r="CA127" s="107">
        <v>1986</v>
      </c>
      <c r="CB127" s="107">
        <v>1986</v>
      </c>
      <c r="CC127" s="107">
        <v>1985</v>
      </c>
      <c r="CD127" s="107">
        <v>1985</v>
      </c>
      <c r="CE127" s="107">
        <v>1985</v>
      </c>
      <c r="CF127" s="107">
        <v>1985</v>
      </c>
      <c r="CG127" s="107">
        <v>1984</v>
      </c>
      <c r="CH127" s="107">
        <v>1984</v>
      </c>
      <c r="CI127" s="107">
        <v>1984</v>
      </c>
      <c r="CJ127" s="107">
        <v>1984</v>
      </c>
      <c r="CK127" s="107">
        <v>1984</v>
      </c>
      <c r="CL127" s="107">
        <v>1984</v>
      </c>
      <c r="CM127" s="107">
        <v>1983</v>
      </c>
      <c r="CN127" s="107">
        <v>1983</v>
      </c>
      <c r="CO127" s="107">
        <v>1982</v>
      </c>
      <c r="CP127" s="107">
        <v>1982</v>
      </c>
      <c r="CQ127" s="107">
        <v>1982</v>
      </c>
      <c r="CR127" s="107">
        <v>1981</v>
      </c>
      <c r="CS127" s="107">
        <v>1980</v>
      </c>
      <c r="CT127" s="107">
        <v>1980</v>
      </c>
      <c r="CU127" s="107">
        <v>1980</v>
      </c>
      <c r="CV127" s="115">
        <v>1980</v>
      </c>
    </row>
    <row r="128" spans="1:100">
      <c r="A128" s="153">
        <v>4</v>
      </c>
      <c r="B128" s="153">
        <v>38</v>
      </c>
      <c r="C128" s="153" t="s">
        <v>13</v>
      </c>
      <c r="D128" s="119">
        <v>27</v>
      </c>
      <c r="E128" s="153">
        <f t="shared" ref="E128:E141" si="104">COUNT(CV128:CV128)</f>
        <v>0</v>
      </c>
      <c r="F128" s="153">
        <f t="shared" ref="F128:F141" si="105">SUM(CV128:CV128)</f>
        <v>0</v>
      </c>
      <c r="G128" s="154" t="e">
        <f t="shared" ref="G128:G141" si="106">AVERAGE(CV128:CV128)</f>
        <v>#DIV/0!</v>
      </c>
      <c r="H128" s="153">
        <f t="shared" ref="H128:H141" si="107">MAX(CV128:CV128)</f>
        <v>0</v>
      </c>
      <c r="I128" s="153">
        <f t="shared" ref="I128:I141" si="108">MIN(CV128:CV128)</f>
        <v>0</v>
      </c>
      <c r="J128" s="155" t="e">
        <f>D128-G128</f>
        <v>#DIV/0!</v>
      </c>
      <c r="K128" s="118" t="e">
        <f t="shared" ref="K128:K141" si="109">STDEV(CV128:DB128)</f>
        <v>#DIV/0!</v>
      </c>
      <c r="AM128" s="100">
        <v>4</v>
      </c>
      <c r="AN128" s="103">
        <v>38</v>
      </c>
      <c r="AO128" s="103" t="s">
        <v>13</v>
      </c>
      <c r="AP128" s="119"/>
      <c r="AQ128" s="119"/>
      <c r="AR128" s="119"/>
      <c r="AS128" s="119"/>
      <c r="AT128" s="119"/>
      <c r="BP128" s="100"/>
      <c r="BQ128" s="100"/>
      <c r="BR128" s="100"/>
      <c r="BS128" s="100"/>
      <c r="BT128" s="100"/>
      <c r="BU128" s="100"/>
      <c r="BV128" s="100"/>
      <c r="BW128" s="100"/>
      <c r="BX128" s="100"/>
      <c r="BY128" s="100"/>
      <c r="BZ128" s="100"/>
      <c r="CA128" s="100"/>
      <c r="CB128" s="100"/>
      <c r="CC128" s="100"/>
      <c r="CD128" s="100"/>
      <c r="CE128" s="100"/>
      <c r="CF128" s="100"/>
      <c r="CG128" s="100"/>
      <c r="CH128" s="100"/>
      <c r="CI128" s="100"/>
      <c r="CJ128" s="100"/>
      <c r="CK128" s="100"/>
      <c r="CL128" s="100"/>
      <c r="CM128" s="100"/>
      <c r="CN128" s="100"/>
      <c r="CO128" s="100"/>
      <c r="CP128" s="100"/>
      <c r="CQ128" s="100"/>
      <c r="CR128" s="100"/>
      <c r="CS128" s="100"/>
      <c r="CT128" s="100"/>
      <c r="CU128" s="100"/>
      <c r="CV128" s="120"/>
    </row>
    <row r="129" spans="1:100">
      <c r="A129" s="129"/>
      <c r="B129" s="129"/>
      <c r="C129" s="129">
        <v>0</v>
      </c>
      <c r="D129" s="119">
        <v>20.8</v>
      </c>
      <c r="E129" s="153">
        <f t="shared" si="104"/>
        <v>0</v>
      </c>
      <c r="F129" s="153">
        <f t="shared" si="105"/>
        <v>0</v>
      </c>
      <c r="G129" s="154" t="e">
        <f t="shared" si="106"/>
        <v>#DIV/0!</v>
      </c>
      <c r="H129" s="153">
        <f t="shared" si="107"/>
        <v>0</v>
      </c>
      <c r="I129" s="153">
        <f t="shared" si="108"/>
        <v>0</v>
      </c>
      <c r="J129" s="155" t="e">
        <f t="shared" ref="J129:J141" si="110">D129-G129</f>
        <v>#DIV/0!</v>
      </c>
      <c r="K129" s="118" t="e">
        <f t="shared" si="109"/>
        <v>#DIV/0!</v>
      </c>
      <c r="AM129" s="99"/>
      <c r="AN129" s="103"/>
      <c r="AO129" s="102">
        <v>0</v>
      </c>
      <c r="AP129" s="119"/>
      <c r="AQ129" s="119"/>
      <c r="AR129" s="119"/>
      <c r="AS129" s="119"/>
      <c r="AT129" s="119"/>
      <c r="BP129" s="101"/>
      <c r="BQ129" s="101"/>
      <c r="BR129" s="101"/>
      <c r="BS129" s="101"/>
      <c r="BT129" s="101"/>
      <c r="BU129" s="101"/>
      <c r="BV129" s="101"/>
      <c r="BW129" s="101"/>
      <c r="BX129" s="101"/>
      <c r="BY129" s="101"/>
      <c r="BZ129" s="101"/>
      <c r="CA129" s="101"/>
      <c r="CB129" s="101"/>
      <c r="CC129" s="101"/>
      <c r="CD129" s="101"/>
      <c r="CE129" s="101"/>
      <c r="CF129" s="101"/>
      <c r="CG129" s="101"/>
      <c r="CH129" s="101"/>
      <c r="CI129" s="101"/>
      <c r="CJ129" s="101"/>
      <c r="CK129" s="101"/>
      <c r="CL129" s="101"/>
      <c r="CM129" s="101"/>
      <c r="CN129" s="101"/>
      <c r="CO129" s="101"/>
      <c r="CP129" s="101"/>
      <c r="CQ129" s="101"/>
      <c r="CR129" s="101"/>
      <c r="CS129" s="101"/>
      <c r="CT129" s="101"/>
      <c r="CU129" s="101"/>
      <c r="CV129" s="121"/>
    </row>
    <row r="130" spans="1:100">
      <c r="A130" s="129"/>
      <c r="B130" s="129"/>
      <c r="C130" s="129">
        <v>10</v>
      </c>
      <c r="D130" s="119">
        <v>20.77</v>
      </c>
      <c r="E130" s="153">
        <f t="shared" si="104"/>
        <v>0</v>
      </c>
      <c r="F130" s="153">
        <f t="shared" si="105"/>
        <v>0</v>
      </c>
      <c r="G130" s="154" t="e">
        <f t="shared" si="106"/>
        <v>#DIV/0!</v>
      </c>
      <c r="H130" s="153">
        <f t="shared" si="107"/>
        <v>0</v>
      </c>
      <c r="I130" s="153">
        <f t="shared" si="108"/>
        <v>0</v>
      </c>
      <c r="J130" s="155" t="e">
        <f t="shared" si="110"/>
        <v>#DIV/0!</v>
      </c>
      <c r="K130" s="118" t="e">
        <f t="shared" si="109"/>
        <v>#DIV/0!</v>
      </c>
      <c r="AM130" s="99"/>
      <c r="AN130" s="103"/>
      <c r="AO130" s="103">
        <v>10</v>
      </c>
      <c r="AP130" s="119"/>
      <c r="AQ130" s="119"/>
      <c r="AR130" s="119"/>
      <c r="AS130" s="119"/>
      <c r="AT130" s="119"/>
      <c r="BP130" s="99"/>
      <c r="BS130" s="99"/>
      <c r="BT130" s="99"/>
      <c r="BU130" s="99"/>
      <c r="BZ130" s="99"/>
      <c r="CC130" s="99"/>
      <c r="CD130" s="99"/>
      <c r="CH130" s="99"/>
      <c r="CL130" s="99"/>
      <c r="CN130" s="99"/>
      <c r="CU130" s="99"/>
      <c r="CV130" s="120"/>
    </row>
    <row r="131" spans="1:100">
      <c r="A131" s="129"/>
      <c r="B131" s="129"/>
      <c r="C131" s="129">
        <v>20</v>
      </c>
      <c r="D131" s="119">
        <v>20.76</v>
      </c>
      <c r="E131" s="153">
        <f t="shared" si="104"/>
        <v>0</v>
      </c>
      <c r="F131" s="153">
        <f t="shared" si="105"/>
        <v>0</v>
      </c>
      <c r="G131" s="154" t="e">
        <f t="shared" si="106"/>
        <v>#DIV/0!</v>
      </c>
      <c r="H131" s="153">
        <f t="shared" si="107"/>
        <v>0</v>
      </c>
      <c r="I131" s="153">
        <f t="shared" si="108"/>
        <v>0</v>
      </c>
      <c r="J131" s="155" t="e">
        <f t="shared" si="110"/>
        <v>#DIV/0!</v>
      </c>
      <c r="K131" s="118" t="e">
        <f t="shared" si="109"/>
        <v>#DIV/0!</v>
      </c>
      <c r="AM131" s="99"/>
      <c r="AN131" s="103"/>
      <c r="AO131" s="103">
        <v>20</v>
      </c>
      <c r="AP131" s="119"/>
      <c r="AQ131" s="119"/>
      <c r="AR131" s="119"/>
      <c r="AS131" s="119"/>
      <c r="AT131" s="119"/>
      <c r="BP131" s="99"/>
      <c r="BS131" s="99"/>
      <c r="BT131" s="99"/>
      <c r="BU131" s="99"/>
      <c r="BZ131" s="99"/>
      <c r="CC131" s="99"/>
      <c r="CD131" s="99"/>
      <c r="CH131" s="99"/>
      <c r="CL131" s="99"/>
      <c r="CN131" s="99"/>
      <c r="CU131" s="99"/>
      <c r="CV131" s="120"/>
    </row>
    <row r="132" spans="1:100">
      <c r="A132" s="129"/>
      <c r="B132" s="129"/>
      <c r="C132" s="129">
        <v>30</v>
      </c>
      <c r="D132" s="119">
        <v>20.76</v>
      </c>
      <c r="E132" s="153">
        <f t="shared" si="104"/>
        <v>0</v>
      </c>
      <c r="F132" s="153">
        <f t="shared" si="105"/>
        <v>0</v>
      </c>
      <c r="G132" s="154" t="e">
        <f t="shared" si="106"/>
        <v>#DIV/0!</v>
      </c>
      <c r="H132" s="153">
        <f t="shared" si="107"/>
        <v>0</v>
      </c>
      <c r="I132" s="153">
        <f t="shared" si="108"/>
        <v>0</v>
      </c>
      <c r="J132" s="155" t="e">
        <f t="shared" si="110"/>
        <v>#DIV/0!</v>
      </c>
      <c r="K132" s="118" t="e">
        <f t="shared" si="109"/>
        <v>#DIV/0!</v>
      </c>
      <c r="AM132" s="99"/>
      <c r="AN132" s="103"/>
      <c r="AO132" s="103">
        <v>30</v>
      </c>
      <c r="AP132" s="119"/>
      <c r="AQ132" s="119"/>
      <c r="AR132" s="119"/>
      <c r="AS132" s="119"/>
      <c r="AT132" s="119"/>
      <c r="BP132" s="99"/>
      <c r="BS132" s="99"/>
      <c r="BT132" s="99"/>
      <c r="BU132" s="99"/>
      <c r="BZ132" s="99"/>
      <c r="CC132" s="99"/>
      <c r="CD132" s="99"/>
      <c r="CH132" s="99"/>
      <c r="CL132" s="99"/>
      <c r="CN132" s="99"/>
      <c r="CU132" s="99"/>
      <c r="CV132" s="120"/>
    </row>
    <row r="133" spans="1:100">
      <c r="A133" s="129"/>
      <c r="B133" s="129"/>
      <c r="C133" s="129">
        <v>50</v>
      </c>
      <c r="D133" s="119">
        <v>20.76</v>
      </c>
      <c r="E133" s="153">
        <f t="shared" si="104"/>
        <v>0</v>
      </c>
      <c r="F133" s="153">
        <f t="shared" si="105"/>
        <v>0</v>
      </c>
      <c r="G133" s="154" t="e">
        <f t="shared" si="106"/>
        <v>#DIV/0!</v>
      </c>
      <c r="H133" s="153">
        <f t="shared" si="107"/>
        <v>0</v>
      </c>
      <c r="I133" s="153">
        <f t="shared" si="108"/>
        <v>0</v>
      </c>
      <c r="J133" s="155" t="e">
        <f t="shared" si="110"/>
        <v>#DIV/0!</v>
      </c>
      <c r="K133" s="118" t="e">
        <f t="shared" si="109"/>
        <v>#DIV/0!</v>
      </c>
      <c r="AM133" s="99"/>
      <c r="AN133" s="103"/>
      <c r="AO133" s="103">
        <v>50</v>
      </c>
      <c r="AP133" s="119"/>
      <c r="AQ133" s="119"/>
      <c r="AR133" s="119"/>
      <c r="AS133" s="119"/>
      <c r="AT133" s="119"/>
      <c r="BP133" s="99"/>
      <c r="BS133" s="99"/>
      <c r="BT133" s="99"/>
      <c r="BU133" s="99"/>
      <c r="BZ133" s="99"/>
      <c r="CC133" s="99"/>
      <c r="CD133" s="99"/>
      <c r="CH133" s="99"/>
      <c r="CL133" s="99"/>
      <c r="CN133" s="99"/>
      <c r="CU133" s="99"/>
      <c r="CV133" s="120"/>
    </row>
    <row r="134" spans="1:100">
      <c r="A134" s="129"/>
      <c r="B134" s="129"/>
      <c r="C134" s="129">
        <v>75</v>
      </c>
      <c r="D134" s="119">
        <v>20.76</v>
      </c>
      <c r="E134" s="153">
        <f t="shared" si="104"/>
        <v>0</v>
      </c>
      <c r="F134" s="153">
        <f t="shared" si="105"/>
        <v>0</v>
      </c>
      <c r="G134" s="154" t="e">
        <f t="shared" si="106"/>
        <v>#DIV/0!</v>
      </c>
      <c r="H134" s="153">
        <f t="shared" si="107"/>
        <v>0</v>
      </c>
      <c r="I134" s="153">
        <f t="shared" si="108"/>
        <v>0</v>
      </c>
      <c r="J134" s="155" t="e">
        <f t="shared" si="110"/>
        <v>#DIV/0!</v>
      </c>
      <c r="K134" s="118" t="e">
        <f t="shared" si="109"/>
        <v>#DIV/0!</v>
      </c>
      <c r="AM134" s="99"/>
      <c r="AN134" s="103"/>
      <c r="AO134" s="103">
        <v>75</v>
      </c>
      <c r="AP134" s="119"/>
      <c r="AR134" s="119"/>
      <c r="AS134" s="119"/>
      <c r="AT134" s="119"/>
      <c r="BP134" s="99"/>
      <c r="BS134" s="99"/>
      <c r="BT134" s="99"/>
      <c r="BU134" s="99"/>
      <c r="BZ134" s="99"/>
      <c r="CC134" s="99"/>
      <c r="CD134" s="99"/>
      <c r="CH134" s="99"/>
      <c r="CL134" s="99"/>
      <c r="CN134" s="99"/>
      <c r="CU134" s="99"/>
      <c r="CV134" s="120"/>
    </row>
    <row r="135" spans="1:100">
      <c r="A135" s="129"/>
      <c r="B135" s="129"/>
      <c r="C135" s="129">
        <v>100</v>
      </c>
      <c r="D135" s="119">
        <v>20.59</v>
      </c>
      <c r="E135" s="153">
        <f t="shared" si="104"/>
        <v>0</v>
      </c>
      <c r="F135" s="153">
        <f t="shared" si="105"/>
        <v>0</v>
      </c>
      <c r="G135" s="154" t="e">
        <f t="shared" si="106"/>
        <v>#DIV/0!</v>
      </c>
      <c r="H135" s="153">
        <f t="shared" si="107"/>
        <v>0</v>
      </c>
      <c r="I135" s="153">
        <f t="shared" si="108"/>
        <v>0</v>
      </c>
      <c r="J135" s="155" t="e">
        <f t="shared" si="110"/>
        <v>#DIV/0!</v>
      </c>
      <c r="K135" s="118" t="e">
        <f t="shared" si="109"/>
        <v>#DIV/0!</v>
      </c>
      <c r="AM135" s="99"/>
      <c r="AN135" s="103"/>
      <c r="AO135" s="103">
        <v>100</v>
      </c>
      <c r="AP135" s="119"/>
      <c r="AQ135" s="119"/>
      <c r="AR135" s="119"/>
      <c r="AS135" s="119"/>
      <c r="AT135" s="119"/>
      <c r="BP135" s="99"/>
      <c r="BS135" s="99"/>
      <c r="BT135" s="99"/>
      <c r="BU135" s="99"/>
      <c r="BZ135" s="99"/>
      <c r="CC135" s="99"/>
      <c r="CD135" s="99"/>
      <c r="CH135" s="99"/>
      <c r="CL135" s="99"/>
      <c r="CN135" s="99"/>
      <c r="CU135" s="99"/>
      <c r="CV135" s="120"/>
    </row>
    <row r="136" spans="1:100">
      <c r="A136" s="129"/>
      <c r="B136" s="129"/>
      <c r="C136" s="129">
        <v>150</v>
      </c>
      <c r="D136" s="119">
        <v>19.84</v>
      </c>
      <c r="E136" s="153">
        <f t="shared" si="104"/>
        <v>0</v>
      </c>
      <c r="F136" s="153">
        <f t="shared" si="105"/>
        <v>0</v>
      </c>
      <c r="G136" s="154" t="e">
        <f t="shared" si="106"/>
        <v>#DIV/0!</v>
      </c>
      <c r="H136" s="153">
        <f t="shared" si="107"/>
        <v>0</v>
      </c>
      <c r="I136" s="153">
        <f t="shared" si="108"/>
        <v>0</v>
      </c>
      <c r="J136" s="155" t="e">
        <f t="shared" si="110"/>
        <v>#DIV/0!</v>
      </c>
      <c r="K136" s="118" t="e">
        <f t="shared" si="109"/>
        <v>#DIV/0!</v>
      </c>
      <c r="AM136" s="99"/>
      <c r="AN136" s="103"/>
      <c r="AO136" s="103">
        <v>150</v>
      </c>
      <c r="AP136" s="119"/>
      <c r="AQ136" s="119"/>
      <c r="AR136" s="119"/>
      <c r="AS136" s="119"/>
      <c r="AT136" s="119"/>
      <c r="BP136" s="99"/>
      <c r="BS136" s="99"/>
      <c r="BT136" s="99"/>
      <c r="BU136" s="99"/>
      <c r="BZ136" s="99"/>
      <c r="CC136" s="99"/>
      <c r="CD136" s="99"/>
      <c r="CH136" s="99"/>
      <c r="CL136" s="99"/>
      <c r="CN136" s="99"/>
      <c r="CU136" s="99"/>
      <c r="CV136" s="120"/>
    </row>
    <row r="137" spans="1:100">
      <c r="A137" s="129"/>
      <c r="B137" s="129"/>
      <c r="C137" s="129">
        <v>200</v>
      </c>
      <c r="D137" s="119">
        <v>18.64</v>
      </c>
      <c r="E137" s="153">
        <f t="shared" si="104"/>
        <v>0</v>
      </c>
      <c r="F137" s="153">
        <f t="shared" si="105"/>
        <v>0</v>
      </c>
      <c r="G137" s="154" t="e">
        <f t="shared" si="106"/>
        <v>#DIV/0!</v>
      </c>
      <c r="H137" s="153">
        <f t="shared" si="107"/>
        <v>0</v>
      </c>
      <c r="I137" s="153">
        <f t="shared" si="108"/>
        <v>0</v>
      </c>
      <c r="J137" s="155" t="e">
        <f t="shared" si="110"/>
        <v>#DIV/0!</v>
      </c>
      <c r="K137" s="118" t="e">
        <f t="shared" si="109"/>
        <v>#DIV/0!</v>
      </c>
      <c r="AM137" s="99"/>
      <c r="AN137" s="103"/>
      <c r="AO137" s="103">
        <v>200</v>
      </c>
      <c r="AP137" s="119"/>
      <c r="AQ137" s="119"/>
      <c r="AR137" s="119"/>
      <c r="AS137" s="119"/>
      <c r="AT137" s="119"/>
      <c r="BP137" s="99"/>
      <c r="BS137" s="99"/>
      <c r="BT137" s="99"/>
      <c r="BU137" s="99"/>
      <c r="BZ137" s="99"/>
      <c r="CC137" s="99"/>
      <c r="CD137" s="99"/>
      <c r="CH137" s="99"/>
      <c r="CL137" s="99"/>
      <c r="CN137" s="99"/>
      <c r="CU137" s="99"/>
      <c r="CV137" s="120"/>
    </row>
    <row r="138" spans="1:100">
      <c r="A138" s="129"/>
      <c r="B138" s="129"/>
      <c r="C138" s="129">
        <v>300</v>
      </c>
      <c r="D138" s="119">
        <v>15.5</v>
      </c>
      <c r="E138" s="153">
        <f t="shared" si="104"/>
        <v>0</v>
      </c>
      <c r="F138" s="153">
        <f t="shared" si="105"/>
        <v>0</v>
      </c>
      <c r="G138" s="154" t="e">
        <f t="shared" si="106"/>
        <v>#DIV/0!</v>
      </c>
      <c r="H138" s="153">
        <f t="shared" si="107"/>
        <v>0</v>
      </c>
      <c r="I138" s="153">
        <f t="shared" si="108"/>
        <v>0</v>
      </c>
      <c r="J138" s="155" t="e">
        <f t="shared" si="110"/>
        <v>#DIV/0!</v>
      </c>
      <c r="K138" s="118" t="e">
        <f t="shared" si="109"/>
        <v>#DIV/0!</v>
      </c>
      <c r="AM138" s="99"/>
      <c r="AN138" s="103"/>
      <c r="AO138" s="103">
        <v>300</v>
      </c>
      <c r="AP138" s="119"/>
      <c r="AQ138" s="119"/>
      <c r="AR138" s="119"/>
      <c r="AS138" s="119"/>
      <c r="AT138" s="119"/>
      <c r="CV138" s="120"/>
    </row>
    <row r="139" spans="1:100">
      <c r="A139" s="129"/>
      <c r="B139" s="129"/>
      <c r="C139" s="129">
        <v>400</v>
      </c>
      <c r="D139" s="119">
        <v>12.94</v>
      </c>
      <c r="E139" s="153">
        <f t="shared" si="104"/>
        <v>0</v>
      </c>
      <c r="F139" s="153">
        <f t="shared" si="105"/>
        <v>0</v>
      </c>
      <c r="G139" s="154" t="e">
        <f t="shared" si="106"/>
        <v>#DIV/0!</v>
      </c>
      <c r="H139" s="153">
        <f t="shared" si="107"/>
        <v>0</v>
      </c>
      <c r="I139" s="153">
        <f t="shared" si="108"/>
        <v>0</v>
      </c>
      <c r="J139" s="155" t="e">
        <f t="shared" si="110"/>
        <v>#DIV/0!</v>
      </c>
      <c r="K139" s="118" t="e">
        <f t="shared" si="109"/>
        <v>#DIV/0!</v>
      </c>
      <c r="AM139" s="99"/>
      <c r="AN139" s="103"/>
      <c r="AO139" s="103">
        <v>400</v>
      </c>
      <c r="AP139" s="119"/>
      <c r="AQ139" s="119"/>
      <c r="AR139" s="119"/>
      <c r="AS139" s="119"/>
      <c r="AT139" s="119"/>
      <c r="CV139" s="120"/>
    </row>
    <row r="140" spans="1:100">
      <c r="A140" s="129"/>
      <c r="B140" s="129"/>
      <c r="C140" s="129">
        <v>500</v>
      </c>
      <c r="D140" s="119">
        <v>8.8000000000000007</v>
      </c>
      <c r="E140" s="153">
        <f t="shared" si="104"/>
        <v>0</v>
      </c>
      <c r="F140" s="153">
        <f t="shared" si="105"/>
        <v>0</v>
      </c>
      <c r="G140" s="154" t="e">
        <f t="shared" si="106"/>
        <v>#DIV/0!</v>
      </c>
      <c r="H140" s="153">
        <f t="shared" si="107"/>
        <v>0</v>
      </c>
      <c r="I140" s="153">
        <f t="shared" si="108"/>
        <v>0</v>
      </c>
      <c r="J140" s="155" t="e">
        <f t="shared" si="110"/>
        <v>#DIV/0!</v>
      </c>
      <c r="K140" s="118" t="e">
        <f t="shared" si="109"/>
        <v>#DIV/0!</v>
      </c>
      <c r="AM140" s="99"/>
      <c r="AN140" s="103"/>
      <c r="AO140" s="103">
        <v>500</v>
      </c>
      <c r="AP140" s="119"/>
      <c r="AT140" s="119"/>
      <c r="CV140" s="120"/>
    </row>
    <row r="141" spans="1:100">
      <c r="A141" s="129"/>
      <c r="B141" s="129"/>
      <c r="C141" s="129">
        <v>600</v>
      </c>
      <c r="D141" s="156"/>
      <c r="E141" s="153">
        <f t="shared" si="104"/>
        <v>0</v>
      </c>
      <c r="F141" s="153">
        <f t="shared" si="105"/>
        <v>0</v>
      </c>
      <c r="G141" s="154" t="e">
        <f t="shared" si="106"/>
        <v>#DIV/0!</v>
      </c>
      <c r="H141" s="153">
        <f t="shared" si="107"/>
        <v>0</v>
      </c>
      <c r="I141" s="153">
        <f t="shared" si="108"/>
        <v>0</v>
      </c>
      <c r="J141" s="155" t="e">
        <f t="shared" si="110"/>
        <v>#DIV/0!</v>
      </c>
      <c r="K141" s="118" t="e">
        <f t="shared" si="109"/>
        <v>#DIV/0!</v>
      </c>
      <c r="AM141" s="99"/>
      <c r="AN141" s="103"/>
      <c r="AO141" s="103">
        <v>600</v>
      </c>
      <c r="BP141" s="99"/>
      <c r="BQ141" s="99"/>
      <c r="BR141" s="99"/>
      <c r="BS141" s="99"/>
      <c r="BT141" s="99"/>
      <c r="BU141" s="99"/>
      <c r="BV141" s="99"/>
      <c r="BW141" s="99"/>
      <c r="BX141" s="99"/>
      <c r="BY141" s="99"/>
      <c r="BZ141" s="99"/>
      <c r="CA141" s="99"/>
      <c r="CB141" s="99"/>
      <c r="CC141" s="99"/>
      <c r="CD141" s="99"/>
      <c r="CE141" s="99"/>
      <c r="CF141" s="99"/>
      <c r="CG141" s="99"/>
      <c r="CH141" s="99"/>
      <c r="CI141" s="99"/>
      <c r="CJ141" s="99"/>
      <c r="CK141" s="99"/>
      <c r="CL141" s="99"/>
      <c r="CM141" s="99"/>
      <c r="CN141" s="99"/>
      <c r="CO141" s="99"/>
      <c r="CP141" s="99"/>
      <c r="CQ141" s="99"/>
      <c r="CR141" s="99"/>
      <c r="CS141" s="99"/>
      <c r="CT141" s="99"/>
      <c r="CU141" s="99"/>
      <c r="CV141" s="120"/>
    </row>
    <row r="142" spans="1:100">
      <c r="A142" s="100"/>
      <c r="B142" s="100"/>
      <c r="C142" s="100"/>
      <c r="D142" s="2"/>
      <c r="E142" s="100"/>
      <c r="F142" s="100"/>
      <c r="G142" s="168"/>
      <c r="H142" s="100"/>
      <c r="I142" s="100"/>
      <c r="J142" s="169"/>
      <c r="K142" s="118"/>
      <c r="AM142" s="99"/>
      <c r="AN142" s="100"/>
      <c r="AO142" s="100"/>
      <c r="BP142" s="99"/>
      <c r="BQ142" s="99"/>
      <c r="BR142" s="99"/>
      <c r="BS142" s="99"/>
      <c r="BT142" s="99"/>
      <c r="BU142" s="99"/>
      <c r="BV142" s="99"/>
      <c r="BW142" s="99"/>
      <c r="BX142" s="99"/>
      <c r="BY142" s="99"/>
      <c r="BZ142" s="99"/>
      <c r="CA142" s="99"/>
      <c r="CB142" s="99"/>
      <c r="CC142" s="99"/>
      <c r="CD142" s="99"/>
      <c r="CE142" s="99"/>
      <c r="CF142" s="99"/>
      <c r="CG142" s="99"/>
      <c r="CH142" s="99"/>
      <c r="CI142" s="99"/>
      <c r="CJ142" s="99"/>
      <c r="CK142" s="99"/>
      <c r="CL142" s="99"/>
      <c r="CM142" s="99"/>
      <c r="CN142" s="99"/>
      <c r="CO142" s="99"/>
      <c r="CP142" s="99"/>
      <c r="CQ142" s="99"/>
      <c r="CR142" s="99"/>
      <c r="CS142" s="99"/>
      <c r="CT142" s="99"/>
      <c r="CU142" s="99"/>
      <c r="CV142" s="160"/>
    </row>
    <row r="143" spans="1:100">
      <c r="A143" s="129"/>
      <c r="B143" s="129"/>
      <c r="C143" s="129" t="s">
        <v>14</v>
      </c>
      <c r="D143" s="119">
        <v>348</v>
      </c>
      <c r="E143" s="153">
        <f>COUNT(CV143:CV143)</f>
        <v>0</v>
      </c>
      <c r="F143" s="153">
        <f>SUM(CV143:CV143)</f>
        <v>0</v>
      </c>
      <c r="G143" s="154" t="e">
        <f>AVERAGE(CV143:CV143)</f>
        <v>#DIV/0!</v>
      </c>
      <c r="H143" s="153">
        <f>MAX(CV143:CV143)</f>
        <v>0</v>
      </c>
      <c r="I143" s="153">
        <f>MIN(CV143:CV143)</f>
        <v>0</v>
      </c>
      <c r="J143" s="155" t="e">
        <f>D143-G143</f>
        <v>#DIV/0!</v>
      </c>
      <c r="K143" s="118" t="e">
        <f>STDEV(CV143:DB143)</f>
        <v>#DIV/0!</v>
      </c>
      <c r="AM143" s="101"/>
      <c r="AN143" s="102"/>
      <c r="AO143" s="102" t="s">
        <v>14</v>
      </c>
      <c r="AP143" s="119"/>
      <c r="AQ143" s="119"/>
      <c r="AR143" s="119"/>
      <c r="AS143" s="119"/>
      <c r="AT143" s="119"/>
      <c r="BP143" s="101"/>
      <c r="BQ143" s="101"/>
      <c r="BR143" s="101"/>
      <c r="BS143" s="101"/>
      <c r="BT143" s="101"/>
      <c r="BU143" s="101"/>
      <c r="BV143" s="101"/>
      <c r="BW143" s="101"/>
      <c r="BX143" s="101"/>
      <c r="BY143" s="101"/>
      <c r="BZ143" s="101"/>
      <c r="CA143" s="101"/>
      <c r="CB143" s="101"/>
      <c r="CC143" s="101"/>
      <c r="CD143" s="101"/>
      <c r="CE143" s="101"/>
      <c r="CF143" s="101"/>
      <c r="CG143" s="101"/>
      <c r="CH143" s="101"/>
      <c r="CI143" s="101"/>
      <c r="CJ143" s="101"/>
      <c r="CK143" s="101"/>
      <c r="CL143" s="101"/>
      <c r="CM143" s="101"/>
      <c r="CN143" s="101"/>
      <c r="CO143" s="101"/>
      <c r="CP143" s="101"/>
      <c r="CQ143" s="101"/>
      <c r="CR143" s="101"/>
      <c r="CS143" s="101"/>
      <c r="CT143" s="101"/>
      <c r="CU143" s="101"/>
      <c r="CV143" s="121"/>
    </row>
    <row r="144" spans="1:100">
      <c r="A144" s="129"/>
      <c r="B144" s="129"/>
      <c r="C144" s="129" t="s">
        <v>15</v>
      </c>
      <c r="D144" s="119">
        <v>2</v>
      </c>
      <c r="E144" s="153">
        <f>COUNT(CV144:CV144)</f>
        <v>0</v>
      </c>
      <c r="F144" s="153">
        <f>SUM(CV144:CV144)</f>
        <v>0</v>
      </c>
      <c r="G144" s="154" t="e">
        <f>AVERAGE(CV144:CV144)</f>
        <v>#DIV/0!</v>
      </c>
      <c r="H144" s="153">
        <f>MAX(CV144:CV144)</f>
        <v>0</v>
      </c>
      <c r="I144" s="153">
        <f>MIN(CV144:CV144)</f>
        <v>0</v>
      </c>
      <c r="J144" s="155" t="e">
        <f>D144-G144</f>
        <v>#DIV/0!</v>
      </c>
      <c r="K144" s="118" t="e">
        <f>STDEV(CV144:DB144)</f>
        <v>#DIV/0!</v>
      </c>
      <c r="AM144" s="99"/>
      <c r="AN144" s="103"/>
      <c r="AO144" s="103" t="s">
        <v>15</v>
      </c>
      <c r="AP144" s="119"/>
      <c r="AQ144" s="119"/>
      <c r="AR144" s="119"/>
      <c r="AS144" s="119"/>
      <c r="AT144" s="119"/>
      <c r="BP144" s="99"/>
      <c r="BQ144" s="99"/>
      <c r="BR144" s="99"/>
      <c r="BS144" s="99"/>
      <c r="BT144" s="99"/>
      <c r="BU144" s="99"/>
      <c r="BV144" s="99"/>
      <c r="BW144" s="99"/>
      <c r="BX144" s="99"/>
      <c r="BY144" s="99"/>
      <c r="BZ144" s="99"/>
      <c r="CA144" s="99"/>
      <c r="CB144" s="99"/>
      <c r="CC144" s="99"/>
      <c r="CD144" s="99"/>
      <c r="CE144" s="99"/>
      <c r="CF144" s="99"/>
      <c r="CG144" s="99"/>
      <c r="CH144" s="99"/>
      <c r="CI144" s="99"/>
      <c r="CJ144" s="99"/>
      <c r="CK144" s="99"/>
      <c r="CL144" s="99"/>
      <c r="CM144" s="99"/>
      <c r="CN144" s="99"/>
      <c r="CO144" s="99"/>
      <c r="CP144" s="99"/>
      <c r="CQ144" s="99"/>
      <c r="CR144" s="99"/>
      <c r="CS144" s="99"/>
      <c r="CT144" s="99"/>
      <c r="CU144" s="99"/>
      <c r="CV144" s="120"/>
    </row>
    <row r="145" spans="1:100" s="114" customFormat="1">
      <c r="A145" s="157" t="s">
        <v>0</v>
      </c>
      <c r="B145" s="104" t="s">
        <v>1</v>
      </c>
      <c r="C145" s="104" t="s">
        <v>2</v>
      </c>
      <c r="D145" s="7">
        <v>2004</v>
      </c>
      <c r="E145" s="104" t="s">
        <v>3</v>
      </c>
      <c r="F145" s="104" t="s">
        <v>83</v>
      </c>
      <c r="G145" s="137" t="s">
        <v>4</v>
      </c>
      <c r="H145" s="104" t="s">
        <v>5</v>
      </c>
      <c r="I145" s="104" t="s">
        <v>6</v>
      </c>
      <c r="J145" s="138" t="s">
        <v>7</v>
      </c>
      <c r="K145" s="112" t="s">
        <v>8</v>
      </c>
      <c r="L145" s="113"/>
      <c r="AM145" s="107" t="s">
        <v>10</v>
      </c>
      <c r="AN145" s="107" t="s">
        <v>11</v>
      </c>
      <c r="AO145" s="107" t="s">
        <v>12</v>
      </c>
      <c r="AQ145" s="114">
        <v>2006</v>
      </c>
      <c r="AR145" s="114">
        <v>2006</v>
      </c>
      <c r="AS145" s="114">
        <v>2005</v>
      </c>
      <c r="AT145" s="114">
        <v>2005</v>
      </c>
      <c r="AU145" s="106">
        <v>2004</v>
      </c>
      <c r="AV145" s="106">
        <v>2004</v>
      </c>
      <c r="AW145" s="114">
        <v>2004</v>
      </c>
      <c r="AX145" s="114">
        <v>2003</v>
      </c>
      <c r="AZ145" s="114">
        <v>2002</v>
      </c>
      <c r="BA145" s="114">
        <v>2002</v>
      </c>
      <c r="BB145" s="114">
        <v>2002</v>
      </c>
      <c r="BE145" s="114">
        <v>2001</v>
      </c>
      <c r="BH145" s="114">
        <v>2000</v>
      </c>
      <c r="BK145" s="114">
        <v>1999</v>
      </c>
      <c r="BL145" s="114">
        <v>1998</v>
      </c>
      <c r="BM145" s="114">
        <v>1997</v>
      </c>
      <c r="BN145" s="114">
        <v>1996</v>
      </c>
      <c r="BO145" s="114">
        <v>1995</v>
      </c>
      <c r="BP145" s="107">
        <v>1994</v>
      </c>
      <c r="BQ145" s="107">
        <v>1993</v>
      </c>
      <c r="BR145" s="107">
        <v>1992</v>
      </c>
      <c r="BS145" s="107">
        <v>1992</v>
      </c>
      <c r="BT145" s="107">
        <v>1991</v>
      </c>
      <c r="BU145" s="107">
        <v>1990</v>
      </c>
      <c r="BV145" s="107">
        <v>1990</v>
      </c>
      <c r="BW145" s="107">
        <v>1989</v>
      </c>
      <c r="BX145" s="107">
        <v>1988</v>
      </c>
      <c r="BY145" s="107">
        <v>1987</v>
      </c>
      <c r="BZ145" s="107">
        <v>1986</v>
      </c>
      <c r="CA145" s="107">
        <v>1986</v>
      </c>
      <c r="CB145" s="107">
        <v>1986</v>
      </c>
      <c r="CC145" s="107">
        <v>1985</v>
      </c>
      <c r="CD145" s="107">
        <v>1985</v>
      </c>
      <c r="CE145" s="107">
        <v>1985</v>
      </c>
      <c r="CF145" s="107">
        <v>1985</v>
      </c>
      <c r="CG145" s="107">
        <v>1984</v>
      </c>
      <c r="CH145" s="107">
        <v>1984</v>
      </c>
      <c r="CI145" s="107">
        <v>1984</v>
      </c>
      <c r="CJ145" s="107">
        <v>1984</v>
      </c>
      <c r="CK145" s="107">
        <v>1984</v>
      </c>
      <c r="CL145" s="107">
        <v>1984</v>
      </c>
      <c r="CM145" s="107">
        <v>1983</v>
      </c>
      <c r="CN145" s="107">
        <v>1983</v>
      </c>
      <c r="CO145" s="107">
        <v>1982</v>
      </c>
      <c r="CP145" s="107">
        <v>1982</v>
      </c>
      <c r="CQ145" s="107">
        <v>1982</v>
      </c>
      <c r="CR145" s="107">
        <v>1981</v>
      </c>
      <c r="CS145" s="107">
        <v>1980</v>
      </c>
      <c r="CT145" s="107">
        <v>1980</v>
      </c>
      <c r="CU145" s="107">
        <v>1980</v>
      </c>
      <c r="CV145" s="115">
        <v>1980</v>
      </c>
    </row>
    <row r="146" spans="1:100">
      <c r="A146" s="100">
        <v>4</v>
      </c>
      <c r="B146" s="103">
        <v>39</v>
      </c>
      <c r="C146" s="103" t="s">
        <v>13</v>
      </c>
      <c r="D146">
        <v>10</v>
      </c>
      <c r="E146" s="99">
        <f t="shared" ref="E146:E159" si="111">COUNT(CV146:DB146)</f>
        <v>0</v>
      </c>
      <c r="F146" s="99">
        <f t="shared" ref="F146:F159" si="112">SUM(CV146:DB146)</f>
        <v>0</v>
      </c>
      <c r="G146" s="116" t="e">
        <f t="shared" ref="G146:G159" si="113">AVERAGE(CV146:CV146)</f>
        <v>#DIV/0!</v>
      </c>
      <c r="H146" s="99">
        <f t="shared" ref="H146:H159" si="114">MAX(CV146:DB146)</f>
        <v>0</v>
      </c>
      <c r="I146" s="99">
        <f t="shared" ref="I146:I159" si="115">MIN(CV146:DB146)</f>
        <v>0</v>
      </c>
      <c r="J146" s="117" t="e">
        <f t="shared" ref="J146:J159" si="116">D146-G146</f>
        <v>#DIV/0!</v>
      </c>
      <c r="K146" s="118" t="e">
        <f t="shared" ref="K146:K159" si="117">STDEV(CV146:CV146)</f>
        <v>#DIV/0!</v>
      </c>
      <c r="AM146" s="100">
        <v>4</v>
      </c>
      <c r="AN146" s="103">
        <v>39</v>
      </c>
      <c r="AO146" s="103" t="s">
        <v>13</v>
      </c>
      <c r="AQ146" s="119"/>
      <c r="AR146" s="119"/>
      <c r="AS146" s="119"/>
      <c r="AT146" s="119"/>
      <c r="BP146" s="100"/>
      <c r="BQ146" s="100"/>
      <c r="BR146" s="100"/>
      <c r="BS146" s="100"/>
      <c r="BT146" s="100"/>
      <c r="BU146" s="100"/>
      <c r="BV146" s="100"/>
      <c r="BW146" s="100"/>
      <c r="BX146" s="100"/>
      <c r="BY146" s="100"/>
      <c r="BZ146" s="100"/>
      <c r="CA146" s="100"/>
      <c r="CB146" s="100"/>
      <c r="CC146" s="100"/>
      <c r="CD146" s="100"/>
      <c r="CE146" s="100"/>
      <c r="CF146" s="100"/>
      <c r="CG146" s="100"/>
      <c r="CH146" s="100"/>
      <c r="CI146" s="100"/>
      <c r="CJ146" s="100"/>
      <c r="CK146" s="100"/>
      <c r="CL146" s="100"/>
      <c r="CM146" s="100"/>
      <c r="CN146" s="100"/>
      <c r="CO146" s="100"/>
      <c r="CP146" s="100"/>
      <c r="CQ146" s="100"/>
      <c r="CR146" s="100"/>
      <c r="CS146" s="100"/>
      <c r="CT146" s="100"/>
      <c r="CU146" s="100"/>
      <c r="CV146" s="120"/>
    </row>
    <row r="147" spans="1:100">
      <c r="A147" s="99"/>
      <c r="B147" s="103"/>
      <c r="C147" s="102">
        <v>0</v>
      </c>
      <c r="D147">
        <v>19.7</v>
      </c>
      <c r="E147" s="99">
        <f t="shared" si="111"/>
        <v>0</v>
      </c>
      <c r="F147" s="99">
        <f t="shared" si="112"/>
        <v>0</v>
      </c>
      <c r="G147" s="116" t="e">
        <f t="shared" si="113"/>
        <v>#DIV/0!</v>
      </c>
      <c r="H147" s="99">
        <f t="shared" si="114"/>
        <v>0</v>
      </c>
      <c r="I147" s="99">
        <f t="shared" si="115"/>
        <v>0</v>
      </c>
      <c r="J147" s="117" t="e">
        <f t="shared" si="116"/>
        <v>#DIV/0!</v>
      </c>
      <c r="K147" s="118" t="e">
        <f t="shared" si="117"/>
        <v>#DIV/0!</v>
      </c>
      <c r="AM147" s="99"/>
      <c r="AN147" s="103"/>
      <c r="AO147" s="102">
        <v>0</v>
      </c>
      <c r="AQ147" s="119"/>
      <c r="AR147" s="119"/>
      <c r="AS147" s="119"/>
      <c r="AT147" s="119"/>
      <c r="BP147" s="101"/>
      <c r="BQ147" s="101"/>
      <c r="BR147" s="101"/>
      <c r="BS147" s="101"/>
      <c r="BT147" s="101"/>
      <c r="BU147" s="101"/>
      <c r="BV147" s="101"/>
      <c r="BW147" s="101"/>
      <c r="BX147" s="101"/>
      <c r="BY147" s="101"/>
      <c r="BZ147" s="101"/>
      <c r="CA147" s="101"/>
      <c r="CB147" s="101"/>
      <c r="CC147" s="101"/>
      <c r="CD147" s="101"/>
      <c r="CE147" s="101"/>
      <c r="CF147" s="101"/>
      <c r="CG147" s="101"/>
      <c r="CH147" s="101"/>
      <c r="CI147" s="101"/>
      <c r="CJ147" s="101"/>
      <c r="CK147" s="101"/>
      <c r="CL147" s="101"/>
      <c r="CM147" s="101"/>
      <c r="CN147" s="101"/>
      <c r="CO147" s="101"/>
      <c r="CP147" s="101"/>
      <c r="CQ147" s="101"/>
      <c r="CR147" s="101"/>
      <c r="CS147" s="101"/>
      <c r="CT147" s="101"/>
      <c r="CU147" s="101"/>
      <c r="CV147" s="121"/>
    </row>
    <row r="148" spans="1:100">
      <c r="A148" s="99"/>
      <c r="B148" s="103"/>
      <c r="C148" s="103">
        <v>10</v>
      </c>
      <c r="D148">
        <v>19.690000000000001</v>
      </c>
      <c r="E148" s="99">
        <f t="shared" si="111"/>
        <v>0</v>
      </c>
      <c r="F148" s="99">
        <f t="shared" si="112"/>
        <v>0</v>
      </c>
      <c r="G148" s="116" t="e">
        <f t="shared" si="113"/>
        <v>#DIV/0!</v>
      </c>
      <c r="H148" s="99">
        <f t="shared" si="114"/>
        <v>0</v>
      </c>
      <c r="I148" s="99">
        <f t="shared" si="115"/>
        <v>0</v>
      </c>
      <c r="J148" s="117" t="e">
        <f t="shared" si="116"/>
        <v>#DIV/0!</v>
      </c>
      <c r="K148" s="118" t="e">
        <f t="shared" si="117"/>
        <v>#DIV/0!</v>
      </c>
      <c r="AM148" s="99"/>
      <c r="AN148" s="103"/>
      <c r="AO148" s="103">
        <v>10</v>
      </c>
      <c r="AQ148" s="119"/>
      <c r="AR148" s="119"/>
      <c r="AS148" s="119"/>
      <c r="AT148" s="119"/>
      <c r="BP148" s="99"/>
      <c r="BS148" s="99"/>
      <c r="BT148" s="99"/>
      <c r="BU148" s="99"/>
      <c r="BZ148" s="99"/>
      <c r="CC148" s="99"/>
      <c r="CD148" s="99"/>
      <c r="CH148" s="99"/>
      <c r="CL148" s="99"/>
      <c r="CN148" s="99"/>
      <c r="CV148" s="120"/>
    </row>
    <row r="149" spans="1:100">
      <c r="A149" s="99"/>
      <c r="B149" s="103"/>
      <c r="C149" s="103">
        <v>20</v>
      </c>
      <c r="D149">
        <v>19.7</v>
      </c>
      <c r="E149" s="99">
        <f t="shared" si="111"/>
        <v>0</v>
      </c>
      <c r="F149" s="99">
        <f t="shared" si="112"/>
        <v>0</v>
      </c>
      <c r="G149" s="116" t="e">
        <f t="shared" si="113"/>
        <v>#DIV/0!</v>
      </c>
      <c r="H149" s="99">
        <f t="shared" si="114"/>
        <v>0</v>
      </c>
      <c r="I149" s="99">
        <f t="shared" si="115"/>
        <v>0</v>
      </c>
      <c r="J149" s="117" t="e">
        <f t="shared" si="116"/>
        <v>#DIV/0!</v>
      </c>
      <c r="K149" s="118" t="e">
        <f t="shared" si="117"/>
        <v>#DIV/0!</v>
      </c>
      <c r="AM149" s="99"/>
      <c r="AN149" s="103"/>
      <c r="AO149" s="103">
        <v>20</v>
      </c>
      <c r="AQ149" s="119"/>
      <c r="AR149" s="119"/>
      <c r="AS149" s="119"/>
      <c r="AT149" s="119"/>
      <c r="BP149" s="99"/>
      <c r="BS149" s="99"/>
      <c r="BT149" s="99"/>
      <c r="BU149" s="99"/>
      <c r="BZ149" s="99"/>
      <c r="CC149" s="99"/>
      <c r="CD149" s="99"/>
      <c r="CH149" s="99"/>
      <c r="CL149" s="99"/>
      <c r="CN149" s="99"/>
      <c r="CV149" s="120"/>
    </row>
    <row r="150" spans="1:100">
      <c r="A150" s="99"/>
      <c r="B150" s="103"/>
      <c r="C150" s="103">
        <v>30</v>
      </c>
      <c r="D150">
        <v>19.7</v>
      </c>
      <c r="E150" s="99">
        <f t="shared" si="111"/>
        <v>0</v>
      </c>
      <c r="F150" s="99">
        <f t="shared" si="112"/>
        <v>0</v>
      </c>
      <c r="G150" s="116" t="e">
        <f t="shared" si="113"/>
        <v>#DIV/0!</v>
      </c>
      <c r="H150" s="99">
        <f t="shared" si="114"/>
        <v>0</v>
      </c>
      <c r="I150" s="99">
        <f t="shared" si="115"/>
        <v>0</v>
      </c>
      <c r="J150" s="117" t="e">
        <f t="shared" si="116"/>
        <v>#DIV/0!</v>
      </c>
      <c r="K150" s="118" t="e">
        <f t="shared" si="117"/>
        <v>#DIV/0!</v>
      </c>
      <c r="AM150" s="99"/>
      <c r="AN150" s="103"/>
      <c r="AO150" s="103">
        <v>30</v>
      </c>
      <c r="AQ150" s="119"/>
      <c r="AR150" s="119"/>
      <c r="AS150" s="119"/>
      <c r="AT150" s="119"/>
      <c r="BP150" s="99"/>
      <c r="BS150" s="99"/>
      <c r="BT150" s="99"/>
      <c r="BU150" s="99"/>
      <c r="BZ150" s="99"/>
      <c r="CC150" s="99"/>
      <c r="CD150" s="99"/>
      <c r="CH150" s="99"/>
      <c r="CL150" s="99"/>
      <c r="CN150" s="99"/>
      <c r="CV150" s="120"/>
    </row>
    <row r="151" spans="1:100">
      <c r="A151" s="99"/>
      <c r="B151" s="103"/>
      <c r="C151" s="103">
        <v>50</v>
      </c>
      <c r="D151">
        <v>19.7</v>
      </c>
      <c r="E151" s="99">
        <f t="shared" si="111"/>
        <v>0</v>
      </c>
      <c r="F151" s="99">
        <f t="shared" si="112"/>
        <v>0</v>
      </c>
      <c r="G151" s="116" t="e">
        <f t="shared" si="113"/>
        <v>#DIV/0!</v>
      </c>
      <c r="H151" s="99">
        <f t="shared" si="114"/>
        <v>0</v>
      </c>
      <c r="I151" s="99">
        <f t="shared" si="115"/>
        <v>0</v>
      </c>
      <c r="J151" s="117" t="e">
        <f t="shared" si="116"/>
        <v>#DIV/0!</v>
      </c>
      <c r="K151" s="118" t="e">
        <f t="shared" si="117"/>
        <v>#DIV/0!</v>
      </c>
      <c r="AM151" s="99"/>
      <c r="AN151" s="103"/>
      <c r="AO151" s="103">
        <v>50</v>
      </c>
      <c r="AQ151" s="119"/>
      <c r="AR151" s="119"/>
      <c r="AS151" s="119"/>
      <c r="AT151" s="119"/>
      <c r="BP151" s="99"/>
      <c r="BS151" s="99"/>
      <c r="BT151" s="99"/>
      <c r="BU151" s="99"/>
      <c r="BZ151" s="99"/>
      <c r="CC151" s="99"/>
      <c r="CD151" s="99"/>
      <c r="CH151" s="99"/>
      <c r="CL151" s="99"/>
      <c r="CN151" s="99"/>
      <c r="CV151" s="120"/>
    </row>
    <row r="152" spans="1:100">
      <c r="A152" s="99"/>
      <c r="B152" s="103"/>
      <c r="C152" s="103">
        <v>75</v>
      </c>
      <c r="D152">
        <v>19.7</v>
      </c>
      <c r="E152" s="99">
        <f t="shared" si="111"/>
        <v>0</v>
      </c>
      <c r="F152" s="99">
        <f t="shared" si="112"/>
        <v>0</v>
      </c>
      <c r="G152" s="116" t="e">
        <f t="shared" si="113"/>
        <v>#DIV/0!</v>
      </c>
      <c r="H152" s="99">
        <f t="shared" si="114"/>
        <v>0</v>
      </c>
      <c r="I152" s="99">
        <f t="shared" si="115"/>
        <v>0</v>
      </c>
      <c r="J152" s="117" t="e">
        <f t="shared" si="116"/>
        <v>#DIV/0!</v>
      </c>
      <c r="K152" s="118" t="e">
        <f t="shared" si="117"/>
        <v>#DIV/0!</v>
      </c>
      <c r="AM152" s="99"/>
      <c r="AN152" s="103"/>
      <c r="AO152" s="103">
        <v>75</v>
      </c>
      <c r="AR152" s="119"/>
      <c r="AS152" s="119"/>
      <c r="AT152" s="119"/>
      <c r="BP152" s="99"/>
      <c r="BS152" s="99"/>
      <c r="BT152" s="99"/>
      <c r="BU152" s="99"/>
      <c r="BZ152" s="99"/>
      <c r="CC152" s="99"/>
      <c r="CD152" s="99"/>
      <c r="CH152" s="99"/>
      <c r="CL152" s="99"/>
      <c r="CN152" s="99"/>
      <c r="CV152" s="120"/>
    </row>
    <row r="153" spans="1:100">
      <c r="A153" s="99"/>
      <c r="B153" s="103"/>
      <c r="C153" s="103">
        <v>100</v>
      </c>
      <c r="D153">
        <v>19.71</v>
      </c>
      <c r="E153" s="99">
        <f t="shared" si="111"/>
        <v>0</v>
      </c>
      <c r="F153" s="99">
        <f t="shared" si="112"/>
        <v>0</v>
      </c>
      <c r="G153" s="116" t="e">
        <f t="shared" si="113"/>
        <v>#DIV/0!</v>
      </c>
      <c r="H153" s="99">
        <f t="shared" si="114"/>
        <v>0</v>
      </c>
      <c r="I153" s="99">
        <f t="shared" si="115"/>
        <v>0</v>
      </c>
      <c r="J153" s="117" t="e">
        <f t="shared" si="116"/>
        <v>#DIV/0!</v>
      </c>
      <c r="K153" s="118" t="e">
        <f t="shared" si="117"/>
        <v>#DIV/0!</v>
      </c>
      <c r="AM153" s="99"/>
      <c r="AN153" s="103"/>
      <c r="AO153" s="103">
        <v>100</v>
      </c>
      <c r="AQ153" s="119"/>
      <c r="AR153" s="119"/>
      <c r="AS153" s="119"/>
      <c r="AT153" s="119"/>
      <c r="BP153" s="99"/>
      <c r="BS153" s="99"/>
      <c r="BT153" s="99"/>
      <c r="BU153" s="99"/>
      <c r="BZ153" s="99"/>
      <c r="CC153" s="99"/>
      <c r="CD153" s="99"/>
      <c r="CH153" s="99"/>
      <c r="CL153" s="99"/>
      <c r="CN153" s="99"/>
      <c r="CV153" s="120"/>
    </row>
    <row r="154" spans="1:100">
      <c r="A154" s="99"/>
      <c r="B154" s="103"/>
      <c r="C154" s="103">
        <v>150</v>
      </c>
      <c r="D154">
        <v>19.239999999999998</v>
      </c>
      <c r="E154" s="99">
        <f t="shared" si="111"/>
        <v>0</v>
      </c>
      <c r="F154" s="99">
        <f t="shared" si="112"/>
        <v>0</v>
      </c>
      <c r="G154" s="116" t="e">
        <f t="shared" si="113"/>
        <v>#DIV/0!</v>
      </c>
      <c r="H154" s="99">
        <f t="shared" si="114"/>
        <v>0</v>
      </c>
      <c r="I154" s="99">
        <f t="shared" si="115"/>
        <v>0</v>
      </c>
      <c r="J154" s="117" t="e">
        <f t="shared" si="116"/>
        <v>#DIV/0!</v>
      </c>
      <c r="K154" s="118" t="e">
        <f t="shared" si="117"/>
        <v>#DIV/0!</v>
      </c>
      <c r="AM154" s="99"/>
      <c r="AN154" s="103"/>
      <c r="AO154" s="103">
        <v>150</v>
      </c>
      <c r="AQ154" s="119"/>
      <c r="AR154" s="119"/>
      <c r="AS154" s="119"/>
      <c r="AT154" s="119"/>
      <c r="BP154" s="99"/>
      <c r="BS154" s="99"/>
      <c r="BT154" s="99"/>
      <c r="BU154" s="99"/>
      <c r="BZ154" s="99"/>
      <c r="CC154" s="99"/>
      <c r="CD154" s="99"/>
      <c r="CH154" s="99"/>
      <c r="CL154" s="99"/>
      <c r="CN154" s="99"/>
      <c r="CV154" s="120"/>
    </row>
    <row r="155" spans="1:100">
      <c r="A155" s="99"/>
      <c r="B155" s="103"/>
      <c r="C155" s="103">
        <v>200</v>
      </c>
      <c r="D155">
        <v>18.75</v>
      </c>
      <c r="E155" s="99">
        <f t="shared" si="111"/>
        <v>0</v>
      </c>
      <c r="F155" s="99">
        <f t="shared" si="112"/>
        <v>0</v>
      </c>
      <c r="G155" s="116" t="e">
        <f t="shared" si="113"/>
        <v>#DIV/0!</v>
      </c>
      <c r="H155" s="99">
        <f t="shared" si="114"/>
        <v>0</v>
      </c>
      <c r="I155" s="99">
        <f t="shared" si="115"/>
        <v>0</v>
      </c>
      <c r="J155" s="117" t="e">
        <f t="shared" si="116"/>
        <v>#DIV/0!</v>
      </c>
      <c r="K155" s="118" t="e">
        <f t="shared" si="117"/>
        <v>#DIV/0!</v>
      </c>
      <c r="AM155" s="99"/>
      <c r="AN155" s="103"/>
      <c r="AO155" s="103">
        <v>200</v>
      </c>
      <c r="AQ155" s="119"/>
      <c r="AR155" s="119"/>
      <c r="AS155" s="119"/>
      <c r="AT155" s="119"/>
      <c r="BP155" s="99"/>
      <c r="BS155" s="99"/>
      <c r="BT155" s="99"/>
      <c r="BU155" s="99"/>
      <c r="BZ155" s="99"/>
      <c r="CC155" s="99"/>
      <c r="CD155" s="99"/>
      <c r="CH155" s="99"/>
      <c r="CL155" s="99"/>
      <c r="CN155" s="99"/>
      <c r="CV155" s="120"/>
    </row>
    <row r="156" spans="1:100">
      <c r="A156" s="99"/>
      <c r="B156" s="103"/>
      <c r="C156" s="103">
        <v>300</v>
      </c>
      <c r="D156">
        <v>18.57</v>
      </c>
      <c r="E156" s="99">
        <f t="shared" si="111"/>
        <v>0</v>
      </c>
      <c r="F156" s="99">
        <f t="shared" si="112"/>
        <v>0</v>
      </c>
      <c r="G156" s="116" t="e">
        <f t="shared" si="113"/>
        <v>#DIV/0!</v>
      </c>
      <c r="H156" s="99">
        <f t="shared" si="114"/>
        <v>0</v>
      </c>
      <c r="I156" s="99">
        <f t="shared" si="115"/>
        <v>0</v>
      </c>
      <c r="J156" s="117" t="e">
        <f t="shared" si="116"/>
        <v>#DIV/0!</v>
      </c>
      <c r="K156" s="118" t="e">
        <f t="shared" si="117"/>
        <v>#DIV/0!</v>
      </c>
      <c r="AM156" s="99"/>
      <c r="AN156" s="103"/>
      <c r="AO156" s="103">
        <v>300</v>
      </c>
      <c r="AQ156" s="119"/>
      <c r="AR156" s="119"/>
      <c r="AS156" s="119"/>
      <c r="AT156" s="119"/>
      <c r="CV156" s="120"/>
    </row>
    <row r="157" spans="1:100">
      <c r="A157" s="99"/>
      <c r="B157" s="103"/>
      <c r="C157" s="103">
        <v>400</v>
      </c>
      <c r="D157">
        <v>16.829999999999998</v>
      </c>
      <c r="E157" s="99">
        <f t="shared" si="111"/>
        <v>0</v>
      </c>
      <c r="F157" s="99">
        <f t="shared" si="112"/>
        <v>0</v>
      </c>
      <c r="G157" s="116" t="e">
        <f t="shared" si="113"/>
        <v>#DIV/0!</v>
      </c>
      <c r="H157" s="99">
        <f t="shared" si="114"/>
        <v>0</v>
      </c>
      <c r="I157" s="99">
        <f t="shared" si="115"/>
        <v>0</v>
      </c>
      <c r="J157" s="117" t="e">
        <f t="shared" si="116"/>
        <v>#DIV/0!</v>
      </c>
      <c r="K157" s="118" t="e">
        <f t="shared" si="117"/>
        <v>#DIV/0!</v>
      </c>
      <c r="AM157" s="99"/>
      <c r="AN157" s="103"/>
      <c r="AO157" s="103">
        <v>400</v>
      </c>
      <c r="AQ157" s="119"/>
      <c r="AR157" s="119"/>
      <c r="AS157" s="119"/>
      <c r="AT157" s="119"/>
      <c r="CV157" s="120"/>
    </row>
    <row r="158" spans="1:100">
      <c r="A158" s="99"/>
      <c r="B158" s="103"/>
      <c r="C158" s="103">
        <v>500</v>
      </c>
      <c r="D158">
        <v>12.09</v>
      </c>
      <c r="E158" s="99">
        <f t="shared" si="111"/>
        <v>0</v>
      </c>
      <c r="F158" s="99">
        <f t="shared" si="112"/>
        <v>0</v>
      </c>
      <c r="G158" s="116" t="e">
        <f t="shared" si="113"/>
        <v>#DIV/0!</v>
      </c>
      <c r="H158" s="99">
        <f t="shared" si="114"/>
        <v>0</v>
      </c>
      <c r="I158" s="99">
        <f t="shared" si="115"/>
        <v>0</v>
      </c>
      <c r="J158" s="117" t="e">
        <f t="shared" si="116"/>
        <v>#DIV/0!</v>
      </c>
      <c r="K158" s="118" t="e">
        <f t="shared" si="117"/>
        <v>#DIV/0!</v>
      </c>
      <c r="AM158" s="99"/>
      <c r="AN158" s="103"/>
      <c r="AO158" s="103">
        <v>500</v>
      </c>
      <c r="CV158" s="120"/>
    </row>
    <row r="159" spans="1:100">
      <c r="A159" s="99"/>
      <c r="B159" s="103"/>
      <c r="C159" s="103">
        <v>600</v>
      </c>
      <c r="D159" s="2"/>
      <c r="E159" s="99">
        <f t="shared" si="111"/>
        <v>0</v>
      </c>
      <c r="F159" s="99">
        <f t="shared" si="112"/>
        <v>0</v>
      </c>
      <c r="G159" s="116" t="e">
        <f t="shared" si="113"/>
        <v>#DIV/0!</v>
      </c>
      <c r="H159" s="99">
        <f t="shared" si="114"/>
        <v>0</v>
      </c>
      <c r="I159" s="99">
        <f t="shared" si="115"/>
        <v>0</v>
      </c>
      <c r="J159" s="117" t="e">
        <f t="shared" si="116"/>
        <v>#DIV/0!</v>
      </c>
      <c r="K159" s="118" t="e">
        <f t="shared" si="117"/>
        <v>#DIV/0!</v>
      </c>
      <c r="AM159" s="99"/>
      <c r="AN159" s="103"/>
      <c r="AO159" s="103">
        <v>600</v>
      </c>
      <c r="BP159" s="99"/>
      <c r="BQ159" s="99"/>
      <c r="BR159" s="99"/>
      <c r="BS159" s="99"/>
      <c r="BT159" s="99"/>
      <c r="BU159" s="99"/>
      <c r="BV159" s="99"/>
      <c r="BW159" s="99"/>
      <c r="BX159" s="99"/>
      <c r="BY159" s="99"/>
      <c r="BZ159" s="99"/>
      <c r="CA159" s="99"/>
      <c r="CB159" s="99"/>
      <c r="CC159" s="99"/>
      <c r="CD159" s="99"/>
      <c r="CE159" s="99"/>
      <c r="CF159" s="99"/>
      <c r="CG159" s="99"/>
      <c r="CH159" s="99"/>
      <c r="CI159" s="99"/>
      <c r="CJ159" s="99"/>
      <c r="CK159" s="99"/>
      <c r="CL159" s="99"/>
      <c r="CM159" s="99"/>
      <c r="CN159" s="99"/>
      <c r="CO159" s="99"/>
      <c r="CP159" s="99"/>
      <c r="CQ159" s="99"/>
      <c r="CR159" s="99"/>
      <c r="CS159" s="99"/>
      <c r="CT159" s="99"/>
      <c r="CU159" s="99"/>
      <c r="CV159" s="120"/>
    </row>
    <row r="160" spans="1:100">
      <c r="A160" s="99"/>
      <c r="B160" s="100"/>
      <c r="C160" s="100"/>
      <c r="D160" s="2"/>
      <c r="E160" s="99"/>
      <c r="F160" s="99"/>
      <c r="G160" s="116"/>
      <c r="H160" s="99"/>
      <c r="I160" s="99"/>
      <c r="K160" s="118"/>
      <c r="AM160" s="99"/>
      <c r="AN160" s="100"/>
      <c r="AO160" s="100"/>
      <c r="BP160" s="99"/>
      <c r="BQ160" s="99"/>
      <c r="BR160" s="99"/>
      <c r="BS160" s="99"/>
      <c r="BT160" s="99"/>
      <c r="BU160" s="99"/>
      <c r="BV160" s="99"/>
      <c r="BW160" s="99"/>
      <c r="BX160" s="99"/>
      <c r="BY160" s="99"/>
      <c r="BZ160" s="99"/>
      <c r="CA160" s="99"/>
      <c r="CB160" s="99"/>
      <c r="CC160" s="99"/>
      <c r="CD160" s="99"/>
      <c r="CE160" s="99"/>
      <c r="CF160" s="99"/>
      <c r="CG160" s="99"/>
      <c r="CH160" s="99"/>
      <c r="CI160" s="99"/>
      <c r="CJ160" s="99"/>
      <c r="CK160" s="99"/>
      <c r="CL160" s="99"/>
      <c r="CM160" s="99"/>
      <c r="CN160" s="99"/>
      <c r="CO160" s="99"/>
      <c r="CP160" s="99"/>
      <c r="CQ160" s="99"/>
      <c r="CR160" s="99"/>
      <c r="CS160" s="99"/>
      <c r="CT160" s="99"/>
      <c r="CU160" s="99"/>
      <c r="CV160" s="160"/>
    </row>
    <row r="161" spans="1:100">
      <c r="A161" s="101"/>
      <c r="B161" s="102"/>
      <c r="C161" s="102" t="s">
        <v>14</v>
      </c>
      <c r="D161">
        <v>14</v>
      </c>
      <c r="E161" s="99">
        <f>COUNT(CV161:DB161)</f>
        <v>0</v>
      </c>
      <c r="F161" s="99">
        <f>SUM(CV161:DB161)</f>
        <v>0</v>
      </c>
      <c r="G161" s="116" t="e">
        <f>AVERAGE(CV161:CV161)</f>
        <v>#DIV/0!</v>
      </c>
      <c r="H161" s="99">
        <f>MAX(CV161:DB161)</f>
        <v>0</v>
      </c>
      <c r="I161" s="99">
        <f>MIN(CV161:DB161)</f>
        <v>0</v>
      </c>
      <c r="J161" s="117" t="e">
        <f>D161-G161</f>
        <v>#DIV/0!</v>
      </c>
      <c r="K161" s="118" t="e">
        <f>STDEV(CV161:CV161)</f>
        <v>#DIV/0!</v>
      </c>
      <c r="AM161" s="101"/>
      <c r="AN161" s="102"/>
      <c r="AO161" s="102" t="s">
        <v>14</v>
      </c>
      <c r="AQ161" s="119"/>
      <c r="AR161" s="119"/>
      <c r="AS161" s="119"/>
      <c r="AT161" s="119"/>
      <c r="BP161" s="101"/>
      <c r="BQ161" s="101"/>
      <c r="BR161" s="101"/>
      <c r="BS161" s="101"/>
      <c r="BT161" s="101"/>
      <c r="BU161" s="101"/>
      <c r="BV161" s="101"/>
      <c r="BW161" s="101"/>
      <c r="BX161" s="101"/>
      <c r="BY161" s="101"/>
      <c r="BZ161" s="101"/>
      <c r="CA161" s="101"/>
      <c r="CB161" s="101"/>
      <c r="CC161" s="101"/>
      <c r="CD161" s="101"/>
      <c r="CE161" s="101"/>
      <c r="CF161" s="101"/>
      <c r="CG161" s="101"/>
      <c r="CH161" s="101"/>
      <c r="CI161" s="101"/>
      <c r="CJ161" s="101"/>
      <c r="CK161" s="101"/>
      <c r="CL161" s="101"/>
      <c r="CM161" s="101"/>
      <c r="CN161" s="101"/>
      <c r="CO161" s="101"/>
      <c r="CP161" s="101"/>
      <c r="CQ161" s="101"/>
      <c r="CR161" s="101"/>
      <c r="CS161" s="101"/>
      <c r="CT161" s="101"/>
      <c r="CU161" s="101"/>
      <c r="CV161" s="121"/>
    </row>
    <row r="162" spans="1:100">
      <c r="A162" s="99"/>
      <c r="B162" s="103"/>
      <c r="C162" s="103" t="s">
        <v>15</v>
      </c>
      <c r="D162">
        <v>0.9</v>
      </c>
      <c r="E162" s="99">
        <f>COUNT(CV162:DB162)</f>
        <v>0</v>
      </c>
      <c r="F162" s="99">
        <f>SUM(CV162:DB162)</f>
        <v>0</v>
      </c>
      <c r="G162" s="116" t="e">
        <f>AVERAGE(CV162:CV162)</f>
        <v>#DIV/0!</v>
      </c>
      <c r="H162" s="99">
        <f>MAX(CV162:DB162)</f>
        <v>0</v>
      </c>
      <c r="I162" s="99">
        <f>MIN(CV162:DB162)</f>
        <v>0</v>
      </c>
      <c r="J162" s="117" t="e">
        <f>D162-G162</f>
        <v>#DIV/0!</v>
      </c>
      <c r="K162" s="118" t="e">
        <f>STDEV(CV162:CV162)</f>
        <v>#DIV/0!</v>
      </c>
      <c r="AM162" s="99"/>
      <c r="AN162" s="103"/>
      <c r="AO162" s="103" t="s">
        <v>15</v>
      </c>
      <c r="AQ162" s="119"/>
      <c r="AR162" s="119"/>
      <c r="AS162" s="119"/>
      <c r="AT162" s="119"/>
      <c r="BP162" s="99"/>
      <c r="BQ162" s="99"/>
      <c r="BR162" s="99"/>
      <c r="BS162" s="99"/>
      <c r="BT162" s="99"/>
      <c r="BU162" s="99"/>
      <c r="BV162" s="99"/>
      <c r="BW162" s="99"/>
      <c r="BX162" s="99"/>
      <c r="BY162" s="99"/>
      <c r="BZ162" s="99"/>
      <c r="CA162" s="99"/>
      <c r="CB162" s="99"/>
      <c r="CC162" s="99"/>
      <c r="CD162" s="99"/>
      <c r="CE162" s="99"/>
      <c r="CF162" s="99"/>
      <c r="CG162" s="99"/>
      <c r="CH162" s="99"/>
      <c r="CI162" s="99"/>
      <c r="CJ162" s="99"/>
      <c r="CK162" s="99"/>
      <c r="CL162" s="99"/>
      <c r="CM162" s="99"/>
      <c r="CN162" s="99"/>
      <c r="CO162" s="99"/>
      <c r="CP162" s="99"/>
      <c r="CQ162" s="99"/>
      <c r="CR162" s="99"/>
      <c r="CS162" s="99"/>
      <c r="CT162" s="99"/>
      <c r="CU162" s="99"/>
      <c r="CV162" s="120"/>
    </row>
    <row r="163" spans="1:100" s="114" customFormat="1">
      <c r="A163" s="109" t="s">
        <v>0</v>
      </c>
      <c r="B163" s="107" t="s">
        <v>1</v>
      </c>
      <c r="C163" s="107" t="s">
        <v>2</v>
      </c>
      <c r="D163" s="110" t="s">
        <v>84</v>
      </c>
      <c r="E163" s="107" t="s">
        <v>3</v>
      </c>
      <c r="F163" s="107" t="s">
        <v>83</v>
      </c>
      <c r="G163" s="111" t="s">
        <v>4</v>
      </c>
      <c r="H163" s="107" t="s">
        <v>5</v>
      </c>
      <c r="I163" s="107" t="s">
        <v>6</v>
      </c>
      <c r="J163" s="112" t="s">
        <v>7</v>
      </c>
      <c r="K163" s="112" t="s">
        <v>8</v>
      </c>
      <c r="L163" s="113"/>
      <c r="AM163" s="107" t="s">
        <v>10</v>
      </c>
      <c r="AN163" s="107" t="s">
        <v>11</v>
      </c>
      <c r="AO163" s="107" t="s">
        <v>12</v>
      </c>
      <c r="AQ163" s="114">
        <v>2006</v>
      </c>
      <c r="AR163" s="114">
        <v>2006</v>
      </c>
      <c r="AS163" s="114">
        <v>2005</v>
      </c>
      <c r="AT163" s="114">
        <v>2005</v>
      </c>
      <c r="AU163" s="106">
        <v>2004</v>
      </c>
      <c r="AV163" s="106">
        <v>2004</v>
      </c>
      <c r="AW163" s="114">
        <v>2004</v>
      </c>
      <c r="AX163" s="114">
        <v>2003</v>
      </c>
      <c r="BA163" s="114">
        <v>2002</v>
      </c>
      <c r="BB163" s="114">
        <v>2002</v>
      </c>
      <c r="BE163" s="114">
        <v>2001</v>
      </c>
      <c r="BH163" s="114">
        <v>2000</v>
      </c>
      <c r="BK163" s="114">
        <v>1999</v>
      </c>
      <c r="BL163" s="114">
        <v>1998</v>
      </c>
      <c r="BM163" s="114">
        <v>1997</v>
      </c>
      <c r="BN163" s="114">
        <v>1996</v>
      </c>
      <c r="BO163" s="114">
        <v>1995</v>
      </c>
      <c r="BP163" s="107">
        <v>1994</v>
      </c>
      <c r="BQ163" s="107">
        <v>1993</v>
      </c>
      <c r="BR163" s="107">
        <v>1992</v>
      </c>
      <c r="BS163" s="107">
        <v>1992</v>
      </c>
      <c r="BT163" s="107">
        <v>1991</v>
      </c>
      <c r="BU163" s="107">
        <v>1990</v>
      </c>
      <c r="BV163" s="107">
        <v>1990</v>
      </c>
      <c r="BW163" s="107">
        <v>1989</v>
      </c>
      <c r="BX163" s="107">
        <v>1988</v>
      </c>
      <c r="BY163" s="107">
        <v>1987</v>
      </c>
      <c r="BZ163" s="107">
        <v>1986</v>
      </c>
      <c r="CA163" s="107">
        <v>1986</v>
      </c>
      <c r="CB163" s="107">
        <v>1986</v>
      </c>
      <c r="CC163" s="107">
        <v>1985</v>
      </c>
      <c r="CD163" s="107">
        <v>1985</v>
      </c>
      <c r="CE163" s="107">
        <v>1985</v>
      </c>
      <c r="CF163" s="107">
        <v>1985</v>
      </c>
      <c r="CG163" s="107">
        <v>1984</v>
      </c>
      <c r="CH163" s="107">
        <v>1984</v>
      </c>
      <c r="CI163" s="107">
        <v>1984</v>
      </c>
      <c r="CJ163" s="107">
        <v>1984</v>
      </c>
      <c r="CK163" s="107">
        <v>1984</v>
      </c>
      <c r="CL163" s="107">
        <v>1984</v>
      </c>
      <c r="CM163" s="107">
        <v>1983</v>
      </c>
      <c r="CN163" s="107">
        <v>1983</v>
      </c>
      <c r="CO163" s="107">
        <v>1982</v>
      </c>
      <c r="CP163" s="107">
        <v>1982</v>
      </c>
      <c r="CQ163" s="107">
        <v>1982</v>
      </c>
      <c r="CR163" s="107">
        <v>1981</v>
      </c>
      <c r="CS163" s="107">
        <v>1980</v>
      </c>
      <c r="CT163" s="107">
        <v>1980</v>
      </c>
      <c r="CU163" s="107">
        <v>1980</v>
      </c>
      <c r="CV163" s="115">
        <v>1980</v>
      </c>
    </row>
    <row r="164" spans="1:100">
      <c r="A164" s="100">
        <v>4</v>
      </c>
      <c r="B164" s="103">
        <v>40</v>
      </c>
      <c r="C164" s="103" t="s">
        <v>13</v>
      </c>
      <c r="D164">
        <v>8</v>
      </c>
      <c r="E164" s="99">
        <f t="shared" ref="E164:E177" si="118">COUNT(CV164:DB164)</f>
        <v>0</v>
      </c>
      <c r="F164" s="99">
        <f t="shared" ref="F164:F177" si="119">SUM(CV164:DB164)</f>
        <v>0</v>
      </c>
      <c r="G164" s="116" t="e">
        <f t="shared" ref="G164:G177" si="120">AVERAGE(CV164:DB164)</f>
        <v>#DIV/0!</v>
      </c>
      <c r="H164" s="99">
        <f t="shared" ref="H164:H177" si="121">MAX(CV164:DB164)</f>
        <v>0</v>
      </c>
      <c r="I164" s="99">
        <f t="shared" ref="I164:I177" si="122">MIN(CV164:DB164)</f>
        <v>0</v>
      </c>
      <c r="J164" s="117" t="e">
        <f t="shared" ref="J164:J177" si="123">D164-G164</f>
        <v>#DIV/0!</v>
      </c>
      <c r="K164" s="118" t="e">
        <f t="shared" ref="K164:K177" si="124">STDEV(CV164:DB164)</f>
        <v>#DIV/0!</v>
      </c>
      <c r="AM164" s="100">
        <v>4</v>
      </c>
      <c r="AN164" s="103">
        <v>40</v>
      </c>
      <c r="AO164" s="103" t="s">
        <v>13</v>
      </c>
      <c r="AQ164" s="119"/>
      <c r="AR164" s="119"/>
      <c r="AS164" s="119"/>
      <c r="AT164" s="119"/>
      <c r="AW164" s="119"/>
      <c r="BP164" s="100"/>
      <c r="BQ164" s="100"/>
      <c r="BR164" s="100"/>
      <c r="BS164" s="100"/>
      <c r="BT164" s="100"/>
      <c r="BU164" s="100"/>
      <c r="BV164" s="100"/>
      <c r="BW164" s="100"/>
      <c r="BX164" s="100"/>
      <c r="BY164" s="100"/>
      <c r="BZ164" s="100"/>
      <c r="CA164" s="100"/>
      <c r="CB164" s="100"/>
      <c r="CC164" s="100"/>
      <c r="CD164" s="100"/>
      <c r="CE164" s="100"/>
      <c r="CF164" s="100"/>
      <c r="CG164" s="100"/>
      <c r="CH164" s="100"/>
      <c r="CI164" s="100"/>
      <c r="CJ164" s="100"/>
      <c r="CK164" s="100"/>
      <c r="CL164" s="100"/>
      <c r="CM164" s="100"/>
      <c r="CN164" s="100"/>
      <c r="CO164" s="100"/>
      <c r="CP164" s="100"/>
      <c r="CQ164" s="100"/>
      <c r="CR164" s="100"/>
      <c r="CS164" s="100"/>
      <c r="CT164" s="100"/>
      <c r="CU164" s="100"/>
      <c r="CV164" s="120"/>
    </row>
    <row r="165" spans="1:100">
      <c r="A165" s="99"/>
      <c r="B165" s="103"/>
      <c r="C165" s="102">
        <v>0</v>
      </c>
      <c r="D165">
        <v>19.8</v>
      </c>
      <c r="E165" s="99">
        <f t="shared" si="118"/>
        <v>0</v>
      </c>
      <c r="F165" s="99">
        <f t="shared" si="119"/>
        <v>0</v>
      </c>
      <c r="G165" s="116" t="e">
        <f t="shared" si="120"/>
        <v>#DIV/0!</v>
      </c>
      <c r="H165" s="99">
        <f t="shared" si="121"/>
        <v>0</v>
      </c>
      <c r="I165" s="99">
        <f t="shared" si="122"/>
        <v>0</v>
      </c>
      <c r="J165" s="117" t="e">
        <f t="shared" si="123"/>
        <v>#DIV/0!</v>
      </c>
      <c r="K165" s="118" t="e">
        <f t="shared" si="124"/>
        <v>#DIV/0!</v>
      </c>
      <c r="AM165" s="99"/>
      <c r="AN165" s="103"/>
      <c r="AO165" s="102">
        <v>0</v>
      </c>
      <c r="AQ165" s="119"/>
      <c r="AR165" s="119"/>
      <c r="AS165" s="119"/>
      <c r="AT165" s="119"/>
      <c r="AW165" s="119"/>
      <c r="BP165" s="101"/>
      <c r="BQ165" s="101"/>
      <c r="BR165" s="101"/>
      <c r="BS165" s="101"/>
      <c r="BT165" s="101"/>
      <c r="BU165" s="101"/>
      <c r="BV165" s="101"/>
      <c r="BW165" s="101"/>
      <c r="BX165" s="101"/>
      <c r="BY165" s="101"/>
      <c r="BZ165" s="101"/>
      <c r="CA165" s="101"/>
      <c r="CB165" s="101"/>
      <c r="CC165" s="101"/>
      <c r="CD165" s="101"/>
      <c r="CE165" s="101"/>
      <c r="CF165" s="101"/>
      <c r="CG165" s="101"/>
      <c r="CH165" s="101"/>
      <c r="CI165" s="101"/>
      <c r="CJ165" s="101"/>
      <c r="CK165" s="101"/>
      <c r="CL165" s="101"/>
      <c r="CM165" s="101"/>
      <c r="CN165" s="101"/>
      <c r="CO165" s="101"/>
      <c r="CP165" s="101"/>
      <c r="CQ165" s="101"/>
      <c r="CR165" s="101"/>
      <c r="CS165" s="101"/>
      <c r="CT165" s="101"/>
      <c r="CU165" s="101"/>
      <c r="CV165" s="121"/>
    </row>
    <row r="166" spans="1:100">
      <c r="A166" s="99"/>
      <c r="B166" s="103"/>
      <c r="C166" s="103">
        <v>10</v>
      </c>
      <c r="D166">
        <v>19.32</v>
      </c>
      <c r="E166" s="99">
        <f t="shared" si="118"/>
        <v>0</v>
      </c>
      <c r="F166" s="99">
        <f t="shared" si="119"/>
        <v>0</v>
      </c>
      <c r="G166" s="116" t="e">
        <f t="shared" si="120"/>
        <v>#DIV/0!</v>
      </c>
      <c r="H166" s="99">
        <f t="shared" si="121"/>
        <v>0</v>
      </c>
      <c r="I166" s="99">
        <f t="shared" si="122"/>
        <v>0</v>
      </c>
      <c r="J166" s="117" t="e">
        <f t="shared" si="123"/>
        <v>#DIV/0!</v>
      </c>
      <c r="K166" s="118" t="e">
        <f t="shared" si="124"/>
        <v>#DIV/0!</v>
      </c>
      <c r="AM166" s="99"/>
      <c r="AN166" s="103"/>
      <c r="AO166" s="103">
        <v>10</v>
      </c>
      <c r="AQ166" s="119"/>
      <c r="AR166" s="119"/>
      <c r="AS166" s="119"/>
      <c r="AT166" s="119"/>
      <c r="BP166" s="99"/>
      <c r="BT166" s="99"/>
      <c r="BU166" s="99"/>
      <c r="BZ166" s="99"/>
      <c r="CC166" s="99"/>
      <c r="CD166" s="99"/>
      <c r="CH166" s="99"/>
      <c r="CL166" s="99"/>
      <c r="CN166" s="99"/>
      <c r="CV166" s="120"/>
    </row>
    <row r="167" spans="1:100">
      <c r="A167" s="99"/>
      <c r="B167" s="103"/>
      <c r="C167" s="103">
        <v>20</v>
      </c>
      <c r="D167">
        <v>19.28</v>
      </c>
      <c r="E167" s="99">
        <f t="shared" si="118"/>
        <v>0</v>
      </c>
      <c r="F167" s="99">
        <f t="shared" si="119"/>
        <v>0</v>
      </c>
      <c r="G167" s="116" t="e">
        <f t="shared" si="120"/>
        <v>#DIV/0!</v>
      </c>
      <c r="H167" s="99">
        <f t="shared" si="121"/>
        <v>0</v>
      </c>
      <c r="I167" s="99">
        <f t="shared" si="122"/>
        <v>0</v>
      </c>
      <c r="J167" s="117" t="e">
        <f t="shared" si="123"/>
        <v>#DIV/0!</v>
      </c>
      <c r="K167" s="118" t="e">
        <f t="shared" si="124"/>
        <v>#DIV/0!</v>
      </c>
      <c r="AM167" s="99"/>
      <c r="AN167" s="103"/>
      <c r="AO167" s="103">
        <v>20</v>
      </c>
      <c r="AQ167" s="119"/>
      <c r="AR167" s="119"/>
      <c r="AS167" s="119"/>
      <c r="AT167" s="119"/>
      <c r="BP167" s="99"/>
      <c r="BT167" s="99"/>
      <c r="BU167" s="99"/>
      <c r="BZ167" s="99"/>
      <c r="CC167" s="99"/>
      <c r="CD167" s="99"/>
      <c r="CH167" s="99"/>
      <c r="CL167" s="99"/>
      <c r="CN167" s="99"/>
      <c r="CV167" s="120"/>
    </row>
    <row r="168" spans="1:100">
      <c r="A168" s="99"/>
      <c r="B168" s="103"/>
      <c r="C168" s="103">
        <v>30</v>
      </c>
      <c r="D168">
        <v>19.239999999999998</v>
      </c>
      <c r="E168" s="99">
        <f t="shared" si="118"/>
        <v>0</v>
      </c>
      <c r="F168" s="99">
        <f t="shared" si="119"/>
        <v>0</v>
      </c>
      <c r="G168" s="116" t="e">
        <f t="shared" si="120"/>
        <v>#DIV/0!</v>
      </c>
      <c r="H168" s="99">
        <f t="shared" si="121"/>
        <v>0</v>
      </c>
      <c r="I168" s="99">
        <f t="shared" si="122"/>
        <v>0</v>
      </c>
      <c r="J168" s="117" t="e">
        <f t="shared" si="123"/>
        <v>#DIV/0!</v>
      </c>
      <c r="K168" s="118" t="e">
        <f t="shared" si="124"/>
        <v>#DIV/0!</v>
      </c>
      <c r="AM168" s="99"/>
      <c r="AN168" s="103"/>
      <c r="AO168" s="103">
        <v>30</v>
      </c>
      <c r="AQ168" s="119"/>
      <c r="AR168" s="119"/>
      <c r="AS168" s="119"/>
      <c r="AT168" s="119"/>
      <c r="BP168" s="99"/>
      <c r="BT168" s="99"/>
      <c r="BU168" s="99"/>
      <c r="BZ168" s="99"/>
      <c r="CC168" s="99"/>
      <c r="CD168" s="99"/>
      <c r="CH168" s="99"/>
      <c r="CL168" s="99"/>
      <c r="CN168" s="99"/>
      <c r="CV168" s="120"/>
    </row>
    <row r="169" spans="1:100">
      <c r="A169" s="99"/>
      <c r="B169" s="103"/>
      <c r="C169" s="103">
        <v>50</v>
      </c>
      <c r="D169">
        <v>19.2</v>
      </c>
      <c r="E169" s="99">
        <f t="shared" si="118"/>
        <v>0</v>
      </c>
      <c r="F169" s="99">
        <f t="shared" si="119"/>
        <v>0</v>
      </c>
      <c r="G169" s="116" t="e">
        <f t="shared" si="120"/>
        <v>#DIV/0!</v>
      </c>
      <c r="H169" s="99">
        <f t="shared" si="121"/>
        <v>0</v>
      </c>
      <c r="I169" s="99">
        <f t="shared" si="122"/>
        <v>0</v>
      </c>
      <c r="J169" s="117" t="e">
        <f t="shared" si="123"/>
        <v>#DIV/0!</v>
      </c>
      <c r="K169" s="118" t="e">
        <f t="shared" si="124"/>
        <v>#DIV/0!</v>
      </c>
      <c r="AM169" s="99"/>
      <c r="AN169" s="103"/>
      <c r="AO169" s="103">
        <v>50</v>
      </c>
      <c r="AQ169" s="119"/>
      <c r="AR169" s="119"/>
      <c r="AS169" s="119"/>
      <c r="AT169" s="119"/>
      <c r="BP169" s="99"/>
      <c r="BT169" s="99"/>
      <c r="BU169" s="99"/>
      <c r="BZ169" s="99"/>
      <c r="CC169" s="99"/>
      <c r="CD169" s="99"/>
      <c r="CH169" s="99"/>
      <c r="CL169" s="99"/>
      <c r="CN169" s="99"/>
      <c r="CV169" s="120"/>
    </row>
    <row r="170" spans="1:100">
      <c r="A170" s="99"/>
      <c r="B170" s="103"/>
      <c r="C170" s="103">
        <v>75</v>
      </c>
      <c r="D170">
        <v>18.93</v>
      </c>
      <c r="E170" s="99">
        <f t="shared" si="118"/>
        <v>0</v>
      </c>
      <c r="F170" s="99">
        <f t="shared" si="119"/>
        <v>0</v>
      </c>
      <c r="G170" s="116" t="e">
        <f t="shared" si="120"/>
        <v>#DIV/0!</v>
      </c>
      <c r="H170" s="99">
        <f t="shared" si="121"/>
        <v>0</v>
      </c>
      <c r="I170" s="99">
        <f t="shared" si="122"/>
        <v>0</v>
      </c>
      <c r="J170" s="117" t="e">
        <f t="shared" si="123"/>
        <v>#DIV/0!</v>
      </c>
      <c r="K170" s="118" t="e">
        <f t="shared" si="124"/>
        <v>#DIV/0!</v>
      </c>
      <c r="AM170" s="99"/>
      <c r="AN170" s="103"/>
      <c r="AO170" s="103">
        <v>75</v>
      </c>
      <c r="AQ170" s="119"/>
      <c r="AR170" s="119"/>
      <c r="AS170" s="119"/>
      <c r="AT170" s="119"/>
      <c r="BP170" s="99"/>
      <c r="BT170" s="99"/>
      <c r="BU170" s="99"/>
      <c r="BZ170" s="99"/>
      <c r="CC170" s="99"/>
      <c r="CD170" s="99"/>
      <c r="CH170" s="99"/>
      <c r="CL170" s="99"/>
      <c r="CN170" s="99"/>
      <c r="CV170" s="120"/>
    </row>
    <row r="171" spans="1:100">
      <c r="A171" s="99"/>
      <c r="B171" s="103"/>
      <c r="C171" s="103">
        <v>100</v>
      </c>
      <c r="D171">
        <v>18.71</v>
      </c>
      <c r="E171" s="99">
        <f t="shared" si="118"/>
        <v>0</v>
      </c>
      <c r="F171" s="99">
        <f t="shared" si="119"/>
        <v>0</v>
      </c>
      <c r="G171" s="116" t="e">
        <f t="shared" si="120"/>
        <v>#DIV/0!</v>
      </c>
      <c r="H171" s="99">
        <f t="shared" si="121"/>
        <v>0</v>
      </c>
      <c r="I171" s="99">
        <f t="shared" si="122"/>
        <v>0</v>
      </c>
      <c r="J171" s="117" t="e">
        <f t="shared" si="123"/>
        <v>#DIV/0!</v>
      </c>
      <c r="K171" s="118" t="e">
        <f t="shared" si="124"/>
        <v>#DIV/0!</v>
      </c>
      <c r="AM171" s="99"/>
      <c r="AN171" s="103"/>
      <c r="AO171" s="103">
        <v>100</v>
      </c>
      <c r="AQ171" s="119"/>
      <c r="AR171" s="119"/>
      <c r="AS171" s="119"/>
      <c r="AT171" s="119"/>
      <c r="BP171" s="99"/>
      <c r="BT171" s="99"/>
      <c r="BU171" s="99"/>
      <c r="BZ171" s="99"/>
      <c r="CC171" s="99"/>
      <c r="CD171" s="99"/>
      <c r="CH171" s="99"/>
      <c r="CL171" s="99"/>
      <c r="CN171" s="99"/>
      <c r="CV171" s="120"/>
    </row>
    <row r="172" spans="1:100">
      <c r="A172" s="99"/>
      <c r="B172" s="103"/>
      <c r="C172" s="103">
        <v>150</v>
      </c>
      <c r="D172">
        <v>17.899999999999999</v>
      </c>
      <c r="E172" s="99">
        <f t="shared" si="118"/>
        <v>0</v>
      </c>
      <c r="F172" s="99">
        <f t="shared" si="119"/>
        <v>0</v>
      </c>
      <c r="G172" s="116" t="e">
        <f t="shared" si="120"/>
        <v>#DIV/0!</v>
      </c>
      <c r="H172" s="99">
        <f t="shared" si="121"/>
        <v>0</v>
      </c>
      <c r="I172" s="99">
        <f t="shared" si="122"/>
        <v>0</v>
      </c>
      <c r="J172" s="117" t="e">
        <f t="shared" si="123"/>
        <v>#DIV/0!</v>
      </c>
      <c r="K172" s="118" t="e">
        <f t="shared" si="124"/>
        <v>#DIV/0!</v>
      </c>
      <c r="AM172" s="99"/>
      <c r="AN172" s="103"/>
      <c r="AO172" s="103">
        <v>150</v>
      </c>
      <c r="AQ172" s="119"/>
      <c r="AR172" s="119"/>
      <c r="AS172" s="119"/>
      <c r="AT172" s="119"/>
      <c r="BP172" s="99"/>
      <c r="BT172" s="99"/>
      <c r="BU172" s="99"/>
      <c r="BZ172" s="99"/>
      <c r="CC172" s="99"/>
      <c r="CD172" s="99"/>
      <c r="CH172" s="99"/>
      <c r="CL172" s="99"/>
      <c r="CN172" s="99"/>
      <c r="CV172" s="120"/>
    </row>
    <row r="173" spans="1:100">
      <c r="A173" s="99"/>
      <c r="B173" s="103"/>
      <c r="C173" s="103">
        <v>200</v>
      </c>
      <c r="D173">
        <v>16.78</v>
      </c>
      <c r="E173" s="99">
        <f t="shared" si="118"/>
        <v>0</v>
      </c>
      <c r="F173" s="99">
        <f t="shared" si="119"/>
        <v>0</v>
      </c>
      <c r="G173" s="116" t="e">
        <f t="shared" si="120"/>
        <v>#DIV/0!</v>
      </c>
      <c r="H173" s="99">
        <f t="shared" si="121"/>
        <v>0</v>
      </c>
      <c r="I173" s="99">
        <f t="shared" si="122"/>
        <v>0</v>
      </c>
      <c r="J173" s="117" t="e">
        <f t="shared" si="123"/>
        <v>#DIV/0!</v>
      </c>
      <c r="K173" s="118" t="e">
        <f t="shared" si="124"/>
        <v>#DIV/0!</v>
      </c>
      <c r="AM173" s="99"/>
      <c r="AN173" s="103"/>
      <c r="AO173" s="103">
        <v>200</v>
      </c>
      <c r="AQ173" s="119"/>
      <c r="AR173" s="119"/>
      <c r="AS173" s="119"/>
      <c r="AT173" s="119"/>
      <c r="BP173" s="99"/>
      <c r="BT173" s="99"/>
      <c r="BU173" s="99"/>
      <c r="BZ173" s="99"/>
      <c r="CC173" s="99"/>
      <c r="CD173" s="99"/>
      <c r="CH173" s="99"/>
      <c r="CL173" s="99"/>
      <c r="CN173" s="99"/>
      <c r="CV173" s="120"/>
    </row>
    <row r="174" spans="1:100">
      <c r="A174" s="99"/>
      <c r="B174" s="103"/>
      <c r="C174" s="103">
        <v>300</v>
      </c>
      <c r="D174">
        <v>15.15</v>
      </c>
      <c r="E174" s="99">
        <f t="shared" si="118"/>
        <v>0</v>
      </c>
      <c r="F174" s="99">
        <f t="shared" si="119"/>
        <v>0</v>
      </c>
      <c r="G174" s="116" t="e">
        <f t="shared" si="120"/>
        <v>#DIV/0!</v>
      </c>
      <c r="H174" s="99">
        <f t="shared" si="121"/>
        <v>0</v>
      </c>
      <c r="I174" s="99">
        <f t="shared" si="122"/>
        <v>0</v>
      </c>
      <c r="J174" s="117" t="e">
        <f t="shared" si="123"/>
        <v>#DIV/0!</v>
      </c>
      <c r="K174" s="118" t="e">
        <f t="shared" si="124"/>
        <v>#DIV/0!</v>
      </c>
      <c r="AM174" s="99"/>
      <c r="AN174" s="103"/>
      <c r="AO174" s="103">
        <v>300</v>
      </c>
      <c r="AQ174" s="119"/>
      <c r="AR174" s="119"/>
      <c r="AS174" s="119"/>
      <c r="AT174" s="119"/>
      <c r="CV174" s="120"/>
    </row>
    <row r="175" spans="1:100">
      <c r="A175" s="99"/>
      <c r="B175" s="103"/>
      <c r="C175" s="103">
        <v>400</v>
      </c>
      <c r="D175">
        <v>11.89</v>
      </c>
      <c r="E175" s="99">
        <f t="shared" si="118"/>
        <v>0</v>
      </c>
      <c r="F175" s="99">
        <f t="shared" si="119"/>
        <v>0</v>
      </c>
      <c r="G175" s="116" t="e">
        <f t="shared" si="120"/>
        <v>#DIV/0!</v>
      </c>
      <c r="H175" s="99">
        <f t="shared" si="121"/>
        <v>0</v>
      </c>
      <c r="I175" s="99">
        <f t="shared" si="122"/>
        <v>0</v>
      </c>
      <c r="J175" s="117" t="e">
        <f t="shared" si="123"/>
        <v>#DIV/0!</v>
      </c>
      <c r="K175" s="118" t="e">
        <f t="shared" si="124"/>
        <v>#DIV/0!</v>
      </c>
      <c r="AM175" s="99"/>
      <c r="AN175" s="103"/>
      <c r="AO175" s="103">
        <v>400</v>
      </c>
      <c r="AQ175" s="119"/>
      <c r="AR175" s="119"/>
      <c r="AS175" s="119"/>
      <c r="AT175" s="119"/>
      <c r="CV175" s="120"/>
    </row>
    <row r="176" spans="1:100">
      <c r="A176" s="99"/>
      <c r="B176" s="103"/>
      <c r="C176" s="103">
        <v>500</v>
      </c>
      <c r="E176" s="99">
        <f t="shared" si="118"/>
        <v>0</v>
      </c>
      <c r="F176" s="99">
        <f t="shared" si="119"/>
        <v>0</v>
      </c>
      <c r="G176" s="116" t="e">
        <f t="shared" si="120"/>
        <v>#DIV/0!</v>
      </c>
      <c r="H176" s="99">
        <f t="shared" si="121"/>
        <v>0</v>
      </c>
      <c r="I176" s="99">
        <f t="shared" si="122"/>
        <v>0</v>
      </c>
      <c r="J176" s="117" t="e">
        <f t="shared" si="123"/>
        <v>#DIV/0!</v>
      </c>
      <c r="K176" s="118" t="e">
        <f t="shared" si="124"/>
        <v>#DIV/0!</v>
      </c>
      <c r="AM176" s="99"/>
      <c r="AN176" s="103"/>
      <c r="AO176" s="103">
        <v>500</v>
      </c>
      <c r="AT176" s="119"/>
      <c r="CV176" s="120"/>
    </row>
    <row r="177" spans="1:100">
      <c r="A177" s="99"/>
      <c r="B177" s="103"/>
      <c r="C177" s="103">
        <v>600</v>
      </c>
      <c r="D177" s="2"/>
      <c r="E177" s="99">
        <f t="shared" si="118"/>
        <v>0</v>
      </c>
      <c r="F177" s="99">
        <f t="shared" si="119"/>
        <v>0</v>
      </c>
      <c r="G177" s="116" t="e">
        <f t="shared" si="120"/>
        <v>#DIV/0!</v>
      </c>
      <c r="H177" s="99">
        <f t="shared" si="121"/>
        <v>0</v>
      </c>
      <c r="I177" s="99">
        <f t="shared" si="122"/>
        <v>0</v>
      </c>
      <c r="J177" s="117" t="e">
        <f t="shared" si="123"/>
        <v>#DIV/0!</v>
      </c>
      <c r="K177" s="118" t="e">
        <f t="shared" si="124"/>
        <v>#DIV/0!</v>
      </c>
      <c r="AM177" s="99"/>
      <c r="AN177" s="103"/>
      <c r="AO177" s="103">
        <v>600</v>
      </c>
      <c r="BP177" s="99"/>
      <c r="BQ177" s="99"/>
      <c r="BR177" s="99"/>
      <c r="BS177" s="99"/>
      <c r="BT177" s="99"/>
      <c r="BU177" s="99"/>
      <c r="BV177" s="99"/>
      <c r="BW177" s="99"/>
      <c r="BX177" s="99"/>
      <c r="BY177" s="99"/>
      <c r="BZ177" s="99"/>
      <c r="CA177" s="99"/>
      <c r="CB177" s="99"/>
      <c r="CC177" s="99"/>
      <c r="CD177" s="99"/>
      <c r="CE177" s="99"/>
      <c r="CF177" s="99"/>
      <c r="CG177" s="99"/>
      <c r="CH177" s="99"/>
      <c r="CI177" s="99"/>
      <c r="CJ177" s="99"/>
      <c r="CK177" s="99"/>
      <c r="CL177" s="99"/>
      <c r="CM177" s="99"/>
      <c r="CN177" s="99"/>
      <c r="CO177" s="99"/>
      <c r="CP177" s="99"/>
      <c r="CQ177" s="99"/>
      <c r="CR177" s="99"/>
      <c r="CS177" s="99"/>
      <c r="CT177" s="99"/>
      <c r="CU177" s="99"/>
      <c r="CV177" s="120"/>
    </row>
    <row r="178" spans="1:100">
      <c r="A178" s="99"/>
      <c r="B178" s="100"/>
      <c r="C178" s="100"/>
      <c r="D178" s="2"/>
      <c r="E178" s="99"/>
      <c r="F178" s="99"/>
      <c r="G178" s="116"/>
      <c r="H178" s="99"/>
      <c r="I178" s="99"/>
      <c r="K178" s="118"/>
      <c r="AM178" s="99"/>
      <c r="AN178" s="100"/>
      <c r="AO178" s="100"/>
      <c r="BP178" s="99"/>
      <c r="BQ178" s="99"/>
      <c r="BR178" s="99"/>
      <c r="BS178" s="99"/>
      <c r="BT178" s="99"/>
      <c r="BU178" s="99"/>
      <c r="BV178" s="99"/>
      <c r="BW178" s="99"/>
      <c r="BX178" s="99"/>
      <c r="BY178" s="99"/>
      <c r="BZ178" s="99"/>
      <c r="CA178" s="99"/>
      <c r="CB178" s="99"/>
      <c r="CC178" s="99"/>
      <c r="CD178" s="99"/>
      <c r="CE178" s="99"/>
      <c r="CF178" s="99"/>
      <c r="CG178" s="99"/>
      <c r="CH178" s="99"/>
      <c r="CI178" s="99"/>
      <c r="CJ178" s="99"/>
      <c r="CK178" s="99"/>
      <c r="CL178" s="99"/>
      <c r="CM178" s="99"/>
      <c r="CN178" s="99"/>
      <c r="CO178" s="99"/>
      <c r="CP178" s="99"/>
      <c r="CQ178" s="99"/>
      <c r="CR178" s="99"/>
      <c r="CS178" s="99"/>
      <c r="CT178" s="99"/>
      <c r="CU178" s="99"/>
      <c r="CV178" s="160"/>
    </row>
    <row r="179" spans="1:100">
      <c r="A179" s="101"/>
      <c r="B179" s="102"/>
      <c r="C179" s="102" t="s">
        <v>14</v>
      </c>
      <c r="D179">
        <v>216</v>
      </c>
      <c r="E179" s="99">
        <f>COUNT(CV179:DB179)</f>
        <v>0</v>
      </c>
      <c r="F179" s="99">
        <f>SUM(CV179:DB179)</f>
        <v>0</v>
      </c>
      <c r="G179" s="116" t="e">
        <f>AVERAGE(CV179:DB179)</f>
        <v>#DIV/0!</v>
      </c>
      <c r="H179" s="99">
        <f>MAX(CV179:DB179)</f>
        <v>0</v>
      </c>
      <c r="I179" s="99">
        <f>MIN(CV179:DB179)</f>
        <v>0</v>
      </c>
      <c r="J179" s="117" t="e">
        <f>D179-G179</f>
        <v>#DIV/0!</v>
      </c>
      <c r="K179" s="118" t="e">
        <f>STDEV(CV179:DB179)</f>
        <v>#DIV/0!</v>
      </c>
      <c r="AM179" s="101"/>
      <c r="AN179" s="102"/>
      <c r="AO179" s="102" t="s">
        <v>14</v>
      </c>
      <c r="AQ179" s="119"/>
      <c r="AR179" s="119"/>
      <c r="AS179" s="119"/>
      <c r="AT179" s="119"/>
      <c r="AW179" s="119"/>
      <c r="BP179" s="101"/>
      <c r="BQ179" s="101"/>
      <c r="BR179" s="101"/>
      <c r="BS179" s="101"/>
      <c r="BT179" s="101"/>
      <c r="BU179" s="101"/>
      <c r="BV179" s="101"/>
      <c r="BW179" s="101"/>
      <c r="BX179" s="101"/>
      <c r="BY179" s="101"/>
      <c r="BZ179" s="101"/>
      <c r="CA179" s="101"/>
      <c r="CB179" s="101"/>
      <c r="CC179" s="101"/>
      <c r="CD179" s="101"/>
      <c r="CE179" s="101"/>
      <c r="CF179" s="101"/>
      <c r="CG179" s="101"/>
      <c r="CH179" s="101"/>
      <c r="CI179" s="101"/>
      <c r="CJ179" s="101"/>
      <c r="CK179" s="101"/>
      <c r="CL179" s="101"/>
      <c r="CM179" s="101"/>
      <c r="CN179" s="101"/>
      <c r="CO179" s="101"/>
      <c r="CP179" s="101"/>
      <c r="CQ179" s="101"/>
      <c r="CR179" s="101"/>
      <c r="CS179" s="101"/>
      <c r="CT179" s="101"/>
      <c r="CU179" s="101"/>
      <c r="CV179" s="121"/>
    </row>
    <row r="180" spans="1:100">
      <c r="A180" s="99"/>
      <c r="B180" s="103"/>
      <c r="C180" s="103" t="s">
        <v>15</v>
      </c>
      <c r="D180">
        <v>0.8</v>
      </c>
      <c r="E180" s="99">
        <f>COUNT(CV180:DB180)</f>
        <v>0</v>
      </c>
      <c r="F180" s="99">
        <f>SUM(CV180:DB180)</f>
        <v>0</v>
      </c>
      <c r="G180" s="116" t="e">
        <f>AVERAGE(CV180:DB180)</f>
        <v>#DIV/0!</v>
      </c>
      <c r="H180" s="99">
        <f>MAX(CV180:DB180)</f>
        <v>0</v>
      </c>
      <c r="I180" s="99">
        <f>MIN(CV180:DB180)</f>
        <v>0</v>
      </c>
      <c r="J180" s="117" t="e">
        <f>D180-G180</f>
        <v>#DIV/0!</v>
      </c>
      <c r="K180" s="118" t="e">
        <f>STDEV(CV180:DB180)</f>
        <v>#DIV/0!</v>
      </c>
      <c r="AM180" s="99"/>
      <c r="AN180" s="103"/>
      <c r="AO180" s="103" t="s">
        <v>15</v>
      </c>
      <c r="AQ180" s="119"/>
      <c r="AR180" s="119"/>
      <c r="AS180" s="119"/>
      <c r="AT180" s="119"/>
      <c r="AW180" s="119"/>
      <c r="BP180" s="99"/>
      <c r="BQ180" s="99"/>
      <c r="BR180" s="99"/>
      <c r="BS180" s="99"/>
      <c r="BT180" s="99"/>
      <c r="BU180" s="99"/>
      <c r="BV180" s="99"/>
      <c r="BW180" s="99"/>
      <c r="BX180" s="99"/>
      <c r="BY180" s="99"/>
      <c r="BZ180" s="99"/>
      <c r="CA180" s="99"/>
      <c r="CB180" s="99"/>
      <c r="CC180" s="99"/>
      <c r="CD180" s="99"/>
      <c r="CE180" s="99"/>
      <c r="CF180" s="99"/>
      <c r="CG180" s="99"/>
      <c r="CH180" s="99"/>
      <c r="CI180" s="99"/>
      <c r="CJ180" s="99"/>
      <c r="CK180" s="99"/>
      <c r="CL180" s="99"/>
      <c r="CM180" s="99"/>
      <c r="CN180" s="99"/>
      <c r="CO180" s="99"/>
      <c r="CP180" s="99"/>
      <c r="CQ180" s="99"/>
      <c r="CR180" s="99"/>
      <c r="CS180" s="99"/>
      <c r="CT180" s="99"/>
      <c r="CU180" s="99"/>
      <c r="CV180" s="120"/>
    </row>
    <row r="181" spans="1:100" s="114" customFormat="1">
      <c r="A181" s="109" t="s">
        <v>0</v>
      </c>
      <c r="B181" s="107" t="s">
        <v>1</v>
      </c>
      <c r="C181" s="107" t="s">
        <v>2</v>
      </c>
      <c r="D181" s="110">
        <v>2000</v>
      </c>
      <c r="E181" s="107" t="s">
        <v>3</v>
      </c>
      <c r="F181" s="107" t="s">
        <v>83</v>
      </c>
      <c r="G181" s="111" t="s">
        <v>4</v>
      </c>
      <c r="H181" s="107" t="s">
        <v>5</v>
      </c>
      <c r="I181" s="107" t="s">
        <v>6</v>
      </c>
      <c r="J181" s="112" t="s">
        <v>7</v>
      </c>
      <c r="K181" s="112" t="s">
        <v>8</v>
      </c>
      <c r="L181" s="113"/>
      <c r="AM181" s="107" t="s">
        <v>10</v>
      </c>
      <c r="AN181" s="107" t="s">
        <v>11</v>
      </c>
      <c r="AO181" s="107" t="s">
        <v>12</v>
      </c>
      <c r="AR181" s="114">
        <v>2006</v>
      </c>
      <c r="AU181" s="106">
        <v>2004</v>
      </c>
      <c r="AV181" s="106">
        <v>2004</v>
      </c>
      <c r="AW181" s="114">
        <v>2004</v>
      </c>
      <c r="AX181" s="114">
        <v>2003</v>
      </c>
      <c r="BB181" s="114">
        <v>2002</v>
      </c>
      <c r="BE181" s="114">
        <v>2001</v>
      </c>
      <c r="BH181" s="114">
        <v>2000</v>
      </c>
      <c r="BK181" s="114">
        <v>1999</v>
      </c>
      <c r="BL181" s="114">
        <v>1998</v>
      </c>
      <c r="BM181" s="114">
        <v>1997</v>
      </c>
      <c r="BN181" s="114">
        <v>1996</v>
      </c>
      <c r="BO181" s="114">
        <v>1995</v>
      </c>
      <c r="BP181" s="107">
        <v>1994</v>
      </c>
      <c r="BQ181" s="107">
        <v>1993</v>
      </c>
      <c r="BR181" s="107">
        <v>1992</v>
      </c>
      <c r="BS181" s="107">
        <v>1992</v>
      </c>
      <c r="BT181" s="107">
        <v>1991</v>
      </c>
      <c r="BU181" s="107">
        <v>1990</v>
      </c>
      <c r="BV181" s="107">
        <v>1990</v>
      </c>
      <c r="BW181" s="107">
        <v>1989</v>
      </c>
      <c r="BX181" s="107">
        <v>1988</v>
      </c>
      <c r="BY181" s="107">
        <v>1987</v>
      </c>
      <c r="BZ181" s="107">
        <v>1986</v>
      </c>
      <c r="CA181" s="107">
        <v>1986</v>
      </c>
      <c r="CB181" s="107">
        <v>1986</v>
      </c>
      <c r="CC181" s="107">
        <v>1985</v>
      </c>
      <c r="CD181" s="107">
        <v>1985</v>
      </c>
      <c r="CE181" s="107">
        <v>1985</v>
      </c>
      <c r="CF181" s="107">
        <v>1985</v>
      </c>
      <c r="CG181" s="107">
        <v>1984</v>
      </c>
      <c r="CH181" s="107">
        <v>1984</v>
      </c>
      <c r="CI181" s="107">
        <v>1984</v>
      </c>
      <c r="CJ181" s="107">
        <v>1984</v>
      </c>
      <c r="CK181" s="107">
        <v>1984</v>
      </c>
      <c r="CL181" s="107">
        <v>1984</v>
      </c>
      <c r="CM181" s="107">
        <v>1983</v>
      </c>
      <c r="CN181" s="107">
        <v>1983</v>
      </c>
      <c r="CO181" s="107">
        <v>1982</v>
      </c>
      <c r="CP181" s="107">
        <v>1982</v>
      </c>
      <c r="CQ181" s="107">
        <v>1982</v>
      </c>
      <c r="CR181" s="107">
        <v>1981</v>
      </c>
      <c r="CS181" s="107">
        <v>1980</v>
      </c>
      <c r="CT181" s="107">
        <v>1980</v>
      </c>
      <c r="CU181" s="107">
        <v>1980</v>
      </c>
      <c r="CV181" s="115">
        <v>1980</v>
      </c>
    </row>
    <row r="182" spans="1:100">
      <c r="A182" s="100">
        <v>4</v>
      </c>
      <c r="B182" s="103">
        <v>46</v>
      </c>
      <c r="C182" s="103" t="s">
        <v>13</v>
      </c>
      <c r="D182" s="2">
        <v>24</v>
      </c>
      <c r="E182" s="99">
        <f t="shared" ref="E182:E195" si="125">COUNT(CV182:DB182)</f>
        <v>0</v>
      </c>
      <c r="F182" s="99">
        <f t="shared" ref="F182:F195" si="126">SUM(CV182:DB182)</f>
        <v>0</v>
      </c>
      <c r="G182" s="116" t="e">
        <f t="shared" ref="G182:G195" si="127">AVERAGE(CV182:DB182)</f>
        <v>#DIV/0!</v>
      </c>
      <c r="H182" s="99">
        <f t="shared" ref="H182:H195" si="128">MAX(CV182:DB182)</f>
        <v>0</v>
      </c>
      <c r="I182" s="99">
        <f t="shared" ref="I182:I195" si="129">MIN(CV182:DB182)</f>
        <v>0</v>
      </c>
      <c r="J182" s="117" t="e">
        <f t="shared" ref="J182:J195" si="130">D182-G182</f>
        <v>#DIV/0!</v>
      </c>
      <c r="K182" s="118" t="e">
        <f t="shared" ref="K182:K195" si="131">STDEV(CV182:DB182)</f>
        <v>#DIV/0!</v>
      </c>
      <c r="AM182" s="100">
        <v>4</v>
      </c>
      <c r="AN182" s="103">
        <v>46</v>
      </c>
      <c r="AO182" s="103" t="s">
        <v>13</v>
      </c>
      <c r="BH182" s="2"/>
      <c r="BP182" s="100"/>
      <c r="BQ182" s="100"/>
      <c r="BR182" s="100"/>
      <c r="BS182" s="100"/>
      <c r="BT182" s="100"/>
      <c r="BU182" s="100"/>
      <c r="BV182" s="100"/>
      <c r="BW182" s="100"/>
      <c r="BX182" s="100"/>
      <c r="BY182" s="100"/>
      <c r="BZ182" s="100"/>
      <c r="CA182" s="100"/>
      <c r="CB182" s="100"/>
      <c r="CC182" s="100"/>
      <c r="CD182" s="100"/>
      <c r="CE182" s="100"/>
      <c r="CF182" s="100"/>
      <c r="CG182" s="100"/>
      <c r="CH182" s="100"/>
      <c r="CI182" s="100"/>
      <c r="CJ182" s="100"/>
      <c r="CK182" s="100"/>
      <c r="CL182" s="100"/>
      <c r="CM182" s="100"/>
      <c r="CN182" s="100"/>
      <c r="CO182" s="100"/>
      <c r="CP182" s="100"/>
      <c r="CQ182" s="100"/>
      <c r="CR182" s="100"/>
      <c r="CS182" s="100"/>
      <c r="CT182" s="100"/>
      <c r="CU182" s="100"/>
      <c r="CV182" s="120"/>
    </row>
    <row r="183" spans="1:100">
      <c r="A183" s="99"/>
      <c r="B183" s="103"/>
      <c r="C183" s="102">
        <v>0</v>
      </c>
      <c r="D183" s="2">
        <v>18.899999999999999</v>
      </c>
      <c r="E183" s="99">
        <f t="shared" si="125"/>
        <v>0</v>
      </c>
      <c r="F183" s="99">
        <f t="shared" si="126"/>
        <v>0</v>
      </c>
      <c r="G183" s="116" t="e">
        <f t="shared" si="127"/>
        <v>#DIV/0!</v>
      </c>
      <c r="H183" s="99">
        <f t="shared" si="128"/>
        <v>0</v>
      </c>
      <c r="I183" s="99">
        <f t="shared" si="129"/>
        <v>0</v>
      </c>
      <c r="J183" s="117" t="e">
        <f t="shared" si="130"/>
        <v>#DIV/0!</v>
      </c>
      <c r="K183" s="118" t="e">
        <f t="shared" si="131"/>
        <v>#DIV/0!</v>
      </c>
      <c r="AM183" s="99"/>
      <c r="AN183" s="103"/>
      <c r="AO183" s="102">
        <v>0</v>
      </c>
      <c r="BH183" s="2"/>
      <c r="BP183" s="101"/>
      <c r="BQ183" s="101"/>
      <c r="BR183" s="101"/>
      <c r="BS183" s="101"/>
      <c r="BT183" s="101"/>
      <c r="BU183" s="101"/>
      <c r="BV183" s="101"/>
      <c r="BW183" s="101"/>
      <c r="BX183" s="101"/>
      <c r="BY183" s="101"/>
      <c r="BZ183" s="101"/>
      <c r="CA183" s="101"/>
      <c r="CB183" s="101"/>
      <c r="CC183" s="101"/>
      <c r="CD183" s="101"/>
      <c r="CE183" s="101"/>
      <c r="CF183" s="101"/>
      <c r="CG183" s="101"/>
      <c r="CH183" s="101"/>
      <c r="CI183" s="101"/>
      <c r="CJ183" s="101"/>
      <c r="CK183" s="101"/>
      <c r="CL183" s="101"/>
      <c r="CM183" s="101"/>
      <c r="CN183" s="101"/>
      <c r="CO183" s="101"/>
      <c r="CP183" s="101"/>
      <c r="CQ183" s="101"/>
      <c r="CR183" s="101"/>
      <c r="CS183" s="101"/>
      <c r="CT183" s="101"/>
      <c r="CU183" s="101"/>
      <c r="CV183" s="121"/>
    </row>
    <row r="184" spans="1:100">
      <c r="A184" s="99"/>
      <c r="B184" s="103"/>
      <c r="C184" s="103">
        <v>10</v>
      </c>
      <c r="D184" s="2">
        <v>18.87</v>
      </c>
      <c r="E184" s="99">
        <f t="shared" si="125"/>
        <v>0</v>
      </c>
      <c r="F184" s="99">
        <f t="shared" si="126"/>
        <v>0</v>
      </c>
      <c r="G184" s="116" t="e">
        <f t="shared" si="127"/>
        <v>#DIV/0!</v>
      </c>
      <c r="H184" s="99">
        <f t="shared" si="128"/>
        <v>0</v>
      </c>
      <c r="I184" s="99">
        <f t="shared" si="129"/>
        <v>0</v>
      </c>
      <c r="J184" s="117" t="e">
        <f t="shared" si="130"/>
        <v>#DIV/0!</v>
      </c>
      <c r="K184" s="118" t="e">
        <f t="shared" si="131"/>
        <v>#DIV/0!</v>
      </c>
      <c r="AM184" s="99"/>
      <c r="AN184" s="103"/>
      <c r="AO184" s="103">
        <v>10</v>
      </c>
      <c r="CA184" s="99"/>
      <c r="CE184" s="99"/>
      <c r="CG184" s="99"/>
      <c r="CI184" s="99"/>
      <c r="CK184" s="99"/>
      <c r="CU184" s="99"/>
      <c r="CV184" s="120"/>
    </row>
    <row r="185" spans="1:100">
      <c r="A185" s="99"/>
      <c r="B185" s="103"/>
      <c r="C185" s="103">
        <v>20</v>
      </c>
      <c r="D185" s="2">
        <v>17.920000000000002</v>
      </c>
      <c r="E185" s="99">
        <f t="shared" si="125"/>
        <v>0</v>
      </c>
      <c r="F185" s="99">
        <f t="shared" si="126"/>
        <v>0</v>
      </c>
      <c r="G185" s="116" t="e">
        <f t="shared" si="127"/>
        <v>#DIV/0!</v>
      </c>
      <c r="H185" s="99">
        <f t="shared" si="128"/>
        <v>0</v>
      </c>
      <c r="I185" s="99">
        <f t="shared" si="129"/>
        <v>0</v>
      </c>
      <c r="J185" s="117" t="e">
        <f t="shared" si="130"/>
        <v>#DIV/0!</v>
      </c>
      <c r="K185" s="118" t="e">
        <f t="shared" si="131"/>
        <v>#DIV/0!</v>
      </c>
      <c r="AM185" s="99"/>
      <c r="AN185" s="103"/>
      <c r="AO185" s="103">
        <v>20</v>
      </c>
      <c r="CA185" s="99"/>
      <c r="CE185" s="99"/>
      <c r="CG185" s="99"/>
      <c r="CI185" s="99"/>
      <c r="CK185" s="99"/>
      <c r="CU185" s="99"/>
      <c r="CV185" s="120"/>
    </row>
    <row r="186" spans="1:100">
      <c r="A186" s="99"/>
      <c r="B186" s="103"/>
      <c r="C186" s="103">
        <v>30</v>
      </c>
      <c r="D186" s="2">
        <v>17.53</v>
      </c>
      <c r="E186" s="99">
        <f t="shared" si="125"/>
        <v>0</v>
      </c>
      <c r="F186" s="99">
        <f t="shared" si="126"/>
        <v>0</v>
      </c>
      <c r="G186" s="116" t="e">
        <f t="shared" si="127"/>
        <v>#DIV/0!</v>
      </c>
      <c r="H186" s="99">
        <f t="shared" si="128"/>
        <v>0</v>
      </c>
      <c r="I186" s="99">
        <f t="shared" si="129"/>
        <v>0</v>
      </c>
      <c r="J186" s="117" t="e">
        <f t="shared" si="130"/>
        <v>#DIV/0!</v>
      </c>
      <c r="K186" s="118" t="e">
        <f t="shared" si="131"/>
        <v>#DIV/0!</v>
      </c>
      <c r="AM186" s="99"/>
      <c r="AN186" s="103"/>
      <c r="AO186" s="103">
        <v>30</v>
      </c>
      <c r="CA186" s="99"/>
      <c r="CE186" s="99"/>
      <c r="CG186" s="99"/>
      <c r="CI186" s="99"/>
      <c r="CK186" s="99"/>
      <c r="CU186" s="99"/>
      <c r="CV186" s="120"/>
    </row>
    <row r="187" spans="1:100">
      <c r="A187" s="99"/>
      <c r="B187" s="103"/>
      <c r="C187" s="103">
        <v>50</v>
      </c>
      <c r="D187" s="2">
        <v>17.23</v>
      </c>
      <c r="E187" s="99">
        <f t="shared" si="125"/>
        <v>0</v>
      </c>
      <c r="F187" s="99">
        <f t="shared" si="126"/>
        <v>0</v>
      </c>
      <c r="G187" s="116" t="e">
        <f t="shared" si="127"/>
        <v>#DIV/0!</v>
      </c>
      <c r="H187" s="99">
        <f t="shared" si="128"/>
        <v>0</v>
      </c>
      <c r="I187" s="99">
        <f t="shared" si="129"/>
        <v>0</v>
      </c>
      <c r="J187" s="117" t="e">
        <f t="shared" si="130"/>
        <v>#DIV/0!</v>
      </c>
      <c r="K187" s="118" t="e">
        <f t="shared" si="131"/>
        <v>#DIV/0!</v>
      </c>
      <c r="AM187" s="99"/>
      <c r="AN187" s="103"/>
      <c r="AO187" s="103">
        <v>50</v>
      </c>
      <c r="CA187" s="99"/>
      <c r="CE187" s="99"/>
      <c r="CG187" s="99"/>
      <c r="CI187" s="99"/>
      <c r="CK187" s="99"/>
      <c r="CU187" s="99"/>
      <c r="CV187" s="120"/>
    </row>
    <row r="188" spans="1:100">
      <c r="A188" s="99"/>
      <c r="B188" s="103"/>
      <c r="C188" s="103">
        <v>75</v>
      </c>
      <c r="D188" s="2">
        <v>16.260000000000002</v>
      </c>
      <c r="E188" s="99">
        <f t="shared" si="125"/>
        <v>0</v>
      </c>
      <c r="F188" s="99">
        <f t="shared" si="126"/>
        <v>0</v>
      </c>
      <c r="G188" s="116" t="e">
        <f t="shared" si="127"/>
        <v>#DIV/0!</v>
      </c>
      <c r="H188" s="99">
        <f t="shared" si="128"/>
        <v>0</v>
      </c>
      <c r="I188" s="99">
        <f t="shared" si="129"/>
        <v>0</v>
      </c>
      <c r="J188" s="117" t="e">
        <f t="shared" si="130"/>
        <v>#DIV/0!</v>
      </c>
      <c r="K188" s="118" t="e">
        <f t="shared" si="131"/>
        <v>#DIV/0!</v>
      </c>
      <c r="AM188" s="99"/>
      <c r="AN188" s="103"/>
      <c r="AO188" s="103">
        <v>75</v>
      </c>
      <c r="CA188" s="99"/>
      <c r="CE188" s="99"/>
      <c r="CG188" s="99"/>
      <c r="CI188" s="99"/>
      <c r="CK188" s="99"/>
      <c r="CU188" s="99"/>
      <c r="CV188" s="120"/>
    </row>
    <row r="189" spans="1:100">
      <c r="A189" s="99"/>
      <c r="B189" s="103"/>
      <c r="C189" s="103">
        <v>100</v>
      </c>
      <c r="D189" s="2">
        <v>15.84</v>
      </c>
      <c r="E189" s="99">
        <f t="shared" si="125"/>
        <v>0</v>
      </c>
      <c r="F189" s="99">
        <f t="shared" si="126"/>
        <v>0</v>
      </c>
      <c r="G189" s="116" t="e">
        <f t="shared" si="127"/>
        <v>#DIV/0!</v>
      </c>
      <c r="H189" s="99">
        <f t="shared" si="128"/>
        <v>0</v>
      </c>
      <c r="I189" s="99">
        <f t="shared" si="129"/>
        <v>0</v>
      </c>
      <c r="J189" s="117" t="e">
        <f t="shared" si="130"/>
        <v>#DIV/0!</v>
      </c>
      <c r="K189" s="118" t="e">
        <f t="shared" si="131"/>
        <v>#DIV/0!</v>
      </c>
      <c r="AM189" s="99"/>
      <c r="AN189" s="103"/>
      <c r="AO189" s="103">
        <v>100</v>
      </c>
      <c r="CA189" s="99"/>
      <c r="CE189" s="99"/>
      <c r="CG189" s="99"/>
      <c r="CI189" s="99"/>
      <c r="CK189" s="99"/>
      <c r="CU189" s="99"/>
      <c r="CV189" s="120"/>
    </row>
    <row r="190" spans="1:100">
      <c r="A190" s="99"/>
      <c r="B190" s="103"/>
      <c r="C190" s="103">
        <v>150</v>
      </c>
      <c r="D190" s="2">
        <v>13.93</v>
      </c>
      <c r="E190" s="99">
        <f t="shared" si="125"/>
        <v>0</v>
      </c>
      <c r="F190" s="99">
        <f t="shared" si="126"/>
        <v>0</v>
      </c>
      <c r="G190" s="116" t="e">
        <f t="shared" si="127"/>
        <v>#DIV/0!</v>
      </c>
      <c r="H190" s="99">
        <f t="shared" si="128"/>
        <v>0</v>
      </c>
      <c r="I190" s="99">
        <f t="shared" si="129"/>
        <v>0</v>
      </c>
      <c r="J190" s="117" t="e">
        <f t="shared" si="130"/>
        <v>#DIV/0!</v>
      </c>
      <c r="K190" s="118" t="e">
        <f t="shared" si="131"/>
        <v>#DIV/0!</v>
      </c>
      <c r="AM190" s="99"/>
      <c r="AN190" s="103"/>
      <c r="AO190" s="103">
        <v>150</v>
      </c>
      <c r="CA190" s="99"/>
      <c r="CE190" s="99"/>
      <c r="CG190" s="99"/>
      <c r="CI190" s="99"/>
      <c r="CK190" s="99"/>
      <c r="CU190" s="99"/>
      <c r="CV190" s="120"/>
    </row>
    <row r="191" spans="1:100">
      <c r="A191" s="99"/>
      <c r="B191" s="103"/>
      <c r="C191" s="103">
        <v>200</v>
      </c>
      <c r="D191" s="2">
        <v>11.97</v>
      </c>
      <c r="E191" s="99">
        <f t="shared" si="125"/>
        <v>0</v>
      </c>
      <c r="F191" s="99">
        <f t="shared" si="126"/>
        <v>0</v>
      </c>
      <c r="G191" s="116" t="e">
        <f t="shared" si="127"/>
        <v>#DIV/0!</v>
      </c>
      <c r="H191" s="99">
        <f t="shared" si="128"/>
        <v>0</v>
      </c>
      <c r="I191" s="99">
        <f t="shared" si="129"/>
        <v>0</v>
      </c>
      <c r="J191" s="117" t="e">
        <f t="shared" si="130"/>
        <v>#DIV/0!</v>
      </c>
      <c r="K191" s="118" t="e">
        <f t="shared" si="131"/>
        <v>#DIV/0!</v>
      </c>
      <c r="AM191" s="99"/>
      <c r="AN191" s="103"/>
      <c r="AO191" s="103">
        <v>200</v>
      </c>
      <c r="CA191" s="99"/>
      <c r="CE191" s="99"/>
      <c r="CG191" s="99"/>
      <c r="CI191" s="99"/>
      <c r="CK191" s="99"/>
      <c r="CU191" s="99"/>
      <c r="CV191" s="120"/>
    </row>
    <row r="192" spans="1:100">
      <c r="A192" s="99"/>
      <c r="B192" s="103"/>
      <c r="C192" s="103">
        <v>300</v>
      </c>
      <c r="D192" s="2">
        <v>9.19</v>
      </c>
      <c r="E192" s="99">
        <f t="shared" si="125"/>
        <v>0</v>
      </c>
      <c r="F192" s="99">
        <f t="shared" si="126"/>
        <v>0</v>
      </c>
      <c r="G192" s="116" t="e">
        <f t="shared" si="127"/>
        <v>#DIV/0!</v>
      </c>
      <c r="H192" s="99">
        <f t="shared" si="128"/>
        <v>0</v>
      </c>
      <c r="I192" s="99">
        <f t="shared" si="129"/>
        <v>0</v>
      </c>
      <c r="J192" s="117" t="e">
        <f t="shared" si="130"/>
        <v>#DIV/0!</v>
      </c>
      <c r="K192" s="118" t="e">
        <f t="shared" si="131"/>
        <v>#DIV/0!</v>
      </c>
      <c r="AM192" s="99"/>
      <c r="AN192" s="103"/>
      <c r="AO192" s="103">
        <v>300</v>
      </c>
      <c r="CV192" s="120"/>
    </row>
    <row r="193" spans="1:100">
      <c r="A193" s="99"/>
      <c r="B193" s="103"/>
      <c r="C193" s="103">
        <v>400</v>
      </c>
      <c r="D193" s="2"/>
      <c r="E193" s="99">
        <f t="shared" si="125"/>
        <v>0</v>
      </c>
      <c r="F193" s="99">
        <f t="shared" si="126"/>
        <v>0</v>
      </c>
      <c r="G193" s="116" t="e">
        <f t="shared" si="127"/>
        <v>#DIV/0!</v>
      </c>
      <c r="H193" s="99">
        <f t="shared" si="128"/>
        <v>0</v>
      </c>
      <c r="I193" s="99">
        <f t="shared" si="129"/>
        <v>0</v>
      </c>
      <c r="J193" s="117" t="e">
        <f t="shared" si="130"/>
        <v>#DIV/0!</v>
      </c>
      <c r="K193" s="118" t="e">
        <f t="shared" si="131"/>
        <v>#DIV/0!</v>
      </c>
      <c r="AM193" s="99"/>
      <c r="AN193" s="103"/>
      <c r="AO193" s="103">
        <v>400</v>
      </c>
      <c r="CV193" s="120"/>
    </row>
    <row r="194" spans="1:100">
      <c r="A194" s="99"/>
      <c r="B194" s="103"/>
      <c r="C194" s="103">
        <v>500</v>
      </c>
      <c r="D194" s="2"/>
      <c r="E194" s="99">
        <f t="shared" si="125"/>
        <v>0</v>
      </c>
      <c r="F194" s="99">
        <f t="shared" si="126"/>
        <v>0</v>
      </c>
      <c r="G194" s="116" t="e">
        <f t="shared" si="127"/>
        <v>#DIV/0!</v>
      </c>
      <c r="H194" s="99">
        <f t="shared" si="128"/>
        <v>0</v>
      </c>
      <c r="I194" s="99">
        <f t="shared" si="129"/>
        <v>0</v>
      </c>
      <c r="J194" s="117" t="e">
        <f t="shared" si="130"/>
        <v>#DIV/0!</v>
      </c>
      <c r="K194" s="118" t="e">
        <f t="shared" si="131"/>
        <v>#DIV/0!</v>
      </c>
      <c r="AM194" s="99"/>
      <c r="AN194" s="103"/>
      <c r="AO194" s="103">
        <v>500</v>
      </c>
      <c r="CV194" s="120"/>
    </row>
    <row r="195" spans="1:100">
      <c r="A195" s="99"/>
      <c r="B195" s="103"/>
      <c r="C195" s="103">
        <v>600</v>
      </c>
      <c r="D195" s="2"/>
      <c r="E195" s="99">
        <f t="shared" si="125"/>
        <v>0</v>
      </c>
      <c r="F195" s="99">
        <f t="shared" si="126"/>
        <v>0</v>
      </c>
      <c r="G195" s="116" t="e">
        <f t="shared" si="127"/>
        <v>#DIV/0!</v>
      </c>
      <c r="H195" s="99">
        <f t="shared" si="128"/>
        <v>0</v>
      </c>
      <c r="I195" s="99">
        <f t="shared" si="129"/>
        <v>0</v>
      </c>
      <c r="J195" s="117" t="e">
        <f t="shared" si="130"/>
        <v>#DIV/0!</v>
      </c>
      <c r="K195" s="118" t="e">
        <f t="shared" si="131"/>
        <v>#DIV/0!</v>
      </c>
      <c r="AM195" s="99"/>
      <c r="AN195" s="103"/>
      <c r="AO195" s="103">
        <v>600</v>
      </c>
      <c r="BP195" s="99"/>
      <c r="BQ195" s="99"/>
      <c r="BR195" s="99"/>
      <c r="BS195" s="99"/>
      <c r="BT195" s="99"/>
      <c r="BU195" s="99"/>
      <c r="BV195" s="99"/>
      <c r="BW195" s="99"/>
      <c r="BX195" s="99"/>
      <c r="BY195" s="99"/>
      <c r="BZ195" s="99"/>
      <c r="CA195" s="99"/>
      <c r="CB195" s="99"/>
      <c r="CC195" s="99"/>
      <c r="CD195" s="99"/>
      <c r="CE195" s="99"/>
      <c r="CF195" s="99"/>
      <c r="CG195" s="99"/>
      <c r="CH195" s="99"/>
      <c r="CI195" s="99"/>
      <c r="CJ195" s="99"/>
      <c r="CK195" s="99"/>
      <c r="CL195" s="99"/>
      <c r="CM195" s="99"/>
      <c r="CN195" s="99"/>
      <c r="CO195" s="99"/>
      <c r="CP195" s="99"/>
      <c r="CQ195" s="99"/>
      <c r="CR195" s="99"/>
      <c r="CS195" s="99"/>
      <c r="CT195" s="99"/>
      <c r="CU195" s="99"/>
      <c r="CV195" s="120"/>
    </row>
    <row r="196" spans="1:100">
      <c r="A196" s="99"/>
      <c r="B196" s="100"/>
      <c r="C196" s="100"/>
      <c r="D196" s="2"/>
      <c r="E196" s="99"/>
      <c r="F196" s="99"/>
      <c r="G196" s="116"/>
      <c r="H196" s="99"/>
      <c r="I196" s="99"/>
      <c r="K196" s="118"/>
      <c r="AM196" s="99"/>
      <c r="AN196" s="100"/>
      <c r="AO196" s="100"/>
      <c r="BP196" s="99"/>
      <c r="BQ196" s="99"/>
      <c r="BR196" s="99"/>
      <c r="BS196" s="99"/>
      <c r="BT196" s="99"/>
      <c r="BU196" s="99"/>
      <c r="BV196" s="99"/>
      <c r="BW196" s="99"/>
      <c r="BX196" s="99"/>
      <c r="BY196" s="99"/>
      <c r="BZ196" s="99"/>
      <c r="CA196" s="99"/>
      <c r="CB196" s="99"/>
      <c r="CC196" s="99"/>
      <c r="CD196" s="99"/>
      <c r="CE196" s="99"/>
      <c r="CF196" s="99"/>
      <c r="CG196" s="99"/>
      <c r="CH196" s="99"/>
      <c r="CI196" s="99"/>
      <c r="CJ196" s="99"/>
      <c r="CK196" s="99"/>
      <c r="CL196" s="99"/>
      <c r="CM196" s="99"/>
      <c r="CN196" s="99"/>
      <c r="CO196" s="99"/>
      <c r="CP196" s="99"/>
      <c r="CQ196" s="99"/>
      <c r="CR196" s="99"/>
      <c r="CS196" s="99"/>
      <c r="CT196" s="99"/>
      <c r="CU196" s="99"/>
      <c r="CV196" s="160"/>
    </row>
    <row r="197" spans="1:100">
      <c r="A197" s="101"/>
      <c r="B197" s="102"/>
      <c r="C197" s="102" t="s">
        <v>14</v>
      </c>
      <c r="D197" s="2">
        <v>344</v>
      </c>
      <c r="E197" s="99">
        <f>COUNT(CV197:DB197)</f>
        <v>0</v>
      </c>
      <c r="F197" s="99">
        <f>SUM(CV197:DB197)</f>
        <v>0</v>
      </c>
      <c r="G197" s="116" t="e">
        <f>AVERAGE(CV197:DB197)</f>
        <v>#DIV/0!</v>
      </c>
      <c r="H197" s="99">
        <f>MAX(CV197:DB197)</f>
        <v>0</v>
      </c>
      <c r="I197" s="99">
        <f>MIN(CV197:DB197)</f>
        <v>0</v>
      </c>
      <c r="J197" s="117" t="e">
        <f>D197-G197</f>
        <v>#DIV/0!</v>
      </c>
      <c r="K197" s="118" t="e">
        <f>STDEV(CV197:DB197)</f>
        <v>#DIV/0!</v>
      </c>
      <c r="AM197" s="101"/>
      <c r="AN197" s="102"/>
      <c r="AO197" s="102" t="s">
        <v>14</v>
      </c>
      <c r="BH197" s="2"/>
      <c r="BP197" s="101"/>
      <c r="BQ197" s="101"/>
      <c r="BR197" s="101"/>
      <c r="BS197" s="101"/>
      <c r="BT197" s="101"/>
      <c r="BU197" s="101"/>
      <c r="BV197" s="101"/>
      <c r="BW197" s="101"/>
      <c r="BX197" s="101"/>
      <c r="BY197" s="101"/>
      <c r="BZ197" s="101"/>
      <c r="CA197" s="101"/>
      <c r="CB197" s="101"/>
      <c r="CC197" s="101"/>
      <c r="CD197" s="101"/>
      <c r="CE197" s="101"/>
      <c r="CF197" s="101"/>
      <c r="CG197" s="101"/>
      <c r="CH197" s="101"/>
      <c r="CI197" s="101"/>
      <c r="CJ197" s="101"/>
      <c r="CK197" s="101"/>
      <c r="CL197" s="101"/>
      <c r="CM197" s="101"/>
      <c r="CN197" s="101"/>
      <c r="CO197" s="101"/>
      <c r="CP197" s="101"/>
      <c r="CQ197" s="101"/>
      <c r="CR197" s="101"/>
      <c r="CS197" s="101"/>
      <c r="CT197" s="101"/>
      <c r="CU197" s="101"/>
      <c r="CV197" s="121"/>
    </row>
    <row r="198" spans="1:100">
      <c r="A198" s="99"/>
      <c r="B198" s="103"/>
      <c r="C198" s="103" t="s">
        <v>15</v>
      </c>
      <c r="D198" s="2">
        <v>0.8</v>
      </c>
      <c r="E198" s="99">
        <f>COUNT(CV198:DB198)</f>
        <v>0</v>
      </c>
      <c r="F198" s="99">
        <f>SUM(CV198:DB198)</f>
        <v>0</v>
      </c>
      <c r="G198" s="116" t="e">
        <f>AVERAGE(CV198:DB198)</f>
        <v>#DIV/0!</v>
      </c>
      <c r="H198" s="99">
        <f>MAX(CV198:DB198)</f>
        <v>0</v>
      </c>
      <c r="I198" s="99">
        <f>MIN(CV198:DB198)</f>
        <v>0</v>
      </c>
      <c r="J198" s="117" t="e">
        <f>D198-G198</f>
        <v>#DIV/0!</v>
      </c>
      <c r="K198" s="118" t="e">
        <f>STDEV(CV198:DB198)</f>
        <v>#DIV/0!</v>
      </c>
      <c r="AM198" s="99"/>
      <c r="AN198" s="103"/>
      <c r="AO198" s="103" t="s">
        <v>15</v>
      </c>
      <c r="BH198" s="2"/>
      <c r="BP198" s="99"/>
      <c r="BQ198" s="99"/>
      <c r="BR198" s="99"/>
      <c r="BS198" s="99"/>
      <c r="BT198" s="99"/>
      <c r="BU198" s="99"/>
      <c r="BV198" s="99"/>
      <c r="BW198" s="99"/>
      <c r="BX198" s="99"/>
      <c r="BY198" s="99"/>
      <c r="BZ198" s="99"/>
      <c r="CA198" s="99"/>
      <c r="CB198" s="99"/>
      <c r="CC198" s="99"/>
      <c r="CD198" s="99"/>
      <c r="CE198" s="99"/>
      <c r="CF198" s="99"/>
      <c r="CG198" s="99"/>
      <c r="CH198" s="99"/>
      <c r="CI198" s="99"/>
      <c r="CJ198" s="99"/>
      <c r="CK198" s="99"/>
      <c r="CL198" s="99"/>
      <c r="CM198" s="99"/>
      <c r="CN198" s="99"/>
      <c r="CO198" s="99"/>
      <c r="CP198" s="99"/>
      <c r="CQ198" s="99"/>
      <c r="CR198" s="99"/>
      <c r="CS198" s="99"/>
      <c r="CT198" s="99"/>
      <c r="CU198" s="99"/>
      <c r="CV198" s="120"/>
    </row>
    <row r="199" spans="1:100" s="114" customFormat="1">
      <c r="A199" s="109" t="s">
        <v>0</v>
      </c>
      <c r="B199" s="107" t="s">
        <v>1</v>
      </c>
      <c r="C199" s="107" t="s">
        <v>2</v>
      </c>
      <c r="D199" s="110">
        <v>2000</v>
      </c>
      <c r="E199" s="107" t="s">
        <v>3</v>
      </c>
      <c r="F199" s="107" t="s">
        <v>83</v>
      </c>
      <c r="G199" s="111" t="s">
        <v>4</v>
      </c>
      <c r="H199" s="107" t="s">
        <v>5</v>
      </c>
      <c r="I199" s="107" t="s">
        <v>6</v>
      </c>
      <c r="J199" s="112" t="s">
        <v>7</v>
      </c>
      <c r="K199" s="112" t="s">
        <v>8</v>
      </c>
      <c r="L199" s="113"/>
      <c r="AM199" s="107" t="s">
        <v>10</v>
      </c>
      <c r="AN199" s="107" t="s">
        <v>11</v>
      </c>
      <c r="AO199" s="107" t="s">
        <v>12</v>
      </c>
      <c r="AR199" s="114">
        <v>2006</v>
      </c>
      <c r="AU199" s="106">
        <v>2004</v>
      </c>
      <c r="AV199" s="106">
        <v>2004</v>
      </c>
      <c r="AW199" s="114">
        <v>2004</v>
      </c>
      <c r="AX199" s="114">
        <v>2003</v>
      </c>
      <c r="BA199" s="114">
        <v>2002</v>
      </c>
      <c r="BB199" s="114">
        <v>2002</v>
      </c>
      <c r="BE199" s="114">
        <v>2001</v>
      </c>
      <c r="BH199" s="114">
        <v>2000</v>
      </c>
      <c r="BK199" s="114">
        <v>1999</v>
      </c>
      <c r="BL199" s="114">
        <v>1998</v>
      </c>
      <c r="BM199" s="114">
        <v>1997</v>
      </c>
      <c r="BN199" s="114">
        <v>1996</v>
      </c>
      <c r="BO199" s="114">
        <v>1995</v>
      </c>
      <c r="BP199" s="107">
        <v>1994</v>
      </c>
      <c r="BQ199" s="107">
        <v>1993</v>
      </c>
      <c r="BR199" s="107">
        <v>1992</v>
      </c>
      <c r="BS199" s="107">
        <v>1992</v>
      </c>
      <c r="BT199" s="107">
        <v>1991</v>
      </c>
      <c r="BU199" s="107">
        <v>1990</v>
      </c>
      <c r="BV199" s="107">
        <v>1990</v>
      </c>
      <c r="BW199" s="107">
        <v>1989</v>
      </c>
      <c r="BX199" s="107">
        <v>1988</v>
      </c>
      <c r="BY199" s="107">
        <v>1987</v>
      </c>
      <c r="BZ199" s="107">
        <v>1986</v>
      </c>
      <c r="CA199" s="107">
        <v>1986</v>
      </c>
      <c r="CB199" s="107">
        <v>1986</v>
      </c>
      <c r="CC199" s="107">
        <v>1985</v>
      </c>
      <c r="CD199" s="107">
        <v>1985</v>
      </c>
      <c r="CE199" s="107">
        <v>1985</v>
      </c>
      <c r="CF199" s="107">
        <v>1985</v>
      </c>
      <c r="CG199" s="107">
        <v>1984</v>
      </c>
      <c r="CH199" s="107">
        <v>1984</v>
      </c>
      <c r="CI199" s="107">
        <v>1984</v>
      </c>
      <c r="CJ199" s="107">
        <v>1984</v>
      </c>
      <c r="CK199" s="107">
        <v>1984</v>
      </c>
      <c r="CL199" s="107">
        <v>1984</v>
      </c>
      <c r="CM199" s="107">
        <v>1983</v>
      </c>
      <c r="CN199" s="107">
        <v>1983</v>
      </c>
      <c r="CO199" s="107">
        <v>1982</v>
      </c>
      <c r="CP199" s="107">
        <v>1982</v>
      </c>
      <c r="CQ199" s="107">
        <v>1982</v>
      </c>
      <c r="CR199" s="107">
        <v>1981</v>
      </c>
      <c r="CS199" s="107">
        <v>1980</v>
      </c>
      <c r="CT199" s="107">
        <v>1980</v>
      </c>
      <c r="CU199" s="107">
        <v>1980</v>
      </c>
      <c r="CV199" s="115">
        <v>1980</v>
      </c>
    </row>
    <row r="200" spans="1:100">
      <c r="A200" s="100">
        <v>4</v>
      </c>
      <c r="B200" s="103">
        <v>56</v>
      </c>
      <c r="C200" s="103" t="s">
        <v>13</v>
      </c>
      <c r="D200" s="2">
        <v>24</v>
      </c>
      <c r="E200" s="99">
        <f t="shared" ref="E200:E213" si="132">COUNT(CV200:DB200)</f>
        <v>0</v>
      </c>
      <c r="F200" s="99">
        <f t="shared" ref="F200:F213" si="133">SUM(CV200:DB200)</f>
        <v>0</v>
      </c>
      <c r="G200" s="116" t="e">
        <f t="shared" ref="G200:G213" si="134">AVERAGE(CV200:DB200)</f>
        <v>#DIV/0!</v>
      </c>
      <c r="H200" s="99">
        <f t="shared" ref="H200:H213" si="135">MAX(CV200:DB200)</f>
        <v>0</v>
      </c>
      <c r="I200" s="99">
        <f t="shared" ref="I200:I213" si="136">MIN(CV200:DB200)</f>
        <v>0</v>
      </c>
      <c r="J200" s="117" t="e">
        <f t="shared" ref="J200:J213" si="137">D200-G200</f>
        <v>#DIV/0!</v>
      </c>
      <c r="K200" s="118" t="e">
        <f t="shared" ref="K200:K213" si="138">STDEV(CV200:DB200)</f>
        <v>#DIV/0!</v>
      </c>
      <c r="AM200" s="100">
        <v>4</v>
      </c>
      <c r="AN200" s="103">
        <v>56</v>
      </c>
      <c r="AO200" s="103" t="s">
        <v>13</v>
      </c>
      <c r="BH200" s="2"/>
      <c r="BP200" s="100"/>
      <c r="BQ200" s="100"/>
      <c r="BR200" s="100"/>
      <c r="BS200" s="100"/>
      <c r="BT200" s="100"/>
      <c r="BU200" s="100"/>
      <c r="BV200" s="100"/>
      <c r="BW200" s="100"/>
      <c r="BX200" s="100"/>
      <c r="BY200" s="100"/>
      <c r="BZ200" s="100"/>
      <c r="CA200" s="100"/>
      <c r="CB200" s="100"/>
      <c r="CC200" s="100"/>
      <c r="CD200" s="100"/>
      <c r="CE200" s="100"/>
      <c r="CF200" s="100"/>
      <c r="CG200" s="100"/>
      <c r="CH200" s="100"/>
      <c r="CI200" s="100"/>
      <c r="CJ200" s="100"/>
      <c r="CK200" s="100"/>
      <c r="CL200" s="100"/>
      <c r="CM200" s="100"/>
      <c r="CN200" s="100"/>
      <c r="CO200" s="100"/>
      <c r="CP200" s="100"/>
      <c r="CQ200" s="100"/>
      <c r="CR200" s="100"/>
      <c r="CS200" s="100"/>
      <c r="CT200" s="100"/>
      <c r="CU200" s="100"/>
      <c r="CV200" s="120"/>
    </row>
    <row r="201" spans="1:100">
      <c r="A201" s="99"/>
      <c r="B201" s="103"/>
      <c r="C201" s="102">
        <v>0</v>
      </c>
      <c r="D201" s="2">
        <v>18.5</v>
      </c>
      <c r="E201" s="99">
        <f t="shared" si="132"/>
        <v>0</v>
      </c>
      <c r="F201" s="99">
        <f t="shared" si="133"/>
        <v>0</v>
      </c>
      <c r="G201" s="116" t="e">
        <f t="shared" si="134"/>
        <v>#DIV/0!</v>
      </c>
      <c r="H201" s="99">
        <f t="shared" si="135"/>
        <v>0</v>
      </c>
      <c r="I201" s="99">
        <f t="shared" si="136"/>
        <v>0</v>
      </c>
      <c r="J201" s="117" t="e">
        <f t="shared" si="137"/>
        <v>#DIV/0!</v>
      </c>
      <c r="K201" s="118" t="e">
        <f t="shared" si="138"/>
        <v>#DIV/0!</v>
      </c>
      <c r="AM201" s="99"/>
      <c r="AN201" s="103"/>
      <c r="AO201" s="102">
        <v>0</v>
      </c>
      <c r="BH201" s="2"/>
      <c r="BP201" s="101"/>
      <c r="BQ201" s="101"/>
      <c r="BR201" s="101"/>
      <c r="BS201" s="101"/>
      <c r="BT201" s="101"/>
      <c r="BU201" s="101"/>
      <c r="BV201" s="101"/>
      <c r="BW201" s="101"/>
      <c r="BX201" s="101"/>
      <c r="BY201" s="101"/>
      <c r="BZ201" s="101"/>
      <c r="CA201" s="101"/>
      <c r="CB201" s="101"/>
      <c r="CC201" s="101"/>
      <c r="CD201" s="101"/>
      <c r="CE201" s="101"/>
      <c r="CF201" s="101"/>
      <c r="CG201" s="101"/>
      <c r="CH201" s="101"/>
      <c r="CI201" s="101"/>
      <c r="CJ201" s="101"/>
      <c r="CK201" s="101"/>
      <c r="CL201" s="101"/>
      <c r="CM201" s="101"/>
      <c r="CN201" s="101"/>
      <c r="CO201" s="101"/>
      <c r="CP201" s="101"/>
      <c r="CQ201" s="101"/>
      <c r="CR201" s="101"/>
      <c r="CS201" s="101"/>
      <c r="CT201" s="101"/>
      <c r="CU201" s="101"/>
      <c r="CV201" s="121"/>
    </row>
    <row r="202" spans="1:100">
      <c r="A202" s="99"/>
      <c r="B202" s="103"/>
      <c r="C202" s="103">
        <v>10</v>
      </c>
      <c r="D202" s="2">
        <v>18.38</v>
      </c>
      <c r="E202" s="99">
        <f t="shared" si="132"/>
        <v>0</v>
      </c>
      <c r="F202" s="99">
        <f t="shared" si="133"/>
        <v>0</v>
      </c>
      <c r="G202" s="116" t="e">
        <f t="shared" si="134"/>
        <v>#DIV/0!</v>
      </c>
      <c r="H202" s="99">
        <f t="shared" si="135"/>
        <v>0</v>
      </c>
      <c r="I202" s="99">
        <f t="shared" si="136"/>
        <v>0</v>
      </c>
      <c r="J202" s="117" t="e">
        <f t="shared" si="137"/>
        <v>#DIV/0!</v>
      </c>
      <c r="K202" s="118" t="e">
        <f t="shared" si="138"/>
        <v>#DIV/0!</v>
      </c>
      <c r="AM202" s="99"/>
      <c r="AN202" s="103"/>
      <c r="AO202" s="103">
        <v>10</v>
      </c>
      <c r="BH202" s="2"/>
      <c r="BQ202" s="99"/>
      <c r="CA202" s="99"/>
      <c r="CE202" s="99"/>
      <c r="CG202" s="99"/>
      <c r="CI202" s="99"/>
      <c r="CK202" s="99"/>
      <c r="CV202" s="120"/>
    </row>
    <row r="203" spans="1:100">
      <c r="A203" s="99"/>
      <c r="B203" s="103"/>
      <c r="C203" s="103">
        <v>20</v>
      </c>
      <c r="D203" s="2">
        <v>18.38</v>
      </c>
      <c r="E203" s="99">
        <f t="shared" si="132"/>
        <v>0</v>
      </c>
      <c r="F203" s="99">
        <f t="shared" si="133"/>
        <v>0</v>
      </c>
      <c r="G203" s="116" t="e">
        <f t="shared" si="134"/>
        <v>#DIV/0!</v>
      </c>
      <c r="H203" s="99">
        <f t="shared" si="135"/>
        <v>0</v>
      </c>
      <c r="I203" s="99">
        <f t="shared" si="136"/>
        <v>0</v>
      </c>
      <c r="J203" s="117" t="e">
        <f t="shared" si="137"/>
        <v>#DIV/0!</v>
      </c>
      <c r="K203" s="118" t="e">
        <f t="shared" si="138"/>
        <v>#DIV/0!</v>
      </c>
      <c r="AM203" s="99"/>
      <c r="AN203" s="103"/>
      <c r="AO203" s="103">
        <v>20</v>
      </c>
      <c r="BH203" s="2"/>
      <c r="BQ203" s="99"/>
      <c r="CA203" s="99"/>
      <c r="CE203" s="99"/>
      <c r="CG203" s="99"/>
      <c r="CI203" s="99"/>
      <c r="CK203" s="99"/>
      <c r="CV203" s="120"/>
    </row>
    <row r="204" spans="1:100">
      <c r="A204" s="99"/>
      <c r="B204" s="103"/>
      <c r="C204" s="103">
        <v>30</v>
      </c>
      <c r="D204" s="2">
        <v>18.38</v>
      </c>
      <c r="E204" s="99">
        <f t="shared" si="132"/>
        <v>0</v>
      </c>
      <c r="F204" s="99">
        <f t="shared" si="133"/>
        <v>0</v>
      </c>
      <c r="G204" s="116" t="e">
        <f t="shared" si="134"/>
        <v>#DIV/0!</v>
      </c>
      <c r="H204" s="99">
        <f t="shared" si="135"/>
        <v>0</v>
      </c>
      <c r="I204" s="99">
        <f t="shared" si="136"/>
        <v>0</v>
      </c>
      <c r="J204" s="117" t="e">
        <f t="shared" si="137"/>
        <v>#DIV/0!</v>
      </c>
      <c r="K204" s="118" t="e">
        <f t="shared" si="138"/>
        <v>#DIV/0!</v>
      </c>
      <c r="AM204" s="99"/>
      <c r="AN204" s="103"/>
      <c r="AO204" s="103">
        <v>30</v>
      </c>
      <c r="BH204" s="2"/>
      <c r="BQ204" s="99"/>
      <c r="CA204" s="99"/>
      <c r="CE204" s="99"/>
      <c r="CG204" s="99"/>
      <c r="CI204" s="99"/>
      <c r="CK204" s="99"/>
      <c r="CV204" s="120"/>
    </row>
    <row r="205" spans="1:100">
      <c r="A205" s="99"/>
      <c r="B205" s="103"/>
      <c r="C205" s="103">
        <v>50</v>
      </c>
      <c r="D205" s="2">
        <v>17.71</v>
      </c>
      <c r="E205" s="99">
        <f t="shared" si="132"/>
        <v>0</v>
      </c>
      <c r="F205" s="99">
        <f t="shared" si="133"/>
        <v>0</v>
      </c>
      <c r="G205" s="116" t="e">
        <f t="shared" si="134"/>
        <v>#DIV/0!</v>
      </c>
      <c r="H205" s="99">
        <f t="shared" si="135"/>
        <v>0</v>
      </c>
      <c r="I205" s="99">
        <f t="shared" si="136"/>
        <v>0</v>
      </c>
      <c r="J205" s="117" t="e">
        <f t="shared" si="137"/>
        <v>#DIV/0!</v>
      </c>
      <c r="K205" s="118" t="e">
        <f t="shared" si="138"/>
        <v>#DIV/0!</v>
      </c>
      <c r="AM205" s="99"/>
      <c r="AN205" s="103"/>
      <c r="AO205" s="103">
        <v>50</v>
      </c>
      <c r="BH205" s="2"/>
      <c r="BQ205" s="99"/>
      <c r="CA205" s="99"/>
      <c r="CE205" s="99"/>
      <c r="CG205" s="99"/>
      <c r="CI205" s="99"/>
      <c r="CK205" s="99"/>
      <c r="CV205" s="120"/>
    </row>
    <row r="206" spans="1:100">
      <c r="A206" s="99"/>
      <c r="B206" s="103"/>
      <c r="C206" s="103">
        <v>75</v>
      </c>
      <c r="D206" s="2">
        <v>17.350000000000001</v>
      </c>
      <c r="E206" s="99">
        <f t="shared" si="132"/>
        <v>0</v>
      </c>
      <c r="F206" s="99">
        <f t="shared" si="133"/>
        <v>0</v>
      </c>
      <c r="G206" s="116" t="e">
        <f t="shared" si="134"/>
        <v>#DIV/0!</v>
      </c>
      <c r="H206" s="99">
        <f t="shared" si="135"/>
        <v>0</v>
      </c>
      <c r="I206" s="99">
        <f t="shared" si="136"/>
        <v>0</v>
      </c>
      <c r="J206" s="117" t="e">
        <f t="shared" si="137"/>
        <v>#DIV/0!</v>
      </c>
      <c r="K206" s="118" t="e">
        <f t="shared" si="138"/>
        <v>#DIV/0!</v>
      </c>
      <c r="AM206" s="99"/>
      <c r="AN206" s="103"/>
      <c r="AO206" s="103">
        <v>75</v>
      </c>
      <c r="BH206" s="2"/>
      <c r="BQ206" s="99"/>
      <c r="CA206" s="99"/>
      <c r="CE206" s="99"/>
      <c r="CG206" s="99"/>
      <c r="CI206" s="99"/>
      <c r="CK206" s="99"/>
      <c r="CV206" s="120"/>
    </row>
    <row r="207" spans="1:100">
      <c r="A207" s="99"/>
      <c r="B207" s="103"/>
      <c r="C207" s="103">
        <v>100</v>
      </c>
      <c r="D207" s="2">
        <v>16.940000000000001</v>
      </c>
      <c r="E207" s="99">
        <f t="shared" si="132"/>
        <v>0</v>
      </c>
      <c r="F207" s="99">
        <f t="shared" si="133"/>
        <v>0</v>
      </c>
      <c r="G207" s="116" t="e">
        <f t="shared" si="134"/>
        <v>#DIV/0!</v>
      </c>
      <c r="H207" s="99">
        <f t="shared" si="135"/>
        <v>0</v>
      </c>
      <c r="I207" s="99">
        <f t="shared" si="136"/>
        <v>0</v>
      </c>
      <c r="J207" s="117" t="e">
        <f t="shared" si="137"/>
        <v>#DIV/0!</v>
      </c>
      <c r="K207" s="118" t="e">
        <f t="shared" si="138"/>
        <v>#DIV/0!</v>
      </c>
      <c r="AM207" s="99"/>
      <c r="AN207" s="103"/>
      <c r="AO207" s="103">
        <v>100</v>
      </c>
      <c r="BH207" s="2"/>
      <c r="BQ207" s="99"/>
      <c r="CA207" s="99"/>
      <c r="CE207" s="99"/>
      <c r="CG207" s="99"/>
      <c r="CI207" s="99"/>
      <c r="CK207" s="99"/>
      <c r="CV207" s="120"/>
    </row>
    <row r="208" spans="1:100">
      <c r="A208" s="99"/>
      <c r="B208" s="103"/>
      <c r="C208" s="103">
        <v>150</v>
      </c>
      <c r="D208" s="2">
        <v>14.96</v>
      </c>
      <c r="E208" s="99">
        <f t="shared" si="132"/>
        <v>0</v>
      </c>
      <c r="F208" s="99">
        <f t="shared" si="133"/>
        <v>0</v>
      </c>
      <c r="G208" s="116" t="e">
        <f t="shared" si="134"/>
        <v>#DIV/0!</v>
      </c>
      <c r="H208" s="99">
        <f t="shared" si="135"/>
        <v>0</v>
      </c>
      <c r="I208" s="99">
        <f t="shared" si="136"/>
        <v>0</v>
      </c>
      <c r="J208" s="117" t="e">
        <f t="shared" si="137"/>
        <v>#DIV/0!</v>
      </c>
      <c r="K208" s="118" t="e">
        <f t="shared" si="138"/>
        <v>#DIV/0!</v>
      </c>
      <c r="AM208" s="99"/>
      <c r="AN208" s="103"/>
      <c r="AO208" s="103">
        <v>150</v>
      </c>
      <c r="BH208" s="2"/>
      <c r="BQ208" s="99"/>
      <c r="CA208" s="99"/>
      <c r="CE208" s="99"/>
      <c r="CG208" s="99"/>
      <c r="CI208" s="99"/>
      <c r="CK208" s="99"/>
      <c r="CV208" s="120"/>
    </row>
    <row r="209" spans="1:100">
      <c r="A209" s="99"/>
      <c r="B209" s="103"/>
      <c r="C209" s="103">
        <v>200</v>
      </c>
      <c r="D209" s="2">
        <v>12.7</v>
      </c>
      <c r="E209" s="99">
        <f t="shared" si="132"/>
        <v>0</v>
      </c>
      <c r="F209" s="99">
        <f t="shared" si="133"/>
        <v>0</v>
      </c>
      <c r="G209" s="116" t="e">
        <f t="shared" si="134"/>
        <v>#DIV/0!</v>
      </c>
      <c r="H209" s="99">
        <f t="shared" si="135"/>
        <v>0</v>
      </c>
      <c r="I209" s="99">
        <f t="shared" si="136"/>
        <v>0</v>
      </c>
      <c r="J209" s="117" t="e">
        <f t="shared" si="137"/>
        <v>#DIV/0!</v>
      </c>
      <c r="K209" s="118" t="e">
        <f t="shared" si="138"/>
        <v>#DIV/0!</v>
      </c>
      <c r="AM209" s="99"/>
      <c r="AN209" s="103"/>
      <c r="AO209" s="103">
        <v>200</v>
      </c>
      <c r="BH209" s="2"/>
      <c r="BQ209" s="99"/>
      <c r="CA209" s="99"/>
      <c r="CE209" s="99"/>
      <c r="CG209" s="99"/>
      <c r="CI209" s="99"/>
      <c r="CK209" s="99"/>
      <c r="CV209" s="120"/>
    </row>
    <row r="210" spans="1:100">
      <c r="A210" s="99"/>
      <c r="B210" s="103"/>
      <c r="C210" s="103">
        <v>300</v>
      </c>
      <c r="D210" s="2">
        <v>8.74</v>
      </c>
      <c r="E210" s="99">
        <f t="shared" si="132"/>
        <v>0</v>
      </c>
      <c r="F210" s="99">
        <f t="shared" si="133"/>
        <v>0</v>
      </c>
      <c r="G210" s="116" t="e">
        <f t="shared" si="134"/>
        <v>#DIV/0!</v>
      </c>
      <c r="H210" s="99">
        <f t="shared" si="135"/>
        <v>0</v>
      </c>
      <c r="I210" s="99">
        <f t="shared" si="136"/>
        <v>0</v>
      </c>
      <c r="J210" s="117" t="e">
        <f t="shared" si="137"/>
        <v>#DIV/0!</v>
      </c>
      <c r="K210" s="118" t="e">
        <f t="shared" si="138"/>
        <v>#DIV/0!</v>
      </c>
      <c r="AM210" s="99"/>
      <c r="AN210" s="103"/>
      <c r="AO210" s="103">
        <v>300</v>
      </c>
      <c r="BH210" s="2"/>
      <c r="CV210" s="120"/>
    </row>
    <row r="211" spans="1:100">
      <c r="A211" s="99"/>
      <c r="B211" s="103"/>
      <c r="C211" s="103">
        <v>400</v>
      </c>
      <c r="D211" s="2">
        <v>7.66</v>
      </c>
      <c r="E211" s="99">
        <f t="shared" si="132"/>
        <v>0</v>
      </c>
      <c r="F211" s="99">
        <f t="shared" si="133"/>
        <v>0</v>
      </c>
      <c r="G211" s="116" t="e">
        <f t="shared" si="134"/>
        <v>#DIV/0!</v>
      </c>
      <c r="H211" s="99">
        <f t="shared" si="135"/>
        <v>0</v>
      </c>
      <c r="I211" s="99">
        <f t="shared" si="136"/>
        <v>0</v>
      </c>
      <c r="J211" s="117" t="e">
        <f t="shared" si="137"/>
        <v>#DIV/0!</v>
      </c>
      <c r="K211" s="118" t="e">
        <f t="shared" si="138"/>
        <v>#DIV/0!</v>
      </c>
      <c r="AM211" s="99"/>
      <c r="AN211" s="103"/>
      <c r="AO211" s="103">
        <v>400</v>
      </c>
      <c r="BH211" s="2"/>
      <c r="CV211" s="120"/>
    </row>
    <row r="212" spans="1:100">
      <c r="A212" s="99"/>
      <c r="B212" s="103"/>
      <c r="C212" s="103">
        <v>500</v>
      </c>
      <c r="D212" s="2">
        <v>5.82</v>
      </c>
      <c r="E212" s="99">
        <f t="shared" si="132"/>
        <v>0</v>
      </c>
      <c r="F212" s="99">
        <f t="shared" si="133"/>
        <v>0</v>
      </c>
      <c r="G212" s="116" t="e">
        <f t="shared" si="134"/>
        <v>#DIV/0!</v>
      </c>
      <c r="H212" s="99">
        <f t="shared" si="135"/>
        <v>0</v>
      </c>
      <c r="I212" s="99">
        <f t="shared" si="136"/>
        <v>0</v>
      </c>
      <c r="J212" s="117" t="e">
        <f t="shared" si="137"/>
        <v>#DIV/0!</v>
      </c>
      <c r="K212" s="118" t="e">
        <f t="shared" si="138"/>
        <v>#DIV/0!</v>
      </c>
      <c r="AM212" s="99"/>
      <c r="AN212" s="103"/>
      <c r="AO212" s="103">
        <v>500</v>
      </c>
      <c r="BH212" s="2"/>
      <c r="CV212" s="120"/>
    </row>
    <row r="213" spans="1:100">
      <c r="A213" s="99"/>
      <c r="B213" s="103"/>
      <c r="C213" s="103">
        <v>600</v>
      </c>
      <c r="D213" s="2"/>
      <c r="E213" s="99">
        <f t="shared" si="132"/>
        <v>0</v>
      </c>
      <c r="F213" s="99">
        <f t="shared" si="133"/>
        <v>0</v>
      </c>
      <c r="G213" s="116" t="e">
        <f t="shared" si="134"/>
        <v>#DIV/0!</v>
      </c>
      <c r="H213" s="99">
        <f t="shared" si="135"/>
        <v>0</v>
      </c>
      <c r="I213" s="99">
        <f t="shared" si="136"/>
        <v>0</v>
      </c>
      <c r="J213" s="117" t="e">
        <f t="shared" si="137"/>
        <v>#DIV/0!</v>
      </c>
      <c r="K213" s="118" t="e">
        <f t="shared" si="138"/>
        <v>#DIV/0!</v>
      </c>
      <c r="AM213" s="99"/>
      <c r="AN213" s="103"/>
      <c r="AO213" s="103">
        <v>600</v>
      </c>
      <c r="BP213" s="99"/>
      <c r="BQ213" s="99"/>
      <c r="BR213" s="99"/>
      <c r="BS213" s="99"/>
      <c r="BT213" s="99"/>
      <c r="BU213" s="99"/>
      <c r="BV213" s="99"/>
      <c r="BW213" s="99"/>
      <c r="BX213" s="99"/>
      <c r="BY213" s="99"/>
      <c r="BZ213" s="99"/>
      <c r="CA213" s="99"/>
      <c r="CB213" s="99"/>
      <c r="CC213" s="99"/>
      <c r="CD213" s="99"/>
      <c r="CE213" s="99"/>
      <c r="CF213" s="99"/>
      <c r="CG213" s="99"/>
      <c r="CH213" s="99"/>
      <c r="CI213" s="99"/>
      <c r="CJ213" s="99"/>
      <c r="CK213" s="99"/>
      <c r="CL213" s="99"/>
      <c r="CM213" s="99"/>
      <c r="CN213" s="99"/>
      <c r="CO213" s="99"/>
      <c r="CP213" s="99"/>
      <c r="CQ213" s="99"/>
      <c r="CR213" s="99"/>
      <c r="CS213" s="99"/>
      <c r="CT213" s="99"/>
      <c r="CU213" s="99"/>
      <c r="CV213" s="120"/>
    </row>
    <row r="214" spans="1:100" ht="17.25" customHeight="1">
      <c r="A214" s="99"/>
      <c r="B214" s="100"/>
      <c r="C214" s="100"/>
      <c r="D214" s="2"/>
      <c r="E214" s="99"/>
      <c r="F214" s="99"/>
      <c r="G214" s="116"/>
      <c r="H214" s="99"/>
      <c r="I214" s="99"/>
      <c r="K214" s="118"/>
      <c r="AM214" s="99"/>
      <c r="AN214" s="100"/>
      <c r="AO214" s="100"/>
      <c r="BP214" s="99"/>
      <c r="BQ214" s="99"/>
      <c r="BR214" s="99"/>
      <c r="BS214" s="99"/>
      <c r="BT214" s="99"/>
      <c r="BU214" s="99"/>
      <c r="BV214" s="99"/>
      <c r="BW214" s="99"/>
      <c r="BX214" s="99"/>
      <c r="BY214" s="99"/>
      <c r="BZ214" s="99"/>
      <c r="CA214" s="99"/>
      <c r="CB214" s="99"/>
      <c r="CC214" s="99"/>
      <c r="CD214" s="99"/>
      <c r="CE214" s="99"/>
      <c r="CF214" s="99"/>
      <c r="CG214" s="99"/>
      <c r="CH214" s="99"/>
      <c r="CI214" s="99"/>
      <c r="CJ214" s="99"/>
      <c r="CK214" s="99"/>
      <c r="CL214" s="99"/>
      <c r="CM214" s="99"/>
      <c r="CN214" s="99"/>
      <c r="CO214" s="99"/>
      <c r="CP214" s="99"/>
      <c r="CQ214" s="99"/>
      <c r="CR214" s="99"/>
      <c r="CS214" s="99"/>
      <c r="CT214" s="99"/>
      <c r="CU214" s="99"/>
      <c r="CV214" s="160"/>
    </row>
    <row r="215" spans="1:100">
      <c r="A215" s="101"/>
      <c r="B215" s="102"/>
      <c r="C215" s="102" t="s">
        <v>14</v>
      </c>
      <c r="D215" s="2">
        <v>4</v>
      </c>
      <c r="E215" s="99">
        <f>COUNT(CV215:DB215)</f>
        <v>0</v>
      </c>
      <c r="F215" s="99">
        <f>SUM(CV215:DB215)</f>
        <v>0</v>
      </c>
      <c r="G215" s="116" t="e">
        <f>AVERAGE(CV215:DB215)</f>
        <v>#DIV/0!</v>
      </c>
      <c r="H215" s="99">
        <f>MAX(CV215:DB215)</f>
        <v>0</v>
      </c>
      <c r="I215" s="99">
        <f>MIN(CV215:DB215)</f>
        <v>0</v>
      </c>
      <c r="J215" s="117" t="e">
        <f>D215-G215</f>
        <v>#DIV/0!</v>
      </c>
      <c r="K215" s="118" t="e">
        <f>STDEV(CV215:DB215)</f>
        <v>#DIV/0!</v>
      </c>
      <c r="AM215" s="101"/>
      <c r="AN215" s="102"/>
      <c r="AO215" s="102" t="s">
        <v>14</v>
      </c>
      <c r="BH215" s="2"/>
      <c r="BP215" s="101"/>
      <c r="BQ215" s="101"/>
      <c r="BR215" s="101"/>
      <c r="BS215" s="101"/>
      <c r="BT215" s="101"/>
      <c r="BU215" s="101"/>
      <c r="BV215" s="101"/>
      <c r="BW215" s="101"/>
      <c r="BX215" s="101"/>
      <c r="BY215" s="101"/>
      <c r="BZ215" s="101"/>
      <c r="CA215" s="101"/>
      <c r="CB215" s="101"/>
      <c r="CC215" s="101"/>
      <c r="CD215" s="101"/>
      <c r="CE215" s="101"/>
      <c r="CF215" s="101"/>
      <c r="CG215" s="101"/>
      <c r="CH215" s="101"/>
      <c r="CI215" s="101"/>
      <c r="CJ215" s="101"/>
      <c r="CK215" s="101"/>
      <c r="CL215" s="101"/>
      <c r="CM215" s="101"/>
      <c r="CN215" s="101"/>
      <c r="CO215" s="101"/>
      <c r="CP215" s="101"/>
      <c r="CQ215" s="101"/>
      <c r="CR215" s="101"/>
      <c r="CS215" s="101"/>
      <c r="CT215" s="101"/>
      <c r="CU215" s="101"/>
      <c r="CV215" s="121"/>
    </row>
    <row r="216" spans="1:100">
      <c r="A216" s="99"/>
      <c r="B216" s="103"/>
      <c r="C216" s="103" t="s">
        <v>15</v>
      </c>
      <c r="D216" s="2">
        <v>1.3</v>
      </c>
      <c r="E216" s="99">
        <f>COUNT(CV216:DB216)</f>
        <v>0</v>
      </c>
      <c r="F216" s="99">
        <f>SUM(CV216:DB216)</f>
        <v>0</v>
      </c>
      <c r="G216" s="116" t="e">
        <f>AVERAGE(CV216:DB216)</f>
        <v>#DIV/0!</v>
      </c>
      <c r="H216" s="99">
        <f>MAX(CV216:DB216)</f>
        <v>0</v>
      </c>
      <c r="I216" s="99">
        <f>MIN(CV216:DB216)</f>
        <v>0</v>
      </c>
      <c r="J216" s="117" t="e">
        <f>D216-G216</f>
        <v>#DIV/0!</v>
      </c>
      <c r="K216" s="118" t="e">
        <f>STDEV(CV216:DB216)</f>
        <v>#DIV/0!</v>
      </c>
      <c r="AM216" s="99"/>
      <c r="AN216" s="103"/>
      <c r="AO216" s="103" t="s">
        <v>15</v>
      </c>
      <c r="BH216" s="2"/>
      <c r="BP216" s="99"/>
      <c r="BQ216" s="99"/>
      <c r="BR216" s="99"/>
      <c r="BS216" s="99"/>
      <c r="BT216" s="99"/>
      <c r="BU216" s="99"/>
      <c r="BV216" s="99"/>
      <c r="BW216" s="99"/>
      <c r="BX216" s="99"/>
      <c r="BY216" s="99"/>
      <c r="BZ216" s="99"/>
      <c r="CA216" s="99"/>
      <c r="CB216" s="99"/>
      <c r="CC216" s="99"/>
      <c r="CD216" s="99"/>
      <c r="CE216" s="99"/>
      <c r="CF216" s="99"/>
      <c r="CG216" s="99"/>
      <c r="CH216" s="99"/>
      <c r="CI216" s="99"/>
      <c r="CJ216" s="99"/>
      <c r="CK216" s="99"/>
      <c r="CL216" s="99"/>
      <c r="CM216" s="99"/>
      <c r="CN216" s="99"/>
      <c r="CO216" s="99"/>
      <c r="CP216" s="99"/>
      <c r="CQ216" s="99"/>
      <c r="CR216" s="99"/>
      <c r="CS216" s="99"/>
      <c r="CT216" s="99"/>
      <c r="CU216" s="99"/>
      <c r="CV216" s="120"/>
    </row>
    <row r="217" spans="1:100" s="114" customFormat="1">
      <c r="A217" s="109" t="s">
        <v>0</v>
      </c>
      <c r="B217" s="107" t="s">
        <v>1</v>
      </c>
      <c r="C217" s="107" t="s">
        <v>2</v>
      </c>
      <c r="D217" s="110">
        <v>2000</v>
      </c>
      <c r="E217" s="107" t="s">
        <v>3</v>
      </c>
      <c r="F217" s="107" t="s">
        <v>83</v>
      </c>
      <c r="G217" s="111" t="s">
        <v>4</v>
      </c>
      <c r="H217" s="107" t="s">
        <v>5</v>
      </c>
      <c r="I217" s="107" t="s">
        <v>6</v>
      </c>
      <c r="J217" s="112" t="s">
        <v>7</v>
      </c>
      <c r="K217" s="112" t="s">
        <v>8</v>
      </c>
      <c r="L217" s="113"/>
      <c r="AM217" s="107" t="s">
        <v>10</v>
      </c>
      <c r="AN217" s="107" t="s">
        <v>11</v>
      </c>
      <c r="AO217" s="107" t="s">
        <v>12</v>
      </c>
      <c r="AR217" s="114">
        <v>2006</v>
      </c>
      <c r="AU217" s="106">
        <v>2004</v>
      </c>
      <c r="AV217" s="106">
        <v>2004</v>
      </c>
      <c r="AW217" s="114">
        <v>2004</v>
      </c>
      <c r="AX217" s="114">
        <v>2003</v>
      </c>
      <c r="BA217" s="114">
        <v>2002</v>
      </c>
      <c r="BB217" s="114">
        <v>2002</v>
      </c>
      <c r="BE217" s="114">
        <v>2001</v>
      </c>
      <c r="BH217" s="114">
        <v>2000</v>
      </c>
      <c r="BK217" s="114">
        <v>1999</v>
      </c>
      <c r="BL217" s="114">
        <v>1998</v>
      </c>
      <c r="BM217" s="114">
        <v>1997</v>
      </c>
      <c r="BN217" s="114">
        <v>1996</v>
      </c>
      <c r="BO217" s="114">
        <v>1995</v>
      </c>
      <c r="BP217" s="107">
        <v>1994</v>
      </c>
      <c r="BQ217" s="107">
        <v>1993</v>
      </c>
      <c r="BR217" s="107">
        <v>1992</v>
      </c>
      <c r="BS217" s="107">
        <v>1992</v>
      </c>
      <c r="BT217" s="107">
        <v>1991</v>
      </c>
      <c r="BU217" s="107">
        <v>1990</v>
      </c>
      <c r="BV217" s="107">
        <v>1990</v>
      </c>
      <c r="BW217" s="107">
        <v>1989</v>
      </c>
      <c r="BX217" s="107">
        <v>1988</v>
      </c>
      <c r="BY217" s="107">
        <v>1987</v>
      </c>
      <c r="BZ217" s="107">
        <v>1986</v>
      </c>
      <c r="CA217" s="107">
        <v>1986</v>
      </c>
      <c r="CB217" s="107">
        <v>1986</v>
      </c>
      <c r="CC217" s="107">
        <v>1985</v>
      </c>
      <c r="CD217" s="107">
        <v>1985</v>
      </c>
      <c r="CE217" s="107">
        <v>1985</v>
      </c>
      <c r="CF217" s="107">
        <v>1985</v>
      </c>
      <c r="CG217" s="107">
        <v>1984</v>
      </c>
      <c r="CH217" s="107">
        <v>1984</v>
      </c>
      <c r="CI217" s="107">
        <v>1984</v>
      </c>
      <c r="CJ217" s="107">
        <v>1984</v>
      </c>
      <c r="CK217" s="107">
        <v>1984</v>
      </c>
      <c r="CL217" s="107">
        <v>1984</v>
      </c>
      <c r="CM217" s="107">
        <v>1983</v>
      </c>
      <c r="CN217" s="107">
        <v>1983</v>
      </c>
      <c r="CO217" s="107">
        <v>1982</v>
      </c>
      <c r="CP217" s="107">
        <v>1982</v>
      </c>
      <c r="CQ217" s="107">
        <v>1982</v>
      </c>
      <c r="CR217" s="107">
        <v>1981</v>
      </c>
      <c r="CS217" s="107">
        <v>1980</v>
      </c>
      <c r="CT217" s="107">
        <v>1980</v>
      </c>
      <c r="CU217" s="107">
        <v>1980</v>
      </c>
      <c r="CV217" s="115">
        <v>1980</v>
      </c>
    </row>
    <row r="218" spans="1:100">
      <c r="A218" s="100">
        <v>4</v>
      </c>
      <c r="B218" s="103">
        <v>66</v>
      </c>
      <c r="C218" s="103" t="s">
        <v>13</v>
      </c>
      <c r="D218" s="2">
        <v>24</v>
      </c>
      <c r="E218" s="99">
        <f t="shared" ref="E218:E231" si="139">COUNT(CV218:DB218)</f>
        <v>0</v>
      </c>
      <c r="F218" s="99">
        <f t="shared" ref="F218:F231" si="140">SUM(CV218:DB218)</f>
        <v>0</v>
      </c>
      <c r="G218" s="116" t="e">
        <f t="shared" ref="G218:G231" si="141">AVERAGE(CV218:DB218)</f>
        <v>#DIV/0!</v>
      </c>
      <c r="H218" s="99">
        <f t="shared" ref="H218:H231" si="142">MAX(CV218:DB218)</f>
        <v>0</v>
      </c>
      <c r="I218" s="99">
        <f t="shared" ref="I218:I231" si="143">MIN(CV218:DB218)</f>
        <v>0</v>
      </c>
      <c r="J218" s="117" t="e">
        <f t="shared" ref="J218:J231" si="144">D218-G218</f>
        <v>#DIV/0!</v>
      </c>
      <c r="K218" s="118" t="e">
        <f t="shared" ref="K218:K231" si="145">STDEV(CV218:DB218)</f>
        <v>#DIV/0!</v>
      </c>
      <c r="AM218" s="100">
        <v>4</v>
      </c>
      <c r="AN218" s="103">
        <v>66</v>
      </c>
      <c r="AO218" s="103" t="s">
        <v>13</v>
      </c>
      <c r="AR218" s="119"/>
      <c r="AW218" s="119"/>
      <c r="BP218" s="100"/>
      <c r="BQ218" s="100"/>
      <c r="BR218" s="100"/>
      <c r="BS218" s="100"/>
      <c r="BT218" s="100"/>
      <c r="BU218" s="100"/>
      <c r="BV218" s="100"/>
      <c r="BW218" s="100"/>
      <c r="BX218" s="100"/>
      <c r="BY218" s="100"/>
      <c r="BZ218" s="100"/>
      <c r="CA218" s="100"/>
      <c r="CB218" s="100"/>
      <c r="CC218" s="100"/>
      <c r="CD218" s="100"/>
      <c r="CE218" s="100"/>
      <c r="CF218" s="100"/>
      <c r="CG218" s="100"/>
      <c r="CH218" s="100"/>
      <c r="CI218" s="100"/>
      <c r="CJ218" s="100"/>
      <c r="CK218" s="100"/>
      <c r="CL218" s="100"/>
      <c r="CM218" s="100"/>
      <c r="CN218" s="100"/>
      <c r="CO218" s="100"/>
      <c r="CP218" s="100"/>
      <c r="CQ218" s="100"/>
      <c r="CR218" s="100"/>
      <c r="CS218" s="100"/>
      <c r="CT218" s="100"/>
      <c r="CU218" s="100"/>
      <c r="CV218" s="120"/>
    </row>
    <row r="219" spans="1:100">
      <c r="A219" s="99"/>
      <c r="B219" s="103"/>
      <c r="C219" s="102">
        <v>0</v>
      </c>
      <c r="D219" s="2">
        <v>19</v>
      </c>
      <c r="E219" s="99">
        <f t="shared" si="139"/>
        <v>0</v>
      </c>
      <c r="F219" s="99">
        <f t="shared" si="140"/>
        <v>0</v>
      </c>
      <c r="G219" s="116" t="e">
        <f t="shared" si="141"/>
        <v>#DIV/0!</v>
      </c>
      <c r="H219" s="99">
        <f t="shared" si="142"/>
        <v>0</v>
      </c>
      <c r="I219" s="99">
        <f t="shared" si="143"/>
        <v>0</v>
      </c>
      <c r="J219" s="117" t="e">
        <f t="shared" si="144"/>
        <v>#DIV/0!</v>
      </c>
      <c r="K219" s="118" t="e">
        <f t="shared" si="145"/>
        <v>#DIV/0!</v>
      </c>
      <c r="AM219" s="99"/>
      <c r="AN219" s="103"/>
      <c r="AO219" s="102">
        <v>0</v>
      </c>
      <c r="AR219" s="119"/>
      <c r="BP219" s="101"/>
      <c r="BQ219" s="101"/>
      <c r="BR219" s="101"/>
      <c r="BS219" s="101"/>
      <c r="BT219" s="101"/>
      <c r="BU219" s="101"/>
      <c r="BV219" s="101"/>
      <c r="BW219" s="101"/>
      <c r="BX219" s="101"/>
      <c r="BY219" s="101"/>
      <c r="BZ219" s="101"/>
      <c r="CA219" s="101"/>
      <c r="CB219" s="101"/>
      <c r="CC219" s="101"/>
      <c r="CD219" s="101"/>
      <c r="CE219" s="101"/>
      <c r="CF219" s="101"/>
      <c r="CG219" s="101"/>
      <c r="CH219" s="101"/>
      <c r="CI219" s="101"/>
      <c r="CJ219" s="101"/>
      <c r="CK219" s="101"/>
      <c r="CL219" s="101"/>
      <c r="CM219" s="101"/>
      <c r="CN219" s="101"/>
      <c r="CO219" s="101"/>
      <c r="CP219" s="101"/>
      <c r="CQ219" s="101"/>
      <c r="CR219" s="101"/>
      <c r="CS219" s="101"/>
      <c r="CT219" s="101"/>
      <c r="CU219" s="101"/>
      <c r="CV219" s="121"/>
    </row>
    <row r="220" spans="1:100">
      <c r="A220" s="99"/>
      <c r="B220" s="103"/>
      <c r="C220" s="103">
        <v>10</v>
      </c>
      <c r="D220" s="2">
        <v>18.84</v>
      </c>
      <c r="E220" s="99">
        <f t="shared" si="139"/>
        <v>0</v>
      </c>
      <c r="F220" s="99">
        <f t="shared" si="140"/>
        <v>0</v>
      </c>
      <c r="G220" s="116" t="e">
        <f t="shared" si="141"/>
        <v>#DIV/0!</v>
      </c>
      <c r="H220" s="99">
        <f t="shared" si="142"/>
        <v>0</v>
      </c>
      <c r="I220" s="99">
        <f t="shared" si="143"/>
        <v>0</v>
      </c>
      <c r="J220" s="117" t="e">
        <f t="shared" si="144"/>
        <v>#DIV/0!</v>
      </c>
      <c r="K220" s="118" t="e">
        <f t="shared" si="145"/>
        <v>#DIV/0!</v>
      </c>
      <c r="AM220" s="99"/>
      <c r="AN220" s="103"/>
      <c r="AO220" s="103">
        <v>10</v>
      </c>
      <c r="AR220" s="119"/>
      <c r="BQ220" s="99"/>
      <c r="CA220" s="99"/>
      <c r="CE220" s="99"/>
      <c r="CI220" s="99"/>
      <c r="CK220" s="99"/>
      <c r="CV220" s="120"/>
    </row>
    <row r="221" spans="1:100">
      <c r="A221" s="99"/>
      <c r="B221" s="103"/>
      <c r="C221" s="103">
        <v>20</v>
      </c>
      <c r="D221" s="2">
        <v>18.739999999999998</v>
      </c>
      <c r="E221" s="99">
        <f t="shared" si="139"/>
        <v>0</v>
      </c>
      <c r="F221" s="99">
        <f t="shared" si="140"/>
        <v>0</v>
      </c>
      <c r="G221" s="116" t="e">
        <f t="shared" si="141"/>
        <v>#DIV/0!</v>
      </c>
      <c r="H221" s="99">
        <f t="shared" si="142"/>
        <v>0</v>
      </c>
      <c r="I221" s="99">
        <f t="shared" si="143"/>
        <v>0</v>
      </c>
      <c r="J221" s="117" t="e">
        <f t="shared" si="144"/>
        <v>#DIV/0!</v>
      </c>
      <c r="K221" s="118" t="e">
        <f t="shared" si="145"/>
        <v>#DIV/0!</v>
      </c>
      <c r="AM221" s="99"/>
      <c r="AN221" s="103"/>
      <c r="AO221" s="103">
        <v>20</v>
      </c>
      <c r="AR221" s="119"/>
      <c r="BQ221" s="99"/>
      <c r="CA221" s="99"/>
      <c r="CE221" s="99"/>
      <c r="CI221" s="99"/>
      <c r="CK221" s="99"/>
      <c r="CV221" s="120"/>
    </row>
    <row r="222" spans="1:100">
      <c r="A222" s="99"/>
      <c r="B222" s="103"/>
      <c r="C222" s="103">
        <v>30</v>
      </c>
      <c r="D222" s="2">
        <v>18.7</v>
      </c>
      <c r="E222" s="99">
        <f t="shared" si="139"/>
        <v>0</v>
      </c>
      <c r="F222" s="99">
        <f t="shared" si="140"/>
        <v>0</v>
      </c>
      <c r="G222" s="116" t="e">
        <f t="shared" si="141"/>
        <v>#DIV/0!</v>
      </c>
      <c r="H222" s="99">
        <f t="shared" si="142"/>
        <v>0</v>
      </c>
      <c r="I222" s="99">
        <f t="shared" si="143"/>
        <v>0</v>
      </c>
      <c r="J222" s="117" t="e">
        <f t="shared" si="144"/>
        <v>#DIV/0!</v>
      </c>
      <c r="K222" s="118" t="e">
        <f t="shared" si="145"/>
        <v>#DIV/0!</v>
      </c>
      <c r="AM222" s="99"/>
      <c r="AN222" s="103"/>
      <c r="AO222" s="103">
        <v>30</v>
      </c>
      <c r="AR222" s="119"/>
      <c r="BQ222" s="99"/>
      <c r="CA222" s="99"/>
      <c r="CE222" s="99"/>
      <c r="CI222" s="99"/>
      <c r="CK222" s="99"/>
      <c r="CV222" s="120"/>
    </row>
    <row r="223" spans="1:100">
      <c r="A223" s="99"/>
      <c r="B223" s="103"/>
      <c r="C223" s="103">
        <v>50</v>
      </c>
      <c r="D223" s="2">
        <v>17.920000000000002</v>
      </c>
      <c r="E223" s="99">
        <f t="shared" si="139"/>
        <v>0</v>
      </c>
      <c r="F223" s="99">
        <f t="shared" si="140"/>
        <v>0</v>
      </c>
      <c r="G223" s="116" t="e">
        <f t="shared" si="141"/>
        <v>#DIV/0!</v>
      </c>
      <c r="H223" s="99">
        <f t="shared" si="142"/>
        <v>0</v>
      </c>
      <c r="I223" s="99">
        <f t="shared" si="143"/>
        <v>0</v>
      </c>
      <c r="J223" s="117" t="e">
        <f t="shared" si="144"/>
        <v>#DIV/0!</v>
      </c>
      <c r="K223" s="118" t="e">
        <f t="shared" si="145"/>
        <v>#DIV/0!</v>
      </c>
      <c r="AM223" s="99"/>
      <c r="AN223" s="103"/>
      <c r="AO223" s="103">
        <v>50</v>
      </c>
      <c r="AR223" s="119"/>
      <c r="BQ223" s="99"/>
      <c r="CA223" s="99"/>
      <c r="CE223" s="99"/>
      <c r="CI223" s="99"/>
      <c r="CK223" s="99"/>
      <c r="CV223" s="120"/>
    </row>
    <row r="224" spans="1:100">
      <c r="A224" s="99"/>
      <c r="B224" s="103"/>
      <c r="C224" s="103">
        <v>75</v>
      </c>
      <c r="D224" s="2">
        <v>16.75</v>
      </c>
      <c r="E224" s="99">
        <f t="shared" si="139"/>
        <v>0</v>
      </c>
      <c r="F224" s="99">
        <f t="shared" si="140"/>
        <v>0</v>
      </c>
      <c r="G224" s="116" t="e">
        <f t="shared" si="141"/>
        <v>#DIV/0!</v>
      </c>
      <c r="H224" s="99">
        <f t="shared" si="142"/>
        <v>0</v>
      </c>
      <c r="I224" s="99">
        <f t="shared" si="143"/>
        <v>0</v>
      </c>
      <c r="J224" s="117" t="e">
        <f t="shared" si="144"/>
        <v>#DIV/0!</v>
      </c>
      <c r="K224" s="118" t="e">
        <f t="shared" si="145"/>
        <v>#DIV/0!</v>
      </c>
      <c r="AM224" s="99"/>
      <c r="AN224" s="103"/>
      <c r="AO224" s="103">
        <v>75</v>
      </c>
      <c r="AR224" s="119"/>
      <c r="BQ224" s="99"/>
      <c r="CA224" s="99"/>
      <c r="CE224" s="99"/>
      <c r="CI224" s="99"/>
      <c r="CK224" s="99"/>
      <c r="CV224" s="120"/>
    </row>
    <row r="225" spans="1:100">
      <c r="A225" s="99"/>
      <c r="B225" s="103"/>
      <c r="C225" s="103">
        <v>100</v>
      </c>
      <c r="D225" s="2">
        <v>15.92</v>
      </c>
      <c r="E225" s="99">
        <f t="shared" si="139"/>
        <v>0</v>
      </c>
      <c r="F225" s="99">
        <f t="shared" si="140"/>
        <v>0</v>
      </c>
      <c r="G225" s="116" t="e">
        <f t="shared" si="141"/>
        <v>#DIV/0!</v>
      </c>
      <c r="H225" s="99">
        <f t="shared" si="142"/>
        <v>0</v>
      </c>
      <c r="I225" s="99">
        <f t="shared" si="143"/>
        <v>0</v>
      </c>
      <c r="J225" s="117" t="e">
        <f t="shared" si="144"/>
        <v>#DIV/0!</v>
      </c>
      <c r="K225" s="118" t="e">
        <f t="shared" si="145"/>
        <v>#DIV/0!</v>
      </c>
      <c r="AM225" s="99"/>
      <c r="AN225" s="103"/>
      <c r="AO225" s="103">
        <v>100</v>
      </c>
      <c r="AR225" s="119"/>
      <c r="BQ225" s="99"/>
      <c r="CA225" s="99"/>
      <c r="CE225" s="99"/>
      <c r="CI225" s="99"/>
      <c r="CK225" s="99"/>
      <c r="CV225" s="120"/>
    </row>
    <row r="226" spans="1:100">
      <c r="A226" s="99"/>
      <c r="B226" s="103"/>
      <c r="C226" s="103">
        <v>150</v>
      </c>
      <c r="D226" s="2">
        <v>14.31</v>
      </c>
      <c r="E226" s="99">
        <f t="shared" si="139"/>
        <v>0</v>
      </c>
      <c r="F226" s="99">
        <f t="shared" si="140"/>
        <v>0</v>
      </c>
      <c r="G226" s="116" t="e">
        <f t="shared" si="141"/>
        <v>#DIV/0!</v>
      </c>
      <c r="H226" s="99">
        <f t="shared" si="142"/>
        <v>0</v>
      </c>
      <c r="I226" s="99">
        <f t="shared" si="143"/>
        <v>0</v>
      </c>
      <c r="J226" s="117" t="e">
        <f t="shared" si="144"/>
        <v>#DIV/0!</v>
      </c>
      <c r="K226" s="118" t="e">
        <f t="shared" si="145"/>
        <v>#DIV/0!</v>
      </c>
      <c r="AM226" s="99"/>
      <c r="AN226" s="103"/>
      <c r="AO226" s="103">
        <v>150</v>
      </c>
      <c r="AR226" s="119"/>
      <c r="BQ226" s="99"/>
      <c r="CA226" s="99"/>
      <c r="CE226" s="99"/>
      <c r="CI226" s="99"/>
      <c r="CK226" s="99"/>
      <c r="CV226" s="120"/>
    </row>
    <row r="227" spans="1:100">
      <c r="A227" s="99"/>
      <c r="B227" s="103"/>
      <c r="C227" s="103">
        <v>200</v>
      </c>
      <c r="D227" s="2">
        <v>12.13</v>
      </c>
      <c r="E227" s="99">
        <f t="shared" si="139"/>
        <v>0</v>
      </c>
      <c r="F227" s="99">
        <f t="shared" si="140"/>
        <v>0</v>
      </c>
      <c r="G227" s="116" t="e">
        <f t="shared" si="141"/>
        <v>#DIV/0!</v>
      </c>
      <c r="H227" s="99">
        <f t="shared" si="142"/>
        <v>0</v>
      </c>
      <c r="I227" s="99">
        <f t="shared" si="143"/>
        <v>0</v>
      </c>
      <c r="J227" s="117" t="e">
        <f t="shared" si="144"/>
        <v>#DIV/0!</v>
      </c>
      <c r="K227" s="118" t="e">
        <f t="shared" si="145"/>
        <v>#DIV/0!</v>
      </c>
      <c r="AM227" s="99"/>
      <c r="AN227" s="103"/>
      <c r="AO227" s="103">
        <v>200</v>
      </c>
      <c r="AR227" s="119"/>
      <c r="BQ227" s="99"/>
      <c r="CA227" s="99"/>
      <c r="CE227" s="99"/>
      <c r="CI227" s="99"/>
      <c r="CK227" s="99"/>
      <c r="CV227" s="120"/>
    </row>
    <row r="228" spans="1:100">
      <c r="A228" s="99"/>
      <c r="B228" s="103"/>
      <c r="C228" s="103">
        <v>300</v>
      </c>
      <c r="D228" s="2">
        <v>9.4</v>
      </c>
      <c r="E228" s="99">
        <f t="shared" si="139"/>
        <v>0</v>
      </c>
      <c r="F228" s="99">
        <f t="shared" si="140"/>
        <v>0</v>
      </c>
      <c r="G228" s="116" t="e">
        <f t="shared" si="141"/>
        <v>#DIV/0!</v>
      </c>
      <c r="H228" s="99">
        <f t="shared" si="142"/>
        <v>0</v>
      </c>
      <c r="I228" s="99">
        <f t="shared" si="143"/>
        <v>0</v>
      </c>
      <c r="J228" s="117" t="e">
        <f t="shared" si="144"/>
        <v>#DIV/0!</v>
      </c>
      <c r="K228" s="118" t="e">
        <f t="shared" si="145"/>
        <v>#DIV/0!</v>
      </c>
      <c r="AM228" s="99"/>
      <c r="AN228" s="103"/>
      <c r="AO228" s="103">
        <v>300</v>
      </c>
      <c r="AR228" s="119"/>
      <c r="CV228" s="120"/>
    </row>
    <row r="229" spans="1:100">
      <c r="A229" s="99"/>
      <c r="B229" s="103"/>
      <c r="C229" s="103">
        <v>400</v>
      </c>
      <c r="D229" s="2">
        <v>7.44</v>
      </c>
      <c r="E229" s="99">
        <f t="shared" si="139"/>
        <v>0</v>
      </c>
      <c r="F229" s="99">
        <f t="shared" si="140"/>
        <v>0</v>
      </c>
      <c r="G229" s="116" t="e">
        <f t="shared" si="141"/>
        <v>#DIV/0!</v>
      </c>
      <c r="H229" s="99">
        <f t="shared" si="142"/>
        <v>0</v>
      </c>
      <c r="I229" s="99">
        <f t="shared" si="143"/>
        <v>0</v>
      </c>
      <c r="J229" s="117" t="e">
        <f t="shared" si="144"/>
        <v>#DIV/0!</v>
      </c>
      <c r="K229" s="118" t="e">
        <f t="shared" si="145"/>
        <v>#DIV/0!</v>
      </c>
      <c r="AM229" s="99"/>
      <c r="AN229" s="103"/>
      <c r="AO229" s="103">
        <v>400</v>
      </c>
      <c r="AR229" s="119"/>
      <c r="CV229" s="120"/>
    </row>
    <row r="230" spans="1:100">
      <c r="A230" s="99"/>
      <c r="B230" s="103"/>
      <c r="C230" s="103">
        <v>500</v>
      </c>
      <c r="D230" s="2">
        <v>5.92</v>
      </c>
      <c r="E230" s="99">
        <f t="shared" si="139"/>
        <v>0</v>
      </c>
      <c r="F230" s="99">
        <f t="shared" si="140"/>
        <v>0</v>
      </c>
      <c r="G230" s="116" t="e">
        <f t="shared" si="141"/>
        <v>#DIV/0!</v>
      </c>
      <c r="H230" s="99">
        <f t="shared" si="142"/>
        <v>0</v>
      </c>
      <c r="I230" s="99">
        <f t="shared" si="143"/>
        <v>0</v>
      </c>
      <c r="J230" s="117" t="e">
        <f t="shared" si="144"/>
        <v>#DIV/0!</v>
      </c>
      <c r="K230" s="118" t="e">
        <f t="shared" si="145"/>
        <v>#DIV/0!</v>
      </c>
      <c r="AM230" s="99"/>
      <c r="AN230" s="103"/>
      <c r="AO230" s="103">
        <v>500</v>
      </c>
      <c r="CV230" s="120"/>
    </row>
    <row r="231" spans="1:100">
      <c r="A231" s="99"/>
      <c r="B231" s="103"/>
      <c r="C231" s="103">
        <v>600</v>
      </c>
      <c r="D231" s="2"/>
      <c r="E231" s="99">
        <f t="shared" si="139"/>
        <v>0</v>
      </c>
      <c r="F231" s="99">
        <f t="shared" si="140"/>
        <v>0</v>
      </c>
      <c r="G231" s="116" t="e">
        <f t="shared" si="141"/>
        <v>#DIV/0!</v>
      </c>
      <c r="H231" s="99">
        <f t="shared" si="142"/>
        <v>0</v>
      </c>
      <c r="I231" s="99">
        <f t="shared" si="143"/>
        <v>0</v>
      </c>
      <c r="J231" s="117" t="e">
        <f t="shared" si="144"/>
        <v>#DIV/0!</v>
      </c>
      <c r="K231" s="118" t="e">
        <f t="shared" si="145"/>
        <v>#DIV/0!</v>
      </c>
      <c r="AM231" s="99"/>
      <c r="AN231" s="103"/>
      <c r="AO231" s="103">
        <v>600</v>
      </c>
      <c r="BP231" s="99"/>
      <c r="BQ231" s="99"/>
      <c r="BR231" s="99"/>
      <c r="BS231" s="99"/>
      <c r="BT231" s="99"/>
      <c r="BU231" s="99"/>
      <c r="BV231" s="99"/>
      <c r="BW231" s="99"/>
      <c r="BX231" s="99"/>
      <c r="BY231" s="99"/>
      <c r="BZ231" s="99"/>
      <c r="CA231" s="99"/>
      <c r="CB231" s="99"/>
      <c r="CC231" s="99"/>
      <c r="CD231" s="99"/>
      <c r="CE231" s="99"/>
      <c r="CF231" s="99"/>
      <c r="CG231" s="99"/>
      <c r="CH231" s="99"/>
      <c r="CI231" s="99"/>
      <c r="CJ231" s="99"/>
      <c r="CK231" s="99"/>
      <c r="CL231" s="99"/>
      <c r="CM231" s="99"/>
      <c r="CN231" s="99"/>
      <c r="CO231" s="99"/>
      <c r="CP231" s="99"/>
      <c r="CQ231" s="99"/>
      <c r="CR231" s="99"/>
      <c r="CS231" s="99"/>
      <c r="CT231" s="99"/>
      <c r="CU231" s="99"/>
      <c r="CV231" s="120"/>
    </row>
    <row r="232" spans="1:100">
      <c r="A232" s="99"/>
      <c r="B232" s="100"/>
      <c r="C232" s="100"/>
      <c r="D232" s="2"/>
      <c r="E232" s="99"/>
      <c r="F232" s="99"/>
      <c r="G232" s="116"/>
      <c r="H232" s="99"/>
      <c r="I232" s="99"/>
      <c r="K232" s="118"/>
      <c r="AM232" s="99"/>
      <c r="AN232" s="100"/>
      <c r="AO232" s="100"/>
      <c r="BP232" s="99"/>
      <c r="BQ232" s="99"/>
      <c r="BR232" s="99"/>
      <c r="BS232" s="99"/>
      <c r="BT232" s="99"/>
      <c r="BU232" s="99"/>
      <c r="BV232" s="99"/>
      <c r="BW232" s="99"/>
      <c r="BX232" s="99"/>
      <c r="BY232" s="99"/>
      <c r="BZ232" s="99"/>
      <c r="CA232" s="99"/>
      <c r="CB232" s="99"/>
      <c r="CC232" s="99"/>
      <c r="CD232" s="99"/>
      <c r="CE232" s="99"/>
      <c r="CF232" s="99"/>
      <c r="CG232" s="99"/>
      <c r="CH232" s="99"/>
      <c r="CI232" s="99"/>
      <c r="CJ232" s="99"/>
      <c r="CK232" s="99"/>
      <c r="CL232" s="99"/>
      <c r="CM232" s="99"/>
      <c r="CN232" s="99"/>
      <c r="CO232" s="99"/>
      <c r="CP232" s="99"/>
      <c r="CQ232" s="99"/>
      <c r="CR232" s="99"/>
      <c r="CS232" s="99"/>
      <c r="CT232" s="99"/>
      <c r="CU232" s="99"/>
      <c r="CV232" s="160"/>
    </row>
    <row r="233" spans="1:100">
      <c r="A233" s="101"/>
      <c r="B233" s="102"/>
      <c r="C233" s="102" t="s">
        <v>14</v>
      </c>
      <c r="D233" s="2">
        <v>335</v>
      </c>
      <c r="E233" s="99">
        <f>COUNT(CV233:DB233)</f>
        <v>0</v>
      </c>
      <c r="F233" s="99">
        <f>SUM(CV233:DB233)</f>
        <v>0</v>
      </c>
      <c r="G233" s="116" t="e">
        <f>AVERAGE(CV233:DB233)</f>
        <v>#DIV/0!</v>
      </c>
      <c r="H233" s="99">
        <f>MAX(CV233:DB233)</f>
        <v>0</v>
      </c>
      <c r="I233" s="99">
        <f>MIN(CV233:DB233)</f>
        <v>0</v>
      </c>
      <c r="J233" s="117" t="e">
        <f>D233-G233</f>
        <v>#DIV/0!</v>
      </c>
      <c r="K233" s="118" t="e">
        <f>STDEV(CV233:DB233)</f>
        <v>#DIV/0!</v>
      </c>
      <c r="AM233" s="101"/>
      <c r="AN233" s="102"/>
      <c r="AO233" s="102" t="s">
        <v>14</v>
      </c>
      <c r="AR233" s="119"/>
      <c r="BP233" s="101"/>
      <c r="BQ233" s="101"/>
      <c r="BR233" s="101"/>
      <c r="BS233" s="101"/>
      <c r="BT233" s="101"/>
      <c r="BU233" s="101"/>
      <c r="BV233" s="101"/>
      <c r="BW233" s="101"/>
      <c r="BX233" s="101"/>
      <c r="BY233" s="101"/>
      <c r="BZ233" s="101"/>
      <c r="CA233" s="101"/>
      <c r="CB233" s="101"/>
      <c r="CC233" s="101"/>
      <c r="CD233" s="101"/>
      <c r="CE233" s="101"/>
      <c r="CF233" s="101"/>
      <c r="CG233" s="101"/>
      <c r="CH233" s="101"/>
      <c r="CI233" s="101"/>
      <c r="CJ233" s="101"/>
      <c r="CK233" s="101"/>
      <c r="CL233" s="101"/>
      <c r="CM233" s="101"/>
      <c r="CN233" s="101"/>
      <c r="CO233" s="101"/>
      <c r="CP233" s="101"/>
      <c r="CQ233" s="101"/>
      <c r="CR233" s="101"/>
      <c r="CS233" s="101"/>
      <c r="CT233" s="101"/>
      <c r="CU233" s="101"/>
      <c r="CV233" s="121"/>
    </row>
    <row r="234" spans="1:100">
      <c r="A234" s="99"/>
      <c r="B234" s="103"/>
      <c r="C234" s="103" t="s">
        <v>15</v>
      </c>
      <c r="D234" s="2">
        <v>1.2</v>
      </c>
      <c r="E234" s="99">
        <f>COUNT(CV234:DB234)</f>
        <v>0</v>
      </c>
      <c r="F234" s="99">
        <f>SUM(CV234:DB234)</f>
        <v>0</v>
      </c>
      <c r="G234" s="116" t="e">
        <f>AVERAGE(CV234:DB234)</f>
        <v>#DIV/0!</v>
      </c>
      <c r="H234" s="99">
        <f>MAX(CV234:DB234)</f>
        <v>0</v>
      </c>
      <c r="I234" s="99">
        <f>MIN(CV234:DB234)</f>
        <v>0</v>
      </c>
      <c r="J234" s="117" t="e">
        <f>D234-G234</f>
        <v>#DIV/0!</v>
      </c>
      <c r="K234" s="118" t="e">
        <f>STDEV(CV234:DB234)</f>
        <v>#DIV/0!</v>
      </c>
      <c r="AM234" s="99"/>
      <c r="AN234" s="103"/>
      <c r="AO234" s="103" t="s">
        <v>15</v>
      </c>
      <c r="AR234" s="119"/>
      <c r="BP234" s="99"/>
      <c r="BQ234" s="99"/>
      <c r="BR234" s="99"/>
      <c r="BS234" s="99"/>
      <c r="BT234" s="99"/>
      <c r="BU234" s="99"/>
      <c r="BV234" s="99"/>
      <c r="BW234" s="99"/>
      <c r="BX234" s="99"/>
      <c r="BY234" s="99"/>
      <c r="BZ234" s="99"/>
      <c r="CA234" s="99"/>
      <c r="CB234" s="99"/>
      <c r="CC234" s="99"/>
      <c r="CD234" s="99"/>
      <c r="CE234" s="99"/>
      <c r="CF234" s="99"/>
      <c r="CG234" s="99"/>
      <c r="CH234" s="99"/>
      <c r="CI234" s="99"/>
      <c r="CJ234" s="99"/>
      <c r="CK234" s="99"/>
      <c r="CL234" s="99"/>
      <c r="CM234" s="99"/>
      <c r="CN234" s="99"/>
      <c r="CO234" s="99"/>
      <c r="CP234" s="99"/>
      <c r="CQ234" s="99"/>
      <c r="CR234" s="99"/>
      <c r="CS234" s="99"/>
      <c r="CT234" s="99"/>
      <c r="CU234" s="99"/>
      <c r="CV234" s="120"/>
    </row>
    <row r="235" spans="1:100" s="114" customFormat="1">
      <c r="A235" s="109" t="s">
        <v>0</v>
      </c>
      <c r="B235" s="107" t="s">
        <v>1</v>
      </c>
      <c r="C235" s="107" t="s">
        <v>2</v>
      </c>
      <c r="D235" s="110">
        <v>2000</v>
      </c>
      <c r="E235" s="107" t="s">
        <v>3</v>
      </c>
      <c r="F235" s="107" t="s">
        <v>83</v>
      </c>
      <c r="G235" s="111" t="s">
        <v>4</v>
      </c>
      <c r="H235" s="107" t="s">
        <v>5</v>
      </c>
      <c r="I235" s="107" t="s">
        <v>6</v>
      </c>
      <c r="J235" s="112" t="s">
        <v>7</v>
      </c>
      <c r="K235" s="112" t="s">
        <v>8</v>
      </c>
      <c r="L235" s="113"/>
      <c r="AM235" s="107" t="s">
        <v>10</v>
      </c>
      <c r="AN235" s="107" t="s">
        <v>11</v>
      </c>
      <c r="AO235" s="107" t="s">
        <v>12</v>
      </c>
      <c r="AR235" s="114">
        <v>2006</v>
      </c>
      <c r="AU235" s="106">
        <v>2004</v>
      </c>
      <c r="AV235" s="106">
        <v>2004</v>
      </c>
      <c r="AW235" s="114">
        <v>2004</v>
      </c>
      <c r="AX235" s="114">
        <v>2003</v>
      </c>
      <c r="BA235" s="114">
        <v>2002</v>
      </c>
      <c r="BB235" s="114">
        <v>2002</v>
      </c>
      <c r="BE235" s="114">
        <v>2001</v>
      </c>
      <c r="BH235" s="114">
        <v>2000</v>
      </c>
      <c r="BK235" s="114">
        <v>1999</v>
      </c>
      <c r="BL235" s="114">
        <v>1998</v>
      </c>
      <c r="BM235" s="114">
        <v>1997</v>
      </c>
      <c r="BN235" s="114">
        <v>1996</v>
      </c>
      <c r="BO235" s="114">
        <v>1995</v>
      </c>
      <c r="BP235" s="107">
        <v>1994</v>
      </c>
      <c r="BQ235" s="107">
        <v>1993</v>
      </c>
      <c r="BR235" s="107">
        <v>1992</v>
      </c>
      <c r="BS235" s="107">
        <v>1992</v>
      </c>
      <c r="BT235" s="107">
        <v>1991</v>
      </c>
      <c r="BU235" s="107">
        <v>1990</v>
      </c>
      <c r="BV235" s="107">
        <v>1990</v>
      </c>
      <c r="BW235" s="107">
        <v>1989</v>
      </c>
      <c r="BX235" s="107">
        <v>1988</v>
      </c>
      <c r="BY235" s="107">
        <v>1987</v>
      </c>
      <c r="BZ235" s="107">
        <v>1986</v>
      </c>
      <c r="CA235" s="107">
        <v>1986</v>
      </c>
      <c r="CB235" s="107">
        <v>1986</v>
      </c>
      <c r="CC235" s="107">
        <v>1985</v>
      </c>
      <c r="CD235" s="107">
        <v>1985</v>
      </c>
      <c r="CE235" s="107">
        <v>1985</v>
      </c>
      <c r="CF235" s="107">
        <v>1985</v>
      </c>
      <c r="CG235" s="107">
        <v>1984</v>
      </c>
      <c r="CH235" s="107">
        <v>1984</v>
      </c>
      <c r="CI235" s="107">
        <v>1984</v>
      </c>
      <c r="CJ235" s="107">
        <v>1984</v>
      </c>
      <c r="CK235" s="107">
        <v>1984</v>
      </c>
      <c r="CL235" s="107">
        <v>1984</v>
      </c>
      <c r="CM235" s="107">
        <v>1983</v>
      </c>
      <c r="CN235" s="107">
        <v>1983</v>
      </c>
      <c r="CO235" s="107">
        <v>1982</v>
      </c>
      <c r="CP235" s="107">
        <v>1982</v>
      </c>
      <c r="CQ235" s="107">
        <v>1982</v>
      </c>
      <c r="CR235" s="107">
        <v>1981</v>
      </c>
      <c r="CS235" s="107">
        <v>1980</v>
      </c>
      <c r="CT235" s="107">
        <v>1980</v>
      </c>
      <c r="CU235" s="107">
        <v>1980</v>
      </c>
      <c r="CV235" s="115">
        <v>1980</v>
      </c>
    </row>
    <row r="236" spans="1:100">
      <c r="A236" s="100">
        <v>4</v>
      </c>
      <c r="B236" s="103">
        <v>76</v>
      </c>
      <c r="C236" s="103" t="s">
        <v>13</v>
      </c>
      <c r="D236" s="2">
        <v>24</v>
      </c>
      <c r="E236" s="99">
        <f t="shared" ref="E236:E249" si="146">COUNT(CV236:DB236)</f>
        <v>0</v>
      </c>
      <c r="F236" s="99">
        <f t="shared" ref="F236:F249" si="147">SUM(CV236:DB236)</f>
        <v>0</v>
      </c>
      <c r="G236" s="116" t="e">
        <f t="shared" ref="G236:G249" si="148">AVERAGE(CV236:DB236)</f>
        <v>#DIV/0!</v>
      </c>
      <c r="H236" s="99">
        <f t="shared" ref="H236:H249" si="149">MAX(CV236:DB236)</f>
        <v>0</v>
      </c>
      <c r="I236" s="99">
        <f t="shared" ref="I236:I249" si="150">MIN(CV236:DB236)</f>
        <v>0</v>
      </c>
      <c r="J236" s="117" t="e">
        <f t="shared" ref="J236:J249" si="151">D236-G236</f>
        <v>#DIV/0!</v>
      </c>
      <c r="K236" s="118" t="e">
        <f t="shared" ref="K236:K249" si="152">STDEV(CV236:DB236)</f>
        <v>#DIV/0!</v>
      </c>
      <c r="AM236" s="100">
        <v>4</v>
      </c>
      <c r="AN236" s="103">
        <v>76</v>
      </c>
      <c r="AO236" s="103" t="s">
        <v>13</v>
      </c>
      <c r="AR236" s="119"/>
      <c r="BP236" s="100"/>
      <c r="BQ236" s="100"/>
      <c r="BR236" s="100"/>
      <c r="BS236" s="100"/>
      <c r="BT236" s="100"/>
      <c r="BU236" s="100"/>
      <c r="BV236" s="100"/>
      <c r="BW236" s="100"/>
      <c r="BX236" s="100"/>
      <c r="BY236" s="100"/>
      <c r="BZ236" s="100"/>
      <c r="CA236" s="100"/>
      <c r="CB236" s="100"/>
      <c r="CC236" s="100"/>
      <c r="CD236" s="100"/>
      <c r="CE236" s="100"/>
      <c r="CF236" s="100"/>
      <c r="CG236" s="100"/>
      <c r="CH236" s="100"/>
      <c r="CI236" s="100"/>
      <c r="CJ236" s="100"/>
      <c r="CK236" s="100"/>
      <c r="CL236" s="100"/>
      <c r="CM236" s="100"/>
      <c r="CN236" s="100"/>
      <c r="CO236" s="100"/>
      <c r="CP236" s="100"/>
      <c r="CQ236" s="100"/>
      <c r="CR236" s="100"/>
      <c r="CS236" s="100"/>
      <c r="CT236" s="100"/>
      <c r="CU236" s="100"/>
      <c r="CV236" s="120"/>
    </row>
    <row r="237" spans="1:100">
      <c r="A237" s="99"/>
      <c r="B237" s="103"/>
      <c r="C237" s="102">
        <v>0</v>
      </c>
      <c r="D237" s="2">
        <v>19.899999999999999</v>
      </c>
      <c r="E237" s="99">
        <f t="shared" si="146"/>
        <v>0</v>
      </c>
      <c r="F237" s="99">
        <f t="shared" si="147"/>
        <v>0</v>
      </c>
      <c r="G237" s="116" t="e">
        <f t="shared" si="148"/>
        <v>#DIV/0!</v>
      </c>
      <c r="H237" s="99">
        <f t="shared" si="149"/>
        <v>0</v>
      </c>
      <c r="I237" s="99">
        <f t="shared" si="150"/>
        <v>0</v>
      </c>
      <c r="J237" s="117" t="e">
        <f t="shared" si="151"/>
        <v>#DIV/0!</v>
      </c>
      <c r="K237" s="118" t="e">
        <f t="shared" si="152"/>
        <v>#DIV/0!</v>
      </c>
      <c r="AM237" s="99"/>
      <c r="AN237" s="103"/>
      <c r="AO237" s="102">
        <v>0</v>
      </c>
      <c r="AR237" s="119"/>
      <c r="BP237" s="101"/>
      <c r="BQ237" s="101"/>
      <c r="BR237" s="101"/>
      <c r="BS237" s="101"/>
      <c r="BT237" s="101"/>
      <c r="BU237" s="101"/>
      <c r="BV237" s="101"/>
      <c r="BW237" s="101"/>
      <c r="BX237" s="101"/>
      <c r="BY237" s="101"/>
      <c r="BZ237" s="101"/>
      <c r="CA237" s="101"/>
      <c r="CB237" s="101"/>
      <c r="CC237" s="101"/>
      <c r="CD237" s="101"/>
      <c r="CE237" s="101"/>
      <c r="CF237" s="101"/>
      <c r="CG237" s="101"/>
      <c r="CH237" s="101"/>
      <c r="CI237" s="101"/>
      <c r="CJ237" s="101"/>
      <c r="CK237" s="101"/>
      <c r="CL237" s="101"/>
      <c r="CM237" s="101"/>
      <c r="CN237" s="101"/>
      <c r="CO237" s="101"/>
      <c r="CP237" s="101"/>
      <c r="CQ237" s="101"/>
      <c r="CR237" s="101"/>
      <c r="CS237" s="101"/>
      <c r="CT237" s="101"/>
      <c r="CU237" s="101"/>
      <c r="CV237" s="121"/>
    </row>
    <row r="238" spans="1:100">
      <c r="A238" s="99"/>
      <c r="B238" s="103"/>
      <c r="C238" s="103">
        <v>10</v>
      </c>
      <c r="D238" s="2">
        <v>19.53</v>
      </c>
      <c r="E238" s="99">
        <f t="shared" si="146"/>
        <v>0</v>
      </c>
      <c r="F238" s="99">
        <f t="shared" si="147"/>
        <v>0</v>
      </c>
      <c r="G238" s="116" t="e">
        <f t="shared" si="148"/>
        <v>#DIV/0!</v>
      </c>
      <c r="H238" s="99">
        <f t="shared" si="149"/>
        <v>0</v>
      </c>
      <c r="I238" s="99">
        <f t="shared" si="150"/>
        <v>0</v>
      </c>
      <c r="J238" s="117" t="e">
        <f t="shared" si="151"/>
        <v>#DIV/0!</v>
      </c>
      <c r="K238" s="118" t="e">
        <f t="shared" si="152"/>
        <v>#DIV/0!</v>
      </c>
      <c r="AM238" s="99"/>
      <c r="AN238" s="103"/>
      <c r="AO238" s="103">
        <v>10</v>
      </c>
      <c r="AR238" s="119"/>
      <c r="BQ238" s="99"/>
      <c r="CA238" s="99"/>
      <c r="CI238" s="99"/>
      <c r="CK238" s="99"/>
      <c r="CV238" s="120"/>
    </row>
    <row r="239" spans="1:100">
      <c r="A239" s="99"/>
      <c r="B239" s="103"/>
      <c r="C239" s="103">
        <v>20</v>
      </c>
      <c r="D239" s="2">
        <v>19.2</v>
      </c>
      <c r="E239" s="99">
        <f t="shared" si="146"/>
        <v>0</v>
      </c>
      <c r="F239" s="99">
        <f t="shared" si="147"/>
        <v>0</v>
      </c>
      <c r="G239" s="116" t="e">
        <f t="shared" si="148"/>
        <v>#DIV/0!</v>
      </c>
      <c r="H239" s="99">
        <f t="shared" si="149"/>
        <v>0</v>
      </c>
      <c r="I239" s="99">
        <f t="shared" si="150"/>
        <v>0</v>
      </c>
      <c r="J239" s="117" t="e">
        <f t="shared" si="151"/>
        <v>#DIV/0!</v>
      </c>
      <c r="K239" s="118" t="e">
        <f t="shared" si="152"/>
        <v>#DIV/0!</v>
      </c>
      <c r="AM239" s="99"/>
      <c r="AN239" s="103"/>
      <c r="AO239" s="103">
        <v>20</v>
      </c>
      <c r="AR239" s="119"/>
      <c r="BQ239" s="99"/>
      <c r="CA239" s="99"/>
      <c r="CI239" s="99"/>
      <c r="CK239" s="99"/>
      <c r="CV239" s="120"/>
    </row>
    <row r="240" spans="1:100">
      <c r="A240" s="99"/>
      <c r="B240" s="103"/>
      <c r="C240" s="103">
        <v>30</v>
      </c>
      <c r="D240" s="2">
        <v>18.61</v>
      </c>
      <c r="E240" s="99">
        <f t="shared" si="146"/>
        <v>0</v>
      </c>
      <c r="F240" s="99">
        <f t="shared" si="147"/>
        <v>0</v>
      </c>
      <c r="G240" s="116" t="e">
        <f t="shared" si="148"/>
        <v>#DIV/0!</v>
      </c>
      <c r="H240" s="99">
        <f t="shared" si="149"/>
        <v>0</v>
      </c>
      <c r="I240" s="99">
        <f t="shared" si="150"/>
        <v>0</v>
      </c>
      <c r="J240" s="117" t="e">
        <f t="shared" si="151"/>
        <v>#DIV/0!</v>
      </c>
      <c r="K240" s="118" t="e">
        <f t="shared" si="152"/>
        <v>#DIV/0!</v>
      </c>
      <c r="AM240" s="99"/>
      <c r="AN240" s="103"/>
      <c r="AO240" s="103">
        <v>30</v>
      </c>
      <c r="AR240" s="119"/>
      <c r="BQ240" s="99"/>
      <c r="CA240" s="99"/>
      <c r="CI240" s="99"/>
      <c r="CK240" s="99"/>
      <c r="CV240" s="120"/>
    </row>
    <row r="241" spans="1:100">
      <c r="A241" s="99"/>
      <c r="B241" s="103"/>
      <c r="C241" s="103">
        <v>50</v>
      </c>
      <c r="D241" s="2">
        <v>18.12</v>
      </c>
      <c r="E241" s="99">
        <f t="shared" si="146"/>
        <v>0</v>
      </c>
      <c r="F241" s="99">
        <f t="shared" si="147"/>
        <v>0</v>
      </c>
      <c r="G241" s="116" t="e">
        <f t="shared" si="148"/>
        <v>#DIV/0!</v>
      </c>
      <c r="H241" s="99">
        <f t="shared" si="149"/>
        <v>0</v>
      </c>
      <c r="I241" s="99">
        <f t="shared" si="150"/>
        <v>0</v>
      </c>
      <c r="J241" s="117" t="e">
        <f t="shared" si="151"/>
        <v>#DIV/0!</v>
      </c>
      <c r="K241" s="118" t="e">
        <f t="shared" si="152"/>
        <v>#DIV/0!</v>
      </c>
      <c r="AM241" s="99"/>
      <c r="AN241" s="103"/>
      <c r="AO241" s="103">
        <v>50</v>
      </c>
      <c r="AR241" s="119"/>
      <c r="BQ241" s="99"/>
      <c r="CA241" s="99"/>
      <c r="CI241" s="99"/>
      <c r="CK241" s="99"/>
      <c r="CV241" s="120"/>
    </row>
    <row r="242" spans="1:100">
      <c r="A242" s="99"/>
      <c r="B242" s="103"/>
      <c r="C242" s="103">
        <v>75</v>
      </c>
      <c r="D242" s="2">
        <v>17.54</v>
      </c>
      <c r="E242" s="99">
        <f t="shared" si="146"/>
        <v>0</v>
      </c>
      <c r="F242" s="99">
        <f t="shared" si="147"/>
        <v>0</v>
      </c>
      <c r="G242" s="116" t="e">
        <f t="shared" si="148"/>
        <v>#DIV/0!</v>
      </c>
      <c r="H242" s="99">
        <f t="shared" si="149"/>
        <v>0</v>
      </c>
      <c r="I242" s="99">
        <f t="shared" si="150"/>
        <v>0</v>
      </c>
      <c r="J242" s="117" t="e">
        <f t="shared" si="151"/>
        <v>#DIV/0!</v>
      </c>
      <c r="K242" s="118" t="e">
        <f t="shared" si="152"/>
        <v>#DIV/0!</v>
      </c>
      <c r="AM242" s="99"/>
      <c r="AN242" s="103"/>
      <c r="AO242" s="103">
        <v>75</v>
      </c>
      <c r="AR242" s="119"/>
      <c r="BQ242" s="99"/>
      <c r="CA242" s="99"/>
      <c r="CI242" s="99"/>
      <c r="CK242" s="99"/>
      <c r="CV242" s="120"/>
    </row>
    <row r="243" spans="1:100">
      <c r="A243" s="99"/>
      <c r="B243" s="103"/>
      <c r="C243" s="103">
        <v>100</v>
      </c>
      <c r="D243" s="2">
        <v>16.55</v>
      </c>
      <c r="E243" s="99">
        <f t="shared" si="146"/>
        <v>0</v>
      </c>
      <c r="F243" s="99">
        <f t="shared" si="147"/>
        <v>0</v>
      </c>
      <c r="G243" s="116" t="e">
        <f t="shared" si="148"/>
        <v>#DIV/0!</v>
      </c>
      <c r="H243" s="99">
        <f t="shared" si="149"/>
        <v>0</v>
      </c>
      <c r="I243" s="99">
        <f t="shared" si="150"/>
        <v>0</v>
      </c>
      <c r="J243" s="117" t="e">
        <f t="shared" si="151"/>
        <v>#DIV/0!</v>
      </c>
      <c r="K243" s="118" t="e">
        <f t="shared" si="152"/>
        <v>#DIV/0!</v>
      </c>
      <c r="AM243" s="99"/>
      <c r="AN243" s="103"/>
      <c r="AO243" s="103">
        <v>100</v>
      </c>
      <c r="AR243" s="119"/>
      <c r="BQ243" s="99"/>
      <c r="CA243" s="99"/>
      <c r="CI243" s="99"/>
      <c r="CK243" s="99"/>
      <c r="CV243" s="120"/>
    </row>
    <row r="244" spans="1:100">
      <c r="A244" s="99"/>
      <c r="B244" s="103"/>
      <c r="C244" s="103">
        <v>150</v>
      </c>
      <c r="D244" s="2">
        <v>15.1</v>
      </c>
      <c r="E244" s="99">
        <f t="shared" si="146"/>
        <v>0</v>
      </c>
      <c r="F244" s="99">
        <f t="shared" si="147"/>
        <v>0</v>
      </c>
      <c r="G244" s="116" t="e">
        <f t="shared" si="148"/>
        <v>#DIV/0!</v>
      </c>
      <c r="H244" s="99">
        <f t="shared" si="149"/>
        <v>0</v>
      </c>
      <c r="I244" s="99">
        <f t="shared" si="150"/>
        <v>0</v>
      </c>
      <c r="J244" s="117" t="e">
        <f t="shared" si="151"/>
        <v>#DIV/0!</v>
      </c>
      <c r="K244" s="118" t="e">
        <f t="shared" si="152"/>
        <v>#DIV/0!</v>
      </c>
      <c r="AM244" s="99"/>
      <c r="AN244" s="103"/>
      <c r="AO244" s="103">
        <v>150</v>
      </c>
      <c r="AR244" s="119"/>
      <c r="BQ244" s="99"/>
      <c r="CA244" s="99"/>
      <c r="CI244" s="99"/>
      <c r="CK244" s="99"/>
      <c r="CV244" s="120"/>
    </row>
    <row r="245" spans="1:100">
      <c r="A245" s="99"/>
      <c r="B245" s="103"/>
      <c r="C245" s="103">
        <v>200</v>
      </c>
      <c r="D245" s="2">
        <v>11.19</v>
      </c>
      <c r="E245" s="99">
        <f t="shared" si="146"/>
        <v>0</v>
      </c>
      <c r="F245" s="99">
        <f t="shared" si="147"/>
        <v>0</v>
      </c>
      <c r="G245" s="116" t="e">
        <f t="shared" si="148"/>
        <v>#DIV/0!</v>
      </c>
      <c r="H245" s="99">
        <f t="shared" si="149"/>
        <v>0</v>
      </c>
      <c r="I245" s="99">
        <f t="shared" si="150"/>
        <v>0</v>
      </c>
      <c r="J245" s="117" t="e">
        <f t="shared" si="151"/>
        <v>#DIV/0!</v>
      </c>
      <c r="K245" s="118" t="e">
        <f t="shared" si="152"/>
        <v>#DIV/0!</v>
      </c>
      <c r="AM245" s="99"/>
      <c r="AN245" s="103"/>
      <c r="AO245" s="103">
        <v>200</v>
      </c>
      <c r="AR245" s="119"/>
      <c r="BQ245" s="99"/>
      <c r="CA245" s="99"/>
      <c r="CI245" s="99"/>
      <c r="CK245" s="99"/>
      <c r="CV245" s="120"/>
    </row>
    <row r="246" spans="1:100">
      <c r="A246" s="99"/>
      <c r="B246" s="103"/>
      <c r="C246" s="103">
        <v>300</v>
      </c>
      <c r="D246" s="2">
        <v>9.9700000000000006</v>
      </c>
      <c r="E246" s="99">
        <f t="shared" si="146"/>
        <v>0</v>
      </c>
      <c r="F246" s="99">
        <f t="shared" si="147"/>
        <v>0</v>
      </c>
      <c r="G246" s="116" t="e">
        <f t="shared" si="148"/>
        <v>#DIV/0!</v>
      </c>
      <c r="H246" s="99">
        <f t="shared" si="149"/>
        <v>0</v>
      </c>
      <c r="I246" s="99">
        <f t="shared" si="150"/>
        <v>0</v>
      </c>
      <c r="J246" s="117" t="e">
        <f t="shared" si="151"/>
        <v>#DIV/0!</v>
      </c>
      <c r="K246" s="118" t="e">
        <f t="shared" si="152"/>
        <v>#DIV/0!</v>
      </c>
      <c r="AM246" s="99"/>
      <c r="AN246" s="103"/>
      <c r="AO246" s="103">
        <v>300</v>
      </c>
      <c r="AR246" s="119"/>
      <c r="CV246" s="120"/>
    </row>
    <row r="247" spans="1:100">
      <c r="A247" s="99"/>
      <c r="B247" s="103"/>
      <c r="C247" s="103">
        <v>400</v>
      </c>
      <c r="D247" s="2">
        <v>7.77</v>
      </c>
      <c r="E247" s="99">
        <f t="shared" si="146"/>
        <v>0</v>
      </c>
      <c r="F247" s="99">
        <f t="shared" si="147"/>
        <v>0</v>
      </c>
      <c r="G247" s="116" t="e">
        <f t="shared" si="148"/>
        <v>#DIV/0!</v>
      </c>
      <c r="H247" s="99">
        <f t="shared" si="149"/>
        <v>0</v>
      </c>
      <c r="I247" s="99">
        <f t="shared" si="150"/>
        <v>0</v>
      </c>
      <c r="J247" s="117" t="e">
        <f t="shared" si="151"/>
        <v>#DIV/0!</v>
      </c>
      <c r="K247" s="118" t="e">
        <f t="shared" si="152"/>
        <v>#DIV/0!</v>
      </c>
      <c r="AM247" s="99"/>
      <c r="AN247" s="103"/>
      <c r="AO247" s="103">
        <v>400</v>
      </c>
      <c r="AR247" s="119"/>
      <c r="CV247" s="120"/>
    </row>
    <row r="248" spans="1:100">
      <c r="A248" s="99"/>
      <c r="B248" s="103"/>
      <c r="C248" s="103">
        <v>500</v>
      </c>
      <c r="D248" s="2">
        <v>6.57</v>
      </c>
      <c r="E248" s="99">
        <f t="shared" si="146"/>
        <v>0</v>
      </c>
      <c r="F248" s="99">
        <f t="shared" si="147"/>
        <v>0</v>
      </c>
      <c r="G248" s="116" t="e">
        <f t="shared" si="148"/>
        <v>#DIV/0!</v>
      </c>
      <c r="H248" s="99">
        <f t="shared" si="149"/>
        <v>0</v>
      </c>
      <c r="I248" s="99">
        <f t="shared" si="150"/>
        <v>0</v>
      </c>
      <c r="J248" s="117" t="e">
        <f t="shared" si="151"/>
        <v>#DIV/0!</v>
      </c>
      <c r="K248" s="118" t="e">
        <f t="shared" si="152"/>
        <v>#DIV/0!</v>
      </c>
      <c r="AM248" s="99"/>
      <c r="AN248" s="103"/>
      <c r="AO248" s="103">
        <v>500</v>
      </c>
      <c r="CV248" s="120"/>
    </row>
    <row r="249" spans="1:100">
      <c r="A249" s="99"/>
      <c r="B249" s="103"/>
      <c r="C249" s="103">
        <v>600</v>
      </c>
      <c r="D249" s="2"/>
      <c r="E249" s="99">
        <f t="shared" si="146"/>
        <v>0</v>
      </c>
      <c r="F249" s="99">
        <f t="shared" si="147"/>
        <v>0</v>
      </c>
      <c r="G249" s="116" t="e">
        <f t="shared" si="148"/>
        <v>#DIV/0!</v>
      </c>
      <c r="H249" s="99">
        <f t="shared" si="149"/>
        <v>0</v>
      </c>
      <c r="I249" s="99">
        <f t="shared" si="150"/>
        <v>0</v>
      </c>
      <c r="J249" s="117" t="e">
        <f t="shared" si="151"/>
        <v>#DIV/0!</v>
      </c>
      <c r="K249" s="118" t="e">
        <f t="shared" si="152"/>
        <v>#DIV/0!</v>
      </c>
      <c r="AM249" s="99"/>
      <c r="AN249" s="103"/>
      <c r="AO249" s="103">
        <v>600</v>
      </c>
      <c r="BP249" s="99"/>
      <c r="BQ249" s="99"/>
      <c r="BR249" s="99"/>
      <c r="BS249" s="99"/>
      <c r="BT249" s="99"/>
      <c r="BU249" s="99"/>
      <c r="BV249" s="99"/>
      <c r="BW249" s="99"/>
      <c r="BX249" s="99"/>
      <c r="BY249" s="99"/>
      <c r="BZ249" s="99"/>
      <c r="CA249" s="99"/>
      <c r="CB249" s="99"/>
      <c r="CC249" s="99"/>
      <c r="CD249" s="99"/>
      <c r="CE249" s="99"/>
      <c r="CF249" s="99"/>
      <c r="CG249" s="99"/>
      <c r="CH249" s="99"/>
      <c r="CI249" s="99"/>
      <c r="CJ249" s="99"/>
      <c r="CK249" s="99"/>
      <c r="CL249" s="99"/>
      <c r="CM249" s="99"/>
      <c r="CN249" s="99"/>
      <c r="CO249" s="99"/>
      <c r="CP249" s="99"/>
      <c r="CQ249" s="99"/>
      <c r="CR249" s="99"/>
      <c r="CS249" s="99"/>
      <c r="CT249" s="99"/>
      <c r="CU249" s="99"/>
      <c r="CV249" s="120"/>
    </row>
    <row r="250" spans="1:100">
      <c r="A250" s="99"/>
      <c r="B250" s="100"/>
      <c r="C250" s="100"/>
      <c r="D250" s="2"/>
      <c r="E250" s="99"/>
      <c r="F250" s="99"/>
      <c r="G250" s="116"/>
      <c r="H250" s="99"/>
      <c r="I250" s="99"/>
      <c r="K250" s="118"/>
      <c r="AM250" s="99"/>
      <c r="AN250" s="100"/>
      <c r="AO250" s="100"/>
      <c r="BP250" s="99"/>
      <c r="BQ250" s="99"/>
      <c r="BR250" s="99"/>
      <c r="BS250" s="99"/>
      <c r="BT250" s="99"/>
      <c r="BU250" s="99"/>
      <c r="BV250" s="99"/>
      <c r="BW250" s="99"/>
      <c r="BX250" s="99"/>
      <c r="BY250" s="99"/>
      <c r="BZ250" s="99"/>
      <c r="CA250" s="99"/>
      <c r="CB250" s="99"/>
      <c r="CC250" s="99"/>
      <c r="CD250" s="99"/>
      <c r="CE250" s="99"/>
      <c r="CF250" s="99"/>
      <c r="CG250" s="99"/>
      <c r="CH250" s="99"/>
      <c r="CI250" s="99"/>
      <c r="CJ250" s="99"/>
      <c r="CK250" s="99"/>
      <c r="CL250" s="99"/>
      <c r="CM250" s="99"/>
      <c r="CN250" s="99"/>
      <c r="CO250" s="99"/>
      <c r="CP250" s="99"/>
      <c r="CQ250" s="99"/>
      <c r="CR250" s="99"/>
      <c r="CS250" s="99"/>
      <c r="CT250" s="99"/>
      <c r="CU250" s="99"/>
      <c r="CV250" s="160"/>
    </row>
    <row r="251" spans="1:100">
      <c r="A251" s="101"/>
      <c r="B251" s="102"/>
      <c r="C251" s="102" t="s">
        <v>14</v>
      </c>
      <c r="D251" s="2">
        <v>12</v>
      </c>
      <c r="E251" s="99">
        <f>COUNT(CV251:DB251)</f>
        <v>0</v>
      </c>
      <c r="F251" s="99">
        <f>SUM(CV251:DB251)</f>
        <v>0</v>
      </c>
      <c r="G251" s="116" t="e">
        <f>AVERAGE(CV251:DB251)</f>
        <v>#DIV/0!</v>
      </c>
      <c r="H251" s="99">
        <f>MAX(CV251:DB251)</f>
        <v>0</v>
      </c>
      <c r="I251" s="99">
        <f>MIN(CV251:DB251)</f>
        <v>0</v>
      </c>
      <c r="J251" s="117" t="e">
        <f>D251-G251</f>
        <v>#DIV/0!</v>
      </c>
      <c r="K251" s="118" t="e">
        <f>STDEV(CV251:DB251)</f>
        <v>#DIV/0!</v>
      </c>
      <c r="AM251" s="101"/>
      <c r="AN251" s="102"/>
      <c r="AO251" s="102" t="s">
        <v>14</v>
      </c>
      <c r="AR251" s="119"/>
      <c r="BP251" s="101"/>
      <c r="BQ251" s="101"/>
      <c r="BR251" s="101"/>
      <c r="BS251" s="101"/>
      <c r="BT251" s="101"/>
      <c r="BU251" s="101"/>
      <c r="BV251" s="101"/>
      <c r="BW251" s="101"/>
      <c r="BX251" s="101"/>
      <c r="BY251" s="101"/>
      <c r="BZ251" s="101"/>
      <c r="CA251" s="101"/>
      <c r="CB251" s="101"/>
      <c r="CC251" s="101"/>
      <c r="CD251" s="101"/>
      <c r="CE251" s="101"/>
      <c r="CF251" s="101"/>
      <c r="CG251" s="101"/>
      <c r="CH251" s="101"/>
      <c r="CI251" s="101"/>
      <c r="CJ251" s="101"/>
      <c r="CK251" s="101"/>
      <c r="CL251" s="101"/>
      <c r="CM251" s="101"/>
      <c r="CN251" s="101"/>
      <c r="CO251" s="101"/>
      <c r="CP251" s="101"/>
      <c r="CQ251" s="101"/>
      <c r="CR251" s="101"/>
      <c r="CS251" s="101"/>
      <c r="CT251" s="101"/>
      <c r="CU251" s="101"/>
      <c r="CV251" s="121"/>
    </row>
    <row r="252" spans="1:100">
      <c r="A252" s="99"/>
      <c r="B252" s="103"/>
      <c r="C252" s="103" t="s">
        <v>15</v>
      </c>
      <c r="D252" s="2">
        <v>0.5</v>
      </c>
      <c r="E252" s="99">
        <f>COUNT(CV252:DB252)</f>
        <v>0</v>
      </c>
      <c r="F252" s="99">
        <f>SUM(CV252:DB252)</f>
        <v>0</v>
      </c>
      <c r="G252" s="116" t="e">
        <f>AVERAGE(CV252:DB252)</f>
        <v>#DIV/0!</v>
      </c>
      <c r="H252" s="99">
        <f>MAX(CV252:DB252)</f>
        <v>0</v>
      </c>
      <c r="I252" s="99">
        <f>MIN(CV252:DB252)</f>
        <v>0</v>
      </c>
      <c r="J252" s="117" t="e">
        <f>D252-G252</f>
        <v>#DIV/0!</v>
      </c>
      <c r="K252" s="118" t="e">
        <f>STDEV(CV252:DB252)</f>
        <v>#DIV/0!</v>
      </c>
      <c r="AM252" s="99"/>
      <c r="AN252" s="103"/>
      <c r="AO252" s="103" t="s">
        <v>15</v>
      </c>
      <c r="AR252" s="119"/>
      <c r="BP252" s="99"/>
      <c r="BQ252" s="99"/>
      <c r="BR252" s="99"/>
      <c r="BS252" s="99"/>
      <c r="BT252" s="99"/>
      <c r="BU252" s="99"/>
      <c r="BV252" s="99"/>
      <c r="BW252" s="99"/>
      <c r="BX252" s="99"/>
      <c r="BY252" s="99"/>
      <c r="BZ252" s="99"/>
      <c r="CA252" s="99"/>
      <c r="CB252" s="99"/>
      <c r="CC252" s="99"/>
      <c r="CD252" s="99"/>
      <c r="CE252" s="99"/>
      <c r="CF252" s="99"/>
      <c r="CG252" s="99"/>
      <c r="CH252" s="99"/>
      <c r="CI252" s="99"/>
      <c r="CJ252" s="99"/>
      <c r="CK252" s="99"/>
      <c r="CL252" s="99"/>
      <c r="CM252" s="99"/>
      <c r="CN252" s="99"/>
      <c r="CO252" s="99"/>
      <c r="CP252" s="99"/>
      <c r="CQ252" s="99"/>
      <c r="CR252" s="99"/>
      <c r="CS252" s="99"/>
      <c r="CT252" s="99"/>
      <c r="CU252" s="99"/>
      <c r="CV252" s="120"/>
    </row>
    <row r="253" spans="1:100" s="114" customFormat="1">
      <c r="A253" s="109" t="s">
        <v>0</v>
      </c>
      <c r="B253" s="107" t="s">
        <v>1</v>
      </c>
      <c r="C253" s="107" t="s">
        <v>2</v>
      </c>
      <c r="D253" s="110" t="s">
        <v>84</v>
      </c>
      <c r="E253" s="107" t="s">
        <v>3</v>
      </c>
      <c r="F253" s="107" t="s">
        <v>83</v>
      </c>
      <c r="G253" s="111" t="s">
        <v>4</v>
      </c>
      <c r="H253" s="107" t="s">
        <v>5</v>
      </c>
      <c r="I253" s="107" t="s">
        <v>6</v>
      </c>
      <c r="J253" s="112" t="s">
        <v>7</v>
      </c>
      <c r="K253" s="112" t="s">
        <v>8</v>
      </c>
      <c r="L253" s="113"/>
      <c r="AM253" s="107" t="s">
        <v>10</v>
      </c>
      <c r="AN253" s="107" t="s">
        <v>11</v>
      </c>
      <c r="AO253" s="107" t="s">
        <v>12</v>
      </c>
      <c r="AU253" s="106">
        <v>2004</v>
      </c>
      <c r="AV253" s="106">
        <v>2004</v>
      </c>
      <c r="AW253" s="114">
        <v>2004</v>
      </c>
      <c r="AX253" s="114">
        <v>2003</v>
      </c>
      <c r="BB253" s="114">
        <v>2002</v>
      </c>
      <c r="BE253" s="114">
        <v>2001</v>
      </c>
      <c r="BH253" s="114">
        <v>2000</v>
      </c>
      <c r="BK253" s="114">
        <v>1999</v>
      </c>
      <c r="BL253" s="114">
        <v>1998</v>
      </c>
      <c r="BM253" s="114">
        <v>1997</v>
      </c>
      <c r="BN253" s="114">
        <v>1996</v>
      </c>
      <c r="BO253" s="114">
        <v>1995</v>
      </c>
      <c r="BP253" s="107">
        <v>1994</v>
      </c>
      <c r="BQ253" s="107">
        <v>1993</v>
      </c>
      <c r="BR253" s="107">
        <v>1992</v>
      </c>
      <c r="BS253" s="107">
        <v>1992</v>
      </c>
      <c r="BT253" s="107">
        <v>1991</v>
      </c>
      <c r="BU253" s="107">
        <v>1990</v>
      </c>
      <c r="BV253" s="107">
        <v>1990</v>
      </c>
      <c r="BW253" s="107">
        <v>1989</v>
      </c>
      <c r="BX253" s="107">
        <v>1988</v>
      </c>
      <c r="BY253" s="107">
        <v>1987</v>
      </c>
      <c r="BZ253" s="107">
        <v>1986</v>
      </c>
      <c r="CA253" s="107">
        <v>1986</v>
      </c>
      <c r="CB253" s="107">
        <v>1986</v>
      </c>
      <c r="CC253" s="107">
        <v>1985</v>
      </c>
      <c r="CD253" s="107">
        <v>1985</v>
      </c>
      <c r="CE253" s="107">
        <v>1985</v>
      </c>
      <c r="CF253" s="107">
        <v>1985</v>
      </c>
      <c r="CG253" s="107">
        <v>1984</v>
      </c>
      <c r="CH253" s="107">
        <v>1984</v>
      </c>
      <c r="CI253" s="107">
        <v>1984</v>
      </c>
      <c r="CJ253" s="107">
        <v>1984</v>
      </c>
      <c r="CK253" s="107">
        <v>1984</v>
      </c>
      <c r="CL253" s="107">
        <v>1984</v>
      </c>
      <c r="CM253" s="107">
        <v>1983</v>
      </c>
      <c r="CN253" s="107">
        <v>1983</v>
      </c>
      <c r="CO253" s="107">
        <v>1982</v>
      </c>
      <c r="CP253" s="107">
        <v>1982</v>
      </c>
      <c r="CQ253" s="107">
        <v>1982</v>
      </c>
      <c r="CR253" s="107">
        <v>1981</v>
      </c>
      <c r="CS253" s="107">
        <v>1980</v>
      </c>
      <c r="CT253" s="107">
        <v>1980</v>
      </c>
      <c r="CU253" s="107">
        <v>1980</v>
      </c>
      <c r="CV253" s="115">
        <v>1980</v>
      </c>
    </row>
    <row r="254" spans="1:100">
      <c r="A254" s="100">
        <v>4</v>
      </c>
      <c r="B254" s="103">
        <v>75</v>
      </c>
      <c r="C254" s="103" t="s">
        <v>13</v>
      </c>
      <c r="D254" s="2"/>
      <c r="E254" s="99">
        <f t="shared" ref="E254:E267" si="153">COUNT(CV254:DB254)</f>
        <v>0</v>
      </c>
      <c r="F254" s="99">
        <f t="shared" ref="F254:F267" si="154">SUM(CV254:DB254)</f>
        <v>0</v>
      </c>
      <c r="G254" s="116" t="e">
        <f t="shared" ref="G254:G267" si="155">AVERAGE(CV254:DB254)</f>
        <v>#DIV/0!</v>
      </c>
      <c r="H254" s="99">
        <f t="shared" ref="H254:H267" si="156">MAX(CV254:DB254)</f>
        <v>0</v>
      </c>
      <c r="I254" s="99">
        <f t="shared" ref="I254:I267" si="157">MIN(CV254:DB254)</f>
        <v>0</v>
      </c>
      <c r="J254" s="117" t="e">
        <f t="shared" ref="J254:J267" si="158">D254-G254</f>
        <v>#DIV/0!</v>
      </c>
      <c r="K254" s="118" t="e">
        <f t="shared" ref="K254:K267" si="159">STDEV(CV254:DB254)</f>
        <v>#DIV/0!</v>
      </c>
      <c r="AM254" s="100">
        <v>4</v>
      </c>
      <c r="AN254" s="103">
        <v>75</v>
      </c>
      <c r="AO254" s="103" t="s">
        <v>13</v>
      </c>
      <c r="BP254" s="100"/>
      <c r="BQ254" s="100"/>
      <c r="BR254" s="100"/>
      <c r="BS254" s="100"/>
      <c r="BT254" s="100"/>
      <c r="BU254" s="100"/>
      <c r="BV254" s="100"/>
      <c r="BW254" s="100"/>
      <c r="BX254" s="100"/>
      <c r="BY254" s="100"/>
      <c r="BZ254" s="100"/>
      <c r="CA254" s="100"/>
      <c r="CB254" s="100"/>
      <c r="CC254" s="100"/>
      <c r="CD254" s="100"/>
      <c r="CE254" s="100"/>
      <c r="CF254" s="100"/>
      <c r="CG254" s="100"/>
      <c r="CH254" s="100"/>
      <c r="CI254" s="100"/>
      <c r="CJ254" s="100"/>
      <c r="CK254" s="100"/>
      <c r="CL254" s="100"/>
      <c r="CM254" s="100"/>
      <c r="CN254" s="100"/>
      <c r="CO254" s="100"/>
      <c r="CP254" s="100"/>
      <c r="CQ254" s="100"/>
      <c r="CR254" s="100"/>
      <c r="CS254" s="100"/>
      <c r="CT254" s="100"/>
      <c r="CU254" s="100"/>
      <c r="CV254" s="120"/>
    </row>
    <row r="255" spans="1:100">
      <c r="A255" s="99"/>
      <c r="B255" s="103"/>
      <c r="C255" s="102">
        <v>0</v>
      </c>
      <c r="D255" s="2"/>
      <c r="E255" s="99">
        <f t="shared" si="153"/>
        <v>0</v>
      </c>
      <c r="F255" s="99">
        <f t="shared" si="154"/>
        <v>0</v>
      </c>
      <c r="G255" s="116" t="e">
        <f t="shared" si="155"/>
        <v>#DIV/0!</v>
      </c>
      <c r="H255" s="99">
        <f t="shared" si="156"/>
        <v>0</v>
      </c>
      <c r="I255" s="99">
        <f t="shared" si="157"/>
        <v>0</v>
      </c>
      <c r="J255" s="117" t="e">
        <f t="shared" si="158"/>
        <v>#DIV/0!</v>
      </c>
      <c r="K255" s="118" t="e">
        <f t="shared" si="159"/>
        <v>#DIV/0!</v>
      </c>
      <c r="AM255" s="99"/>
      <c r="AN255" s="103"/>
      <c r="AO255" s="102">
        <v>0</v>
      </c>
      <c r="BP255" s="101"/>
      <c r="BQ255" s="101"/>
      <c r="BR255" s="101"/>
      <c r="BS255" s="101"/>
      <c r="BT255" s="101"/>
      <c r="BU255" s="101"/>
      <c r="BV255" s="101"/>
      <c r="BW255" s="101"/>
      <c r="BX255" s="101"/>
      <c r="BY255" s="101"/>
      <c r="BZ255" s="101"/>
      <c r="CA255" s="101"/>
      <c r="CB255" s="101"/>
      <c r="CC255" s="101"/>
      <c r="CD255" s="101"/>
      <c r="CE255" s="101"/>
      <c r="CF255" s="101"/>
      <c r="CG255" s="101"/>
      <c r="CH255" s="101"/>
      <c r="CI255" s="101"/>
      <c r="CJ255" s="101"/>
      <c r="CK255" s="101"/>
      <c r="CL255" s="101"/>
      <c r="CM255" s="101"/>
      <c r="CN255" s="101"/>
      <c r="CO255" s="101"/>
      <c r="CP255" s="101"/>
      <c r="CQ255" s="101"/>
      <c r="CR255" s="101"/>
      <c r="CS255" s="101"/>
      <c r="CT255" s="101"/>
      <c r="CU255" s="101"/>
      <c r="CV255" s="121"/>
    </row>
    <row r="256" spans="1:100">
      <c r="A256" s="99"/>
      <c r="B256" s="103"/>
      <c r="C256" s="103">
        <v>10</v>
      </c>
      <c r="D256" s="2"/>
      <c r="E256" s="99">
        <f t="shared" si="153"/>
        <v>0</v>
      </c>
      <c r="F256" s="99">
        <f t="shared" si="154"/>
        <v>0</v>
      </c>
      <c r="G256" s="116" t="e">
        <f t="shared" si="155"/>
        <v>#DIV/0!</v>
      </c>
      <c r="H256" s="99">
        <f t="shared" si="156"/>
        <v>0</v>
      </c>
      <c r="I256" s="99">
        <f t="shared" si="157"/>
        <v>0</v>
      </c>
      <c r="J256" s="117" t="e">
        <f t="shared" si="158"/>
        <v>#DIV/0!</v>
      </c>
      <c r="K256" s="118" t="e">
        <f t="shared" si="159"/>
        <v>#DIV/0!</v>
      </c>
      <c r="AM256" s="99"/>
      <c r="AN256" s="103"/>
      <c r="AO256" s="103">
        <v>10</v>
      </c>
      <c r="CA256" s="99"/>
      <c r="CK256" s="99"/>
      <c r="CV256" s="120"/>
    </row>
    <row r="257" spans="1:100">
      <c r="A257" s="99"/>
      <c r="B257" s="103"/>
      <c r="C257" s="103">
        <v>20</v>
      </c>
      <c r="D257" s="2"/>
      <c r="E257" s="99">
        <f t="shared" si="153"/>
        <v>0</v>
      </c>
      <c r="F257" s="99">
        <f t="shared" si="154"/>
        <v>0</v>
      </c>
      <c r="G257" s="116" t="e">
        <f t="shared" si="155"/>
        <v>#DIV/0!</v>
      </c>
      <c r="H257" s="99">
        <f t="shared" si="156"/>
        <v>0</v>
      </c>
      <c r="I257" s="99">
        <f t="shared" si="157"/>
        <v>0</v>
      </c>
      <c r="J257" s="117" t="e">
        <f t="shared" si="158"/>
        <v>#DIV/0!</v>
      </c>
      <c r="K257" s="118" t="e">
        <f t="shared" si="159"/>
        <v>#DIV/0!</v>
      </c>
      <c r="AM257" s="99"/>
      <c r="AN257" s="103"/>
      <c r="AO257" s="103">
        <v>20</v>
      </c>
      <c r="CA257" s="99"/>
      <c r="CK257" s="99"/>
      <c r="CV257" s="120"/>
    </row>
    <row r="258" spans="1:100">
      <c r="A258" s="99"/>
      <c r="B258" s="103"/>
      <c r="C258" s="103">
        <v>30</v>
      </c>
      <c r="D258" s="2"/>
      <c r="E258" s="99">
        <f t="shared" si="153"/>
        <v>0</v>
      </c>
      <c r="F258" s="99">
        <f t="shared" si="154"/>
        <v>0</v>
      </c>
      <c r="G258" s="116" t="e">
        <f t="shared" si="155"/>
        <v>#DIV/0!</v>
      </c>
      <c r="H258" s="99">
        <f t="shared" si="156"/>
        <v>0</v>
      </c>
      <c r="I258" s="99">
        <f t="shared" si="157"/>
        <v>0</v>
      </c>
      <c r="J258" s="117" t="e">
        <f t="shared" si="158"/>
        <v>#DIV/0!</v>
      </c>
      <c r="K258" s="118" t="e">
        <f t="shared" si="159"/>
        <v>#DIV/0!</v>
      </c>
      <c r="AM258" s="99"/>
      <c r="AN258" s="103"/>
      <c r="AO258" s="103">
        <v>30</v>
      </c>
      <c r="CA258" s="99"/>
      <c r="CK258" s="99"/>
      <c r="CV258" s="120"/>
    </row>
    <row r="259" spans="1:100">
      <c r="A259" s="99"/>
      <c r="B259" s="103"/>
      <c r="C259" s="103">
        <v>50</v>
      </c>
      <c r="D259" s="2"/>
      <c r="E259" s="99">
        <f t="shared" si="153"/>
        <v>0</v>
      </c>
      <c r="F259" s="99">
        <f t="shared" si="154"/>
        <v>0</v>
      </c>
      <c r="G259" s="116" t="e">
        <f t="shared" si="155"/>
        <v>#DIV/0!</v>
      </c>
      <c r="H259" s="99">
        <f t="shared" si="156"/>
        <v>0</v>
      </c>
      <c r="I259" s="99">
        <f t="shared" si="157"/>
        <v>0</v>
      </c>
      <c r="J259" s="117" t="e">
        <f t="shared" si="158"/>
        <v>#DIV/0!</v>
      </c>
      <c r="K259" s="118" t="e">
        <f t="shared" si="159"/>
        <v>#DIV/0!</v>
      </c>
      <c r="AM259" s="99"/>
      <c r="AN259" s="103"/>
      <c r="AO259" s="103">
        <v>50</v>
      </c>
      <c r="CA259" s="99"/>
      <c r="CK259" s="99"/>
      <c r="CV259" s="120"/>
    </row>
    <row r="260" spans="1:100">
      <c r="A260" s="99"/>
      <c r="B260" s="103"/>
      <c r="C260" s="103">
        <v>75</v>
      </c>
      <c r="D260" s="2"/>
      <c r="E260" s="99">
        <f t="shared" si="153"/>
        <v>0</v>
      </c>
      <c r="F260" s="99">
        <f t="shared" si="154"/>
        <v>0</v>
      </c>
      <c r="G260" s="116" t="e">
        <f t="shared" si="155"/>
        <v>#DIV/0!</v>
      </c>
      <c r="H260" s="99">
        <f t="shared" si="156"/>
        <v>0</v>
      </c>
      <c r="I260" s="99">
        <f t="shared" si="157"/>
        <v>0</v>
      </c>
      <c r="J260" s="117" t="e">
        <f t="shared" si="158"/>
        <v>#DIV/0!</v>
      </c>
      <c r="K260" s="118" t="e">
        <f t="shared" si="159"/>
        <v>#DIV/0!</v>
      </c>
      <c r="AM260" s="99"/>
      <c r="AN260" s="103"/>
      <c r="AO260" s="103">
        <v>75</v>
      </c>
      <c r="CA260" s="99"/>
      <c r="CK260" s="99"/>
      <c r="CV260" s="120"/>
    </row>
    <row r="261" spans="1:100">
      <c r="A261" s="99"/>
      <c r="B261" s="103"/>
      <c r="C261" s="103">
        <v>100</v>
      </c>
      <c r="D261" s="2"/>
      <c r="E261" s="99">
        <f t="shared" si="153"/>
        <v>0</v>
      </c>
      <c r="F261" s="99">
        <f t="shared" si="154"/>
        <v>0</v>
      </c>
      <c r="G261" s="116" t="e">
        <f t="shared" si="155"/>
        <v>#DIV/0!</v>
      </c>
      <c r="H261" s="99">
        <f t="shared" si="156"/>
        <v>0</v>
      </c>
      <c r="I261" s="99">
        <f t="shared" si="157"/>
        <v>0</v>
      </c>
      <c r="J261" s="117" t="e">
        <f t="shared" si="158"/>
        <v>#DIV/0!</v>
      </c>
      <c r="K261" s="118" t="e">
        <f t="shared" si="159"/>
        <v>#DIV/0!</v>
      </c>
      <c r="AM261" s="99"/>
      <c r="AN261" s="103"/>
      <c r="AO261" s="103">
        <v>100</v>
      </c>
      <c r="CA261" s="99"/>
      <c r="CK261" s="99"/>
      <c r="CV261" s="120"/>
    </row>
    <row r="262" spans="1:100">
      <c r="A262" s="99"/>
      <c r="B262" s="103"/>
      <c r="C262" s="103">
        <v>150</v>
      </c>
      <c r="D262" s="2"/>
      <c r="E262" s="99">
        <f t="shared" si="153"/>
        <v>0</v>
      </c>
      <c r="F262" s="99">
        <f t="shared" si="154"/>
        <v>0</v>
      </c>
      <c r="G262" s="116" t="e">
        <f t="shared" si="155"/>
        <v>#DIV/0!</v>
      </c>
      <c r="H262" s="99">
        <f t="shared" si="156"/>
        <v>0</v>
      </c>
      <c r="I262" s="99">
        <f t="shared" si="157"/>
        <v>0</v>
      </c>
      <c r="J262" s="117" t="e">
        <f t="shared" si="158"/>
        <v>#DIV/0!</v>
      </c>
      <c r="K262" s="118" t="e">
        <f t="shared" si="159"/>
        <v>#DIV/0!</v>
      </c>
      <c r="AM262" s="99"/>
      <c r="AN262" s="103"/>
      <c r="AO262" s="103">
        <v>150</v>
      </c>
      <c r="CA262" s="99"/>
      <c r="CK262" s="99"/>
      <c r="CV262" s="120"/>
    </row>
    <row r="263" spans="1:100">
      <c r="A263" s="99"/>
      <c r="B263" s="103"/>
      <c r="C263" s="103">
        <v>200</v>
      </c>
      <c r="D263" s="2"/>
      <c r="E263" s="99">
        <f t="shared" si="153"/>
        <v>0</v>
      </c>
      <c r="F263" s="99">
        <f t="shared" si="154"/>
        <v>0</v>
      </c>
      <c r="G263" s="116" t="e">
        <f t="shared" si="155"/>
        <v>#DIV/0!</v>
      </c>
      <c r="H263" s="99">
        <f t="shared" si="156"/>
        <v>0</v>
      </c>
      <c r="I263" s="99">
        <f t="shared" si="157"/>
        <v>0</v>
      </c>
      <c r="J263" s="117" t="e">
        <f t="shared" si="158"/>
        <v>#DIV/0!</v>
      </c>
      <c r="K263" s="118" t="e">
        <f t="shared" si="159"/>
        <v>#DIV/0!</v>
      </c>
      <c r="AM263" s="99"/>
      <c r="AN263" s="103"/>
      <c r="AO263" s="103">
        <v>200</v>
      </c>
      <c r="CA263" s="99"/>
      <c r="CK263" s="99"/>
      <c r="CV263" s="120"/>
    </row>
    <row r="264" spans="1:100">
      <c r="A264" s="99"/>
      <c r="B264" s="103"/>
      <c r="C264" s="103">
        <v>300</v>
      </c>
      <c r="D264" s="2"/>
      <c r="E264" s="99">
        <f t="shared" si="153"/>
        <v>0</v>
      </c>
      <c r="F264" s="99">
        <f t="shared" si="154"/>
        <v>0</v>
      </c>
      <c r="G264" s="116" t="e">
        <f t="shared" si="155"/>
        <v>#DIV/0!</v>
      </c>
      <c r="H264" s="99">
        <f t="shared" si="156"/>
        <v>0</v>
      </c>
      <c r="I264" s="99">
        <f t="shared" si="157"/>
        <v>0</v>
      </c>
      <c r="J264" s="117" t="e">
        <f t="shared" si="158"/>
        <v>#DIV/0!</v>
      </c>
      <c r="K264" s="118" t="e">
        <f t="shared" si="159"/>
        <v>#DIV/0!</v>
      </c>
      <c r="AM264" s="99"/>
      <c r="AN264" s="103"/>
      <c r="AO264" s="103">
        <v>300</v>
      </c>
      <c r="CV264" s="120"/>
    </row>
    <row r="265" spans="1:100">
      <c r="A265" s="99"/>
      <c r="B265" s="103"/>
      <c r="C265" s="103">
        <v>400</v>
      </c>
      <c r="D265" s="2"/>
      <c r="E265" s="99">
        <f t="shared" si="153"/>
        <v>0</v>
      </c>
      <c r="F265" s="99">
        <f t="shared" si="154"/>
        <v>0</v>
      </c>
      <c r="G265" s="116" t="e">
        <f t="shared" si="155"/>
        <v>#DIV/0!</v>
      </c>
      <c r="H265" s="99">
        <f t="shared" si="156"/>
        <v>0</v>
      </c>
      <c r="I265" s="99">
        <f t="shared" si="157"/>
        <v>0</v>
      </c>
      <c r="J265" s="117" t="e">
        <f t="shared" si="158"/>
        <v>#DIV/0!</v>
      </c>
      <c r="K265" s="118" t="e">
        <f t="shared" si="159"/>
        <v>#DIV/0!</v>
      </c>
      <c r="AM265" s="99"/>
      <c r="AN265" s="103"/>
      <c r="AO265" s="103">
        <v>400</v>
      </c>
      <c r="CV265" s="120"/>
    </row>
    <row r="266" spans="1:100">
      <c r="A266" s="99"/>
      <c r="B266" s="103"/>
      <c r="C266" s="103">
        <v>500</v>
      </c>
      <c r="D266" s="2"/>
      <c r="E266" s="99">
        <f t="shared" si="153"/>
        <v>0</v>
      </c>
      <c r="F266" s="99">
        <f t="shared" si="154"/>
        <v>0</v>
      </c>
      <c r="G266" s="116" t="e">
        <f t="shared" si="155"/>
        <v>#DIV/0!</v>
      </c>
      <c r="H266" s="99">
        <f t="shared" si="156"/>
        <v>0</v>
      </c>
      <c r="I266" s="99">
        <f t="shared" si="157"/>
        <v>0</v>
      </c>
      <c r="J266" s="117" t="e">
        <f t="shared" si="158"/>
        <v>#DIV/0!</v>
      </c>
      <c r="K266" s="118" t="e">
        <f t="shared" si="159"/>
        <v>#DIV/0!</v>
      </c>
      <c r="AM266" s="99"/>
      <c r="AN266" s="103"/>
      <c r="AO266" s="103">
        <v>500</v>
      </c>
      <c r="CV266" s="120"/>
    </row>
    <row r="267" spans="1:100">
      <c r="A267" s="99"/>
      <c r="B267" s="103"/>
      <c r="C267" s="103">
        <v>600</v>
      </c>
      <c r="D267" s="2"/>
      <c r="E267" s="99">
        <f t="shared" si="153"/>
        <v>0</v>
      </c>
      <c r="F267" s="99">
        <f t="shared" si="154"/>
        <v>0</v>
      </c>
      <c r="G267" s="116" t="e">
        <f t="shared" si="155"/>
        <v>#DIV/0!</v>
      </c>
      <c r="H267" s="99">
        <f t="shared" si="156"/>
        <v>0</v>
      </c>
      <c r="I267" s="99">
        <f t="shared" si="157"/>
        <v>0</v>
      </c>
      <c r="J267" s="117" t="e">
        <f t="shared" si="158"/>
        <v>#DIV/0!</v>
      </c>
      <c r="K267" s="118" t="e">
        <f t="shared" si="159"/>
        <v>#DIV/0!</v>
      </c>
      <c r="AM267" s="99"/>
      <c r="AN267" s="103"/>
      <c r="AO267" s="103">
        <v>600</v>
      </c>
      <c r="BP267" s="99"/>
      <c r="BQ267" s="99"/>
      <c r="BR267" s="99"/>
      <c r="BS267" s="99"/>
      <c r="BT267" s="99"/>
      <c r="BU267" s="99"/>
      <c r="BV267" s="99"/>
      <c r="BW267" s="99"/>
      <c r="BX267" s="99"/>
      <c r="BY267" s="99"/>
      <c r="BZ267" s="99"/>
      <c r="CA267" s="99"/>
      <c r="CB267" s="99"/>
      <c r="CC267" s="99"/>
      <c r="CD267" s="99"/>
      <c r="CE267" s="99"/>
      <c r="CF267" s="99"/>
      <c r="CG267" s="99"/>
      <c r="CH267" s="99"/>
      <c r="CI267" s="99"/>
      <c r="CJ267" s="99"/>
      <c r="CK267" s="99"/>
      <c r="CL267" s="99"/>
      <c r="CM267" s="99"/>
      <c r="CN267" s="99"/>
      <c r="CO267" s="99"/>
      <c r="CP267" s="99"/>
      <c r="CQ267" s="99"/>
      <c r="CR267" s="99"/>
      <c r="CS267" s="99"/>
      <c r="CT267" s="99"/>
      <c r="CU267" s="99"/>
      <c r="CV267" s="120"/>
    </row>
    <row r="268" spans="1:100">
      <c r="A268" s="99"/>
      <c r="B268" s="100"/>
      <c r="C268" s="100"/>
      <c r="D268" s="2"/>
      <c r="E268" s="99"/>
      <c r="F268" s="99"/>
      <c r="G268" s="116"/>
      <c r="H268" s="99"/>
      <c r="I268" s="99"/>
      <c r="K268" s="118"/>
      <c r="AM268" s="99"/>
      <c r="AN268" s="100"/>
      <c r="AO268" s="100"/>
      <c r="BP268" s="99"/>
      <c r="BQ268" s="99"/>
      <c r="BR268" s="99"/>
      <c r="BS268" s="99"/>
      <c r="BT268" s="99"/>
      <c r="BU268" s="99"/>
      <c r="BV268" s="99"/>
      <c r="BW268" s="99"/>
      <c r="BX268" s="99"/>
      <c r="BY268" s="99"/>
      <c r="BZ268" s="99"/>
      <c r="CA268" s="99"/>
      <c r="CB268" s="99"/>
      <c r="CC268" s="99"/>
      <c r="CD268" s="99"/>
      <c r="CE268" s="99"/>
      <c r="CF268" s="99"/>
      <c r="CG268" s="99"/>
      <c r="CH268" s="99"/>
      <c r="CI268" s="99"/>
      <c r="CJ268" s="99"/>
      <c r="CK268" s="99"/>
      <c r="CL268" s="99"/>
      <c r="CM268" s="99"/>
      <c r="CN268" s="99"/>
      <c r="CO268" s="99"/>
      <c r="CP268" s="99"/>
      <c r="CQ268" s="99"/>
      <c r="CR268" s="99"/>
      <c r="CS268" s="99"/>
      <c r="CT268" s="99"/>
      <c r="CU268" s="99"/>
      <c r="CV268" s="160"/>
    </row>
    <row r="269" spans="1:100">
      <c r="A269" s="101"/>
      <c r="B269" s="102"/>
      <c r="C269" s="102" t="s">
        <v>14</v>
      </c>
      <c r="D269" s="2"/>
      <c r="E269" s="99">
        <f>COUNT(CV269:DB269)</f>
        <v>0</v>
      </c>
      <c r="F269" s="99">
        <f>SUM(CV269:DB269)</f>
        <v>0</v>
      </c>
      <c r="G269" s="116" t="e">
        <f>AVERAGE(CV269:DB269)</f>
        <v>#DIV/0!</v>
      </c>
      <c r="H269" s="99">
        <f>MAX(CV269:DB269)</f>
        <v>0</v>
      </c>
      <c r="I269" s="99">
        <f>MIN(CV269:DB269)</f>
        <v>0</v>
      </c>
      <c r="J269" s="117" t="e">
        <f>D269-G269</f>
        <v>#DIV/0!</v>
      </c>
      <c r="K269" s="118" t="e">
        <f>STDEV(CV269:DB269)</f>
        <v>#DIV/0!</v>
      </c>
      <c r="AM269" s="101"/>
      <c r="AN269" s="102"/>
      <c r="AO269" s="102" t="s">
        <v>14</v>
      </c>
      <c r="BP269" s="101"/>
      <c r="BQ269" s="101"/>
      <c r="BR269" s="101"/>
      <c r="BS269" s="101"/>
      <c r="BT269" s="101"/>
      <c r="BU269" s="101"/>
      <c r="BV269" s="101"/>
      <c r="BW269" s="101"/>
      <c r="BX269" s="101"/>
      <c r="BY269" s="101"/>
      <c r="BZ269" s="101"/>
      <c r="CA269" s="101"/>
      <c r="CB269" s="101"/>
      <c r="CC269" s="101"/>
      <c r="CD269" s="101"/>
      <c r="CE269" s="101"/>
      <c r="CF269" s="101"/>
      <c r="CG269" s="101"/>
      <c r="CH269" s="101"/>
      <c r="CI269" s="101"/>
      <c r="CJ269" s="101"/>
      <c r="CK269" s="101"/>
      <c r="CL269" s="101"/>
      <c r="CM269" s="101"/>
      <c r="CN269" s="101"/>
      <c r="CO269" s="101"/>
      <c r="CP269" s="101"/>
      <c r="CQ269" s="101"/>
      <c r="CR269" s="101"/>
      <c r="CS269" s="101"/>
      <c r="CT269" s="101"/>
      <c r="CU269" s="101"/>
      <c r="CV269" s="121"/>
    </row>
    <row r="270" spans="1:100">
      <c r="A270" s="99"/>
      <c r="B270" s="103"/>
      <c r="C270" s="103" t="s">
        <v>15</v>
      </c>
      <c r="D270" s="2"/>
      <c r="E270" s="99">
        <f>COUNT(CV270:DB270)</f>
        <v>0</v>
      </c>
      <c r="F270" s="99">
        <f>SUM(CV270:DB270)</f>
        <v>0</v>
      </c>
      <c r="G270" s="116" t="e">
        <f>AVERAGE(CV270:DB270)</f>
        <v>#DIV/0!</v>
      </c>
      <c r="H270" s="99">
        <f>MAX(CV270:DB270)</f>
        <v>0</v>
      </c>
      <c r="I270" s="99">
        <f>MIN(CV270:DB270)</f>
        <v>0</v>
      </c>
      <c r="J270" s="117" t="e">
        <f>D270-G270</f>
        <v>#DIV/0!</v>
      </c>
      <c r="K270" s="118" t="e">
        <f>STDEV(CV270:DB270)</f>
        <v>#DIV/0!</v>
      </c>
      <c r="AM270" s="99"/>
      <c r="AN270" s="103"/>
      <c r="AO270" s="103" t="s">
        <v>15</v>
      </c>
      <c r="BP270" s="99"/>
      <c r="BQ270" s="99"/>
      <c r="BR270" s="99"/>
      <c r="BS270" s="99"/>
      <c r="BT270" s="99"/>
      <c r="BU270" s="99"/>
      <c r="BV270" s="99"/>
      <c r="BW270" s="99"/>
      <c r="BX270" s="99"/>
      <c r="BY270" s="99"/>
      <c r="BZ270" s="99"/>
      <c r="CA270" s="99"/>
      <c r="CB270" s="99"/>
      <c r="CC270" s="99"/>
      <c r="CD270" s="99"/>
      <c r="CE270" s="99"/>
      <c r="CF270" s="99"/>
      <c r="CG270" s="99"/>
      <c r="CH270" s="99"/>
      <c r="CI270" s="99"/>
      <c r="CJ270" s="99"/>
      <c r="CK270" s="99"/>
      <c r="CL270" s="99"/>
      <c r="CM270" s="99"/>
      <c r="CN270" s="99"/>
      <c r="CO270" s="99"/>
      <c r="CP270" s="99"/>
      <c r="CQ270" s="99"/>
      <c r="CR270" s="99"/>
      <c r="CS270" s="99"/>
      <c r="CT270" s="99"/>
      <c r="CU270" s="99"/>
      <c r="CV270" s="120"/>
    </row>
    <row r="271" spans="1:100" s="114" customFormat="1">
      <c r="A271" s="109" t="s">
        <v>0</v>
      </c>
      <c r="B271" s="107" t="s">
        <v>1</v>
      </c>
      <c r="C271" s="107" t="s">
        <v>2</v>
      </c>
      <c r="D271" s="110" t="s">
        <v>84</v>
      </c>
      <c r="E271" s="107" t="s">
        <v>3</v>
      </c>
      <c r="F271" s="107" t="s">
        <v>83</v>
      </c>
      <c r="G271" s="111" t="s">
        <v>4</v>
      </c>
      <c r="H271" s="107" t="s">
        <v>5</v>
      </c>
      <c r="I271" s="107" t="s">
        <v>6</v>
      </c>
      <c r="J271" s="112" t="s">
        <v>7</v>
      </c>
      <c r="K271" s="112" t="s">
        <v>8</v>
      </c>
      <c r="L271" s="113"/>
      <c r="AM271" s="107" t="s">
        <v>10</v>
      </c>
      <c r="AN271" s="107" t="s">
        <v>11</v>
      </c>
      <c r="AO271" s="107" t="s">
        <v>12</v>
      </c>
      <c r="AU271" s="114">
        <v>2004</v>
      </c>
      <c r="AV271" s="114">
        <v>2004</v>
      </c>
      <c r="AW271" s="114">
        <v>2004</v>
      </c>
      <c r="AX271" s="114">
        <v>2003</v>
      </c>
      <c r="BB271" s="114">
        <v>2002</v>
      </c>
      <c r="BE271" s="114">
        <v>2001</v>
      </c>
      <c r="BH271" s="114">
        <v>2000</v>
      </c>
      <c r="BK271" s="114">
        <v>1999</v>
      </c>
      <c r="BL271" s="114">
        <v>1998</v>
      </c>
      <c r="BM271" s="114">
        <v>1997</v>
      </c>
      <c r="BN271" s="114">
        <v>1996</v>
      </c>
      <c r="BO271" s="114">
        <v>1995</v>
      </c>
      <c r="BP271" s="107">
        <v>1994</v>
      </c>
      <c r="BQ271" s="107">
        <v>1993</v>
      </c>
      <c r="BR271" s="107">
        <v>1992</v>
      </c>
      <c r="BS271" s="107">
        <v>1992</v>
      </c>
      <c r="BT271" s="107">
        <v>1991</v>
      </c>
      <c r="BU271" s="107">
        <v>1990</v>
      </c>
      <c r="BV271" s="107">
        <v>1990</v>
      </c>
      <c r="BW271" s="107">
        <v>1989</v>
      </c>
      <c r="BX271" s="107">
        <v>1988</v>
      </c>
      <c r="BY271" s="107">
        <v>1987</v>
      </c>
      <c r="BZ271" s="107">
        <v>1986</v>
      </c>
      <c r="CA271" s="107">
        <v>1986</v>
      </c>
      <c r="CB271" s="107">
        <v>1986</v>
      </c>
      <c r="CC271" s="107">
        <v>1985</v>
      </c>
      <c r="CD271" s="107">
        <v>1985</v>
      </c>
      <c r="CE271" s="107">
        <v>1985</v>
      </c>
      <c r="CF271" s="107">
        <v>1985</v>
      </c>
      <c r="CG271" s="107">
        <v>1984</v>
      </c>
      <c r="CH271" s="107">
        <v>1984</v>
      </c>
      <c r="CI271" s="107">
        <v>1984</v>
      </c>
      <c r="CJ271" s="107">
        <v>1984</v>
      </c>
      <c r="CK271" s="107">
        <v>1984</v>
      </c>
      <c r="CL271" s="107">
        <v>1984</v>
      </c>
      <c r="CM271" s="107">
        <v>1983</v>
      </c>
      <c r="CN271" s="107">
        <v>1983</v>
      </c>
      <c r="CO271" s="107">
        <v>1982</v>
      </c>
      <c r="CP271" s="107">
        <v>1982</v>
      </c>
      <c r="CQ271" s="107">
        <v>1982</v>
      </c>
      <c r="CR271" s="107">
        <v>1981</v>
      </c>
      <c r="CS271" s="107">
        <v>1980</v>
      </c>
      <c r="CT271" s="107">
        <v>1980</v>
      </c>
      <c r="CU271" s="107">
        <v>1980</v>
      </c>
      <c r="CV271" s="115">
        <v>1980</v>
      </c>
    </row>
    <row r="272" spans="1:100">
      <c r="A272" s="100">
        <v>4</v>
      </c>
      <c r="B272" s="103">
        <v>42</v>
      </c>
      <c r="C272" s="103" t="s">
        <v>13</v>
      </c>
      <c r="D272" s="2"/>
      <c r="E272" s="99">
        <f t="shared" ref="E272:E285" si="160">COUNT(CV272:DB272)</f>
        <v>0</v>
      </c>
      <c r="F272" s="99">
        <f t="shared" ref="F272:F285" si="161">SUM(CV272:DB272)</f>
        <v>0</v>
      </c>
      <c r="G272" s="116" t="e">
        <f t="shared" ref="G272:G285" si="162">AVERAGE(CV272:DB272)</f>
        <v>#DIV/0!</v>
      </c>
      <c r="H272" s="99">
        <f t="shared" ref="H272:H285" si="163">MAX(CV272:DB272)</f>
        <v>0</v>
      </c>
      <c r="I272" s="99">
        <f t="shared" ref="I272:I285" si="164">MIN(CV272:DB272)</f>
        <v>0</v>
      </c>
      <c r="J272" s="117" t="e">
        <f t="shared" ref="J272:J285" si="165">D272-G272</f>
        <v>#DIV/0!</v>
      </c>
      <c r="K272" s="118" t="e">
        <f t="shared" ref="K272:K285" si="166">STDEV(CV272:DB272)</f>
        <v>#DIV/0!</v>
      </c>
      <c r="AM272" s="100">
        <v>4</v>
      </c>
      <c r="AN272" s="103">
        <v>42</v>
      </c>
      <c r="AO272" s="103" t="s">
        <v>13</v>
      </c>
      <c r="BP272" s="100"/>
      <c r="BQ272" s="100"/>
      <c r="BR272" s="100"/>
      <c r="BS272" s="100"/>
      <c r="BT272" s="100"/>
      <c r="BU272" s="100"/>
      <c r="BV272" s="100"/>
      <c r="BW272" s="100"/>
      <c r="BX272" s="100"/>
      <c r="BY272" s="100"/>
      <c r="BZ272" s="100"/>
      <c r="CA272" s="100"/>
      <c r="CB272" s="100"/>
      <c r="CC272" s="100"/>
      <c r="CD272" s="100"/>
      <c r="CE272" s="100"/>
      <c r="CF272" s="100"/>
      <c r="CG272" s="100"/>
      <c r="CH272" s="100"/>
      <c r="CI272" s="100"/>
      <c r="CJ272" s="100"/>
      <c r="CK272" s="100"/>
      <c r="CL272" s="100"/>
      <c r="CM272" s="100"/>
      <c r="CN272" s="100"/>
      <c r="CO272" s="100"/>
      <c r="CP272" s="100"/>
      <c r="CQ272" s="100"/>
      <c r="CR272" s="100"/>
      <c r="CS272" s="100"/>
      <c r="CT272" s="100"/>
      <c r="CU272" s="100"/>
      <c r="CV272" s="120"/>
    </row>
    <row r="273" spans="1:100">
      <c r="A273" s="99"/>
      <c r="B273" s="103"/>
      <c r="C273" s="102">
        <v>0</v>
      </c>
      <c r="D273" s="2"/>
      <c r="E273" s="99">
        <f t="shared" si="160"/>
        <v>0</v>
      </c>
      <c r="F273" s="99">
        <f t="shared" si="161"/>
        <v>0</v>
      </c>
      <c r="G273" s="116" t="e">
        <f t="shared" si="162"/>
        <v>#DIV/0!</v>
      </c>
      <c r="H273" s="99">
        <f t="shared" si="163"/>
        <v>0</v>
      </c>
      <c r="I273" s="99">
        <f t="shared" si="164"/>
        <v>0</v>
      </c>
      <c r="J273" s="117" t="e">
        <f t="shared" si="165"/>
        <v>#DIV/0!</v>
      </c>
      <c r="K273" s="118" t="e">
        <f t="shared" si="166"/>
        <v>#DIV/0!</v>
      </c>
      <c r="AM273" s="99"/>
      <c r="AN273" s="103"/>
      <c r="AO273" s="102">
        <v>0</v>
      </c>
      <c r="BP273" s="101"/>
      <c r="BQ273" s="101"/>
      <c r="BR273" s="101"/>
      <c r="BS273" s="101"/>
      <c r="BT273" s="101"/>
      <c r="BU273" s="101"/>
      <c r="BV273" s="101"/>
      <c r="BW273" s="101"/>
      <c r="BX273" s="101"/>
      <c r="BY273" s="101"/>
      <c r="BZ273" s="101"/>
      <c r="CA273" s="101"/>
      <c r="CB273" s="101"/>
      <c r="CC273" s="101"/>
      <c r="CD273" s="101"/>
      <c r="CE273" s="101"/>
      <c r="CF273" s="101"/>
      <c r="CG273" s="101"/>
      <c r="CH273" s="101"/>
      <c r="CI273" s="101"/>
      <c r="CJ273" s="101"/>
      <c r="CK273" s="101"/>
      <c r="CL273" s="101"/>
      <c r="CM273" s="101"/>
      <c r="CN273" s="101"/>
      <c r="CO273" s="101"/>
      <c r="CP273" s="101"/>
      <c r="CQ273" s="101"/>
      <c r="CR273" s="101"/>
      <c r="CS273" s="101"/>
      <c r="CT273" s="101"/>
      <c r="CU273" s="101"/>
      <c r="CV273" s="121"/>
    </row>
    <row r="274" spans="1:100">
      <c r="A274" s="99"/>
      <c r="B274" s="103"/>
      <c r="C274" s="103">
        <v>10</v>
      </c>
      <c r="D274" s="2"/>
      <c r="E274" s="99">
        <f t="shared" si="160"/>
        <v>0</v>
      </c>
      <c r="F274" s="99">
        <f t="shared" si="161"/>
        <v>0</v>
      </c>
      <c r="G274" s="116" t="e">
        <f t="shared" si="162"/>
        <v>#DIV/0!</v>
      </c>
      <c r="H274" s="99">
        <f t="shared" si="163"/>
        <v>0</v>
      </c>
      <c r="I274" s="99">
        <f t="shared" si="164"/>
        <v>0</v>
      </c>
      <c r="J274" s="117" t="e">
        <f t="shared" si="165"/>
        <v>#DIV/0!</v>
      </c>
      <c r="K274" s="118" t="e">
        <f t="shared" si="166"/>
        <v>#DIV/0!</v>
      </c>
      <c r="AM274" s="99"/>
      <c r="AN274" s="103"/>
      <c r="AO274" s="103">
        <v>10</v>
      </c>
      <c r="CF274" s="99"/>
      <c r="CJ274" s="99"/>
      <c r="CV274" s="120"/>
    </row>
    <row r="275" spans="1:100">
      <c r="A275" s="99"/>
      <c r="B275" s="103"/>
      <c r="C275" s="103">
        <v>20</v>
      </c>
      <c r="D275" s="2"/>
      <c r="E275" s="99">
        <f t="shared" si="160"/>
        <v>0</v>
      </c>
      <c r="F275" s="99">
        <f t="shared" si="161"/>
        <v>0</v>
      </c>
      <c r="G275" s="116" t="e">
        <f t="shared" si="162"/>
        <v>#DIV/0!</v>
      </c>
      <c r="H275" s="99">
        <f t="shared" si="163"/>
        <v>0</v>
      </c>
      <c r="I275" s="99">
        <f t="shared" si="164"/>
        <v>0</v>
      </c>
      <c r="J275" s="117" t="e">
        <f t="shared" si="165"/>
        <v>#DIV/0!</v>
      </c>
      <c r="K275" s="118" t="e">
        <f t="shared" si="166"/>
        <v>#DIV/0!</v>
      </c>
      <c r="AM275" s="99"/>
      <c r="AN275" s="103"/>
      <c r="AO275" s="103">
        <v>20</v>
      </c>
      <c r="CF275" s="99"/>
      <c r="CJ275" s="99"/>
      <c r="CV275" s="120"/>
    </row>
    <row r="276" spans="1:100">
      <c r="A276" s="99"/>
      <c r="B276" s="103"/>
      <c r="C276" s="103">
        <v>30</v>
      </c>
      <c r="D276" s="2"/>
      <c r="E276" s="99">
        <f t="shared" si="160"/>
        <v>0</v>
      </c>
      <c r="F276" s="99">
        <f t="shared" si="161"/>
        <v>0</v>
      </c>
      <c r="G276" s="116" t="e">
        <f t="shared" si="162"/>
        <v>#DIV/0!</v>
      </c>
      <c r="H276" s="99">
        <f t="shared" si="163"/>
        <v>0</v>
      </c>
      <c r="I276" s="99">
        <f t="shared" si="164"/>
        <v>0</v>
      </c>
      <c r="J276" s="117" t="e">
        <f t="shared" si="165"/>
        <v>#DIV/0!</v>
      </c>
      <c r="K276" s="118" t="e">
        <f t="shared" si="166"/>
        <v>#DIV/0!</v>
      </c>
      <c r="AM276" s="99"/>
      <c r="AN276" s="103"/>
      <c r="AO276" s="103">
        <v>30</v>
      </c>
      <c r="CF276" s="99"/>
      <c r="CJ276" s="99"/>
      <c r="CV276" s="120"/>
    </row>
    <row r="277" spans="1:100">
      <c r="A277" s="99"/>
      <c r="B277" s="103"/>
      <c r="C277" s="103">
        <v>50</v>
      </c>
      <c r="D277" s="2"/>
      <c r="E277" s="99">
        <f t="shared" si="160"/>
        <v>0</v>
      </c>
      <c r="F277" s="99">
        <f t="shared" si="161"/>
        <v>0</v>
      </c>
      <c r="G277" s="116" t="e">
        <f t="shared" si="162"/>
        <v>#DIV/0!</v>
      </c>
      <c r="H277" s="99">
        <f t="shared" si="163"/>
        <v>0</v>
      </c>
      <c r="I277" s="99">
        <f t="shared" si="164"/>
        <v>0</v>
      </c>
      <c r="J277" s="117" t="e">
        <f t="shared" si="165"/>
        <v>#DIV/0!</v>
      </c>
      <c r="K277" s="118" t="e">
        <f t="shared" si="166"/>
        <v>#DIV/0!</v>
      </c>
      <c r="AM277" s="99"/>
      <c r="AN277" s="103"/>
      <c r="AO277" s="103">
        <v>50</v>
      </c>
      <c r="CF277" s="99"/>
      <c r="CJ277" s="99"/>
      <c r="CV277" s="120"/>
    </row>
    <row r="278" spans="1:100">
      <c r="A278" s="99"/>
      <c r="B278" s="103"/>
      <c r="C278" s="103">
        <v>75</v>
      </c>
      <c r="D278" s="2"/>
      <c r="E278" s="99">
        <f t="shared" si="160"/>
        <v>0</v>
      </c>
      <c r="F278" s="99">
        <f t="shared" si="161"/>
        <v>0</v>
      </c>
      <c r="G278" s="116" t="e">
        <f t="shared" si="162"/>
        <v>#DIV/0!</v>
      </c>
      <c r="H278" s="99">
        <f t="shared" si="163"/>
        <v>0</v>
      </c>
      <c r="I278" s="99">
        <f t="shared" si="164"/>
        <v>0</v>
      </c>
      <c r="J278" s="117" t="e">
        <f t="shared" si="165"/>
        <v>#DIV/0!</v>
      </c>
      <c r="K278" s="118" t="e">
        <f t="shared" si="166"/>
        <v>#DIV/0!</v>
      </c>
      <c r="AM278" s="99"/>
      <c r="AN278" s="103"/>
      <c r="AO278" s="103">
        <v>75</v>
      </c>
      <c r="CF278" s="99"/>
      <c r="CJ278" s="99"/>
      <c r="CV278" s="120"/>
    </row>
    <row r="279" spans="1:100">
      <c r="A279" s="99"/>
      <c r="B279" s="103"/>
      <c r="C279" s="103">
        <v>100</v>
      </c>
      <c r="D279" s="2"/>
      <c r="E279" s="99">
        <f t="shared" si="160"/>
        <v>0</v>
      </c>
      <c r="F279" s="99">
        <f t="shared" si="161"/>
        <v>0</v>
      </c>
      <c r="G279" s="116" t="e">
        <f t="shared" si="162"/>
        <v>#DIV/0!</v>
      </c>
      <c r="H279" s="99">
        <f t="shared" si="163"/>
        <v>0</v>
      </c>
      <c r="I279" s="99">
        <f t="shared" si="164"/>
        <v>0</v>
      </c>
      <c r="J279" s="117" t="e">
        <f t="shared" si="165"/>
        <v>#DIV/0!</v>
      </c>
      <c r="K279" s="118" t="e">
        <f t="shared" si="166"/>
        <v>#DIV/0!</v>
      </c>
      <c r="AM279" s="99"/>
      <c r="AN279" s="103"/>
      <c r="AO279" s="103">
        <v>100</v>
      </c>
      <c r="CF279" s="99"/>
      <c r="CJ279" s="99"/>
      <c r="CV279" s="120"/>
    </row>
    <row r="280" spans="1:100">
      <c r="A280" s="99"/>
      <c r="B280" s="103"/>
      <c r="C280" s="103">
        <v>150</v>
      </c>
      <c r="D280" s="2"/>
      <c r="E280" s="99">
        <f t="shared" si="160"/>
        <v>0</v>
      </c>
      <c r="F280" s="99">
        <f t="shared" si="161"/>
        <v>0</v>
      </c>
      <c r="G280" s="116" t="e">
        <f t="shared" si="162"/>
        <v>#DIV/0!</v>
      </c>
      <c r="H280" s="99">
        <f t="shared" si="163"/>
        <v>0</v>
      </c>
      <c r="I280" s="99">
        <f t="shared" si="164"/>
        <v>0</v>
      </c>
      <c r="J280" s="117" t="e">
        <f t="shared" si="165"/>
        <v>#DIV/0!</v>
      </c>
      <c r="K280" s="118" t="e">
        <f t="shared" si="166"/>
        <v>#DIV/0!</v>
      </c>
      <c r="AM280" s="99"/>
      <c r="AN280" s="103"/>
      <c r="AO280" s="103">
        <v>150</v>
      </c>
      <c r="CF280" s="99"/>
      <c r="CJ280" s="99"/>
      <c r="CV280" s="120"/>
    </row>
    <row r="281" spans="1:100">
      <c r="A281" s="99"/>
      <c r="B281" s="103"/>
      <c r="C281" s="103">
        <v>200</v>
      </c>
      <c r="D281" s="2"/>
      <c r="E281" s="99">
        <f t="shared" si="160"/>
        <v>0</v>
      </c>
      <c r="F281" s="99">
        <f t="shared" si="161"/>
        <v>0</v>
      </c>
      <c r="G281" s="116" t="e">
        <f t="shared" si="162"/>
        <v>#DIV/0!</v>
      </c>
      <c r="H281" s="99">
        <f t="shared" si="163"/>
        <v>0</v>
      </c>
      <c r="I281" s="99">
        <f t="shared" si="164"/>
        <v>0</v>
      </c>
      <c r="J281" s="117" t="e">
        <f t="shared" si="165"/>
        <v>#DIV/0!</v>
      </c>
      <c r="K281" s="118" t="e">
        <f t="shared" si="166"/>
        <v>#DIV/0!</v>
      </c>
      <c r="AM281" s="99"/>
      <c r="AN281" s="103"/>
      <c r="AO281" s="103">
        <v>200</v>
      </c>
      <c r="CF281" s="99"/>
      <c r="CJ281" s="99"/>
      <c r="CV281" s="120"/>
    </row>
    <row r="282" spans="1:100">
      <c r="A282" s="99"/>
      <c r="B282" s="103"/>
      <c r="C282" s="103">
        <v>300</v>
      </c>
      <c r="D282" s="2"/>
      <c r="E282" s="99">
        <f t="shared" si="160"/>
        <v>0</v>
      </c>
      <c r="F282" s="99">
        <f t="shared" si="161"/>
        <v>0</v>
      </c>
      <c r="G282" s="116" t="e">
        <f t="shared" si="162"/>
        <v>#DIV/0!</v>
      </c>
      <c r="H282" s="99">
        <f t="shared" si="163"/>
        <v>0</v>
      </c>
      <c r="I282" s="99">
        <f t="shared" si="164"/>
        <v>0</v>
      </c>
      <c r="J282" s="117" t="e">
        <f t="shared" si="165"/>
        <v>#DIV/0!</v>
      </c>
      <c r="K282" s="118" t="e">
        <f t="shared" si="166"/>
        <v>#DIV/0!</v>
      </c>
      <c r="AM282" s="99"/>
      <c r="AN282" s="103"/>
      <c r="AO282" s="103">
        <v>300</v>
      </c>
      <c r="CV282" s="120"/>
    </row>
    <row r="283" spans="1:100">
      <c r="A283" s="99"/>
      <c r="B283" s="103"/>
      <c r="C283" s="103">
        <v>400</v>
      </c>
      <c r="D283" s="2"/>
      <c r="E283" s="99">
        <f t="shared" si="160"/>
        <v>0</v>
      </c>
      <c r="F283" s="99">
        <f t="shared" si="161"/>
        <v>0</v>
      </c>
      <c r="G283" s="116" t="e">
        <f t="shared" si="162"/>
        <v>#DIV/0!</v>
      </c>
      <c r="H283" s="99">
        <f t="shared" si="163"/>
        <v>0</v>
      </c>
      <c r="I283" s="99">
        <f t="shared" si="164"/>
        <v>0</v>
      </c>
      <c r="J283" s="117" t="e">
        <f t="shared" si="165"/>
        <v>#DIV/0!</v>
      </c>
      <c r="K283" s="118" t="e">
        <f t="shared" si="166"/>
        <v>#DIV/0!</v>
      </c>
      <c r="AM283" s="99"/>
      <c r="AN283" s="103"/>
      <c r="AO283" s="103">
        <v>400</v>
      </c>
      <c r="CV283" s="120"/>
    </row>
    <row r="284" spans="1:100">
      <c r="A284" s="99"/>
      <c r="B284" s="103"/>
      <c r="C284" s="103">
        <v>500</v>
      </c>
      <c r="D284" s="2"/>
      <c r="E284" s="99">
        <f t="shared" si="160"/>
        <v>0</v>
      </c>
      <c r="F284" s="99">
        <f t="shared" si="161"/>
        <v>0</v>
      </c>
      <c r="G284" s="116" t="e">
        <f t="shared" si="162"/>
        <v>#DIV/0!</v>
      </c>
      <c r="H284" s="99">
        <f t="shared" si="163"/>
        <v>0</v>
      </c>
      <c r="I284" s="99">
        <f t="shared" si="164"/>
        <v>0</v>
      </c>
      <c r="J284" s="117" t="e">
        <f t="shared" si="165"/>
        <v>#DIV/0!</v>
      </c>
      <c r="K284" s="118" t="e">
        <f t="shared" si="166"/>
        <v>#DIV/0!</v>
      </c>
      <c r="AM284" s="99"/>
      <c r="AN284" s="103"/>
      <c r="AO284" s="103">
        <v>500</v>
      </c>
      <c r="CV284" s="120"/>
    </row>
    <row r="285" spans="1:100">
      <c r="A285" s="99"/>
      <c r="B285" s="103"/>
      <c r="C285" s="103">
        <v>600</v>
      </c>
      <c r="D285" s="2"/>
      <c r="E285" s="99">
        <f t="shared" si="160"/>
        <v>0</v>
      </c>
      <c r="F285" s="99">
        <f t="shared" si="161"/>
        <v>0</v>
      </c>
      <c r="G285" s="116" t="e">
        <f t="shared" si="162"/>
        <v>#DIV/0!</v>
      </c>
      <c r="H285" s="99">
        <f t="shared" si="163"/>
        <v>0</v>
      </c>
      <c r="I285" s="99">
        <f t="shared" si="164"/>
        <v>0</v>
      </c>
      <c r="J285" s="117" t="e">
        <f t="shared" si="165"/>
        <v>#DIV/0!</v>
      </c>
      <c r="K285" s="118" t="e">
        <f t="shared" si="166"/>
        <v>#DIV/0!</v>
      </c>
      <c r="AM285" s="99"/>
      <c r="AN285" s="103"/>
      <c r="AO285" s="103">
        <v>600</v>
      </c>
      <c r="BP285" s="99"/>
      <c r="BQ285" s="99"/>
      <c r="BR285" s="99"/>
      <c r="BS285" s="99"/>
      <c r="BT285" s="99"/>
      <c r="BU285" s="99"/>
      <c r="BV285" s="99"/>
      <c r="BW285" s="99"/>
      <c r="BX285" s="99"/>
      <c r="BY285" s="99"/>
      <c r="BZ285" s="99"/>
      <c r="CA285" s="99"/>
      <c r="CB285" s="99"/>
      <c r="CC285" s="99"/>
      <c r="CD285" s="99"/>
      <c r="CE285" s="99"/>
      <c r="CF285" s="99"/>
      <c r="CG285" s="99"/>
      <c r="CH285" s="99"/>
      <c r="CI285" s="99"/>
      <c r="CJ285" s="99"/>
      <c r="CK285" s="99"/>
      <c r="CL285" s="99"/>
      <c r="CM285" s="99"/>
      <c r="CN285" s="99"/>
      <c r="CO285" s="99"/>
      <c r="CP285" s="99"/>
      <c r="CQ285" s="99"/>
      <c r="CR285" s="99"/>
      <c r="CS285" s="99"/>
      <c r="CT285" s="99"/>
      <c r="CU285" s="99"/>
      <c r="CV285" s="120"/>
    </row>
    <row r="286" spans="1:100">
      <c r="A286" s="99"/>
      <c r="B286" s="100"/>
      <c r="C286" s="100"/>
      <c r="D286" s="2"/>
      <c r="E286" s="99"/>
      <c r="F286" s="99"/>
      <c r="G286" s="116"/>
      <c r="H286" s="99"/>
      <c r="I286" s="99"/>
      <c r="K286" s="118"/>
      <c r="AM286" s="99"/>
      <c r="AN286" s="100"/>
      <c r="AO286" s="100"/>
      <c r="BP286" s="99"/>
      <c r="BQ286" s="99"/>
      <c r="BR286" s="99"/>
      <c r="BS286" s="99"/>
      <c r="BT286" s="99"/>
      <c r="BU286" s="99"/>
      <c r="BV286" s="99"/>
      <c r="BW286" s="99"/>
      <c r="BX286" s="99"/>
      <c r="BY286" s="99"/>
      <c r="BZ286" s="99"/>
      <c r="CA286" s="99"/>
      <c r="CB286" s="99"/>
      <c r="CC286" s="99"/>
      <c r="CD286" s="99"/>
      <c r="CE286" s="99"/>
      <c r="CF286" s="99"/>
      <c r="CG286" s="99"/>
      <c r="CH286" s="99"/>
      <c r="CI286" s="99"/>
      <c r="CJ286" s="99"/>
      <c r="CK286" s="99"/>
      <c r="CL286" s="99"/>
      <c r="CM286" s="99"/>
      <c r="CN286" s="99"/>
      <c r="CO286" s="99"/>
      <c r="CP286" s="99"/>
      <c r="CQ286" s="99"/>
      <c r="CR286" s="99"/>
      <c r="CS286" s="99"/>
      <c r="CT286" s="99"/>
      <c r="CU286" s="99"/>
      <c r="CV286" s="160"/>
    </row>
    <row r="287" spans="1:100">
      <c r="A287" s="101"/>
      <c r="B287" s="102"/>
      <c r="C287" s="102" t="s">
        <v>14</v>
      </c>
      <c r="D287" s="2"/>
      <c r="E287" s="99">
        <f>COUNT(CV287:DB287)</f>
        <v>0</v>
      </c>
      <c r="F287" s="99">
        <f>SUM(CV287:DB287)</f>
        <v>0</v>
      </c>
      <c r="G287" s="116" t="e">
        <f>AVERAGE(CV287:DB287)</f>
        <v>#DIV/0!</v>
      </c>
      <c r="H287" s="99">
        <f>MAX(CV287:DB287)</f>
        <v>0</v>
      </c>
      <c r="I287" s="99">
        <f>MIN(CV287:DB287)</f>
        <v>0</v>
      </c>
      <c r="J287" s="117" t="e">
        <f>D287-G287</f>
        <v>#DIV/0!</v>
      </c>
      <c r="K287" s="118" t="e">
        <f>STDEV(CV287:DB287)</f>
        <v>#DIV/0!</v>
      </c>
      <c r="AM287" s="101"/>
      <c r="AN287" s="102"/>
      <c r="AO287" s="102" t="s">
        <v>14</v>
      </c>
      <c r="BP287" s="101"/>
      <c r="BQ287" s="101"/>
      <c r="BR287" s="101"/>
      <c r="BS287" s="101"/>
      <c r="BT287" s="101"/>
      <c r="BU287" s="101"/>
      <c r="BV287" s="101"/>
      <c r="BW287" s="101"/>
      <c r="BX287" s="101"/>
      <c r="BY287" s="101"/>
      <c r="BZ287" s="101"/>
      <c r="CA287" s="101"/>
      <c r="CB287" s="101"/>
      <c r="CC287" s="101"/>
      <c r="CD287" s="101"/>
      <c r="CE287" s="101"/>
      <c r="CF287" s="101"/>
      <c r="CG287" s="101"/>
      <c r="CH287" s="101"/>
      <c r="CI287" s="101"/>
      <c r="CJ287" s="101"/>
      <c r="CK287" s="101"/>
      <c r="CL287" s="101"/>
      <c r="CM287" s="101"/>
      <c r="CN287" s="101"/>
      <c r="CO287" s="101"/>
      <c r="CP287" s="101"/>
      <c r="CQ287" s="101"/>
      <c r="CR287" s="101"/>
      <c r="CS287" s="101"/>
      <c r="CT287" s="101"/>
      <c r="CU287" s="101"/>
      <c r="CV287" s="121"/>
    </row>
    <row r="288" spans="1:100">
      <c r="A288" s="99"/>
      <c r="B288" s="103"/>
      <c r="C288" s="103" t="s">
        <v>15</v>
      </c>
      <c r="D288" s="2"/>
      <c r="E288" s="99">
        <f>COUNT(CV288:DB288)</f>
        <v>0</v>
      </c>
      <c r="F288" s="99">
        <f>SUM(CV288:DB288)</f>
        <v>0</v>
      </c>
      <c r="G288" s="116" t="e">
        <f>AVERAGE(CV288:DB288)</f>
        <v>#DIV/0!</v>
      </c>
      <c r="H288" s="99">
        <f>MAX(CV288:DB288)</f>
        <v>0</v>
      </c>
      <c r="I288" s="99">
        <f>MIN(CV288:DB288)</f>
        <v>0</v>
      </c>
      <c r="J288" s="117" t="e">
        <f>D288-G288</f>
        <v>#DIV/0!</v>
      </c>
      <c r="K288" s="118" t="e">
        <f>STDEV(CV288:DB288)</f>
        <v>#DIV/0!</v>
      </c>
      <c r="AM288" s="99"/>
      <c r="AN288" s="103"/>
      <c r="AO288" s="103" t="s">
        <v>15</v>
      </c>
      <c r="BP288" s="99"/>
      <c r="BQ288" s="99"/>
      <c r="BR288" s="99"/>
      <c r="BS288" s="99"/>
      <c r="BT288" s="99"/>
      <c r="BU288" s="99"/>
      <c r="BV288" s="99"/>
      <c r="BW288" s="99"/>
      <c r="BX288" s="99"/>
      <c r="BY288" s="99"/>
      <c r="BZ288" s="99"/>
      <c r="CA288" s="99"/>
      <c r="CB288" s="99"/>
      <c r="CC288" s="99"/>
      <c r="CD288" s="99"/>
      <c r="CE288" s="99"/>
      <c r="CF288" s="99"/>
      <c r="CG288" s="99"/>
      <c r="CH288" s="99"/>
      <c r="CI288" s="99"/>
      <c r="CJ288" s="99"/>
      <c r="CK288" s="99"/>
      <c r="CL288" s="99"/>
      <c r="CM288" s="99"/>
      <c r="CN288" s="99"/>
      <c r="CO288" s="99"/>
      <c r="CP288" s="99"/>
      <c r="CQ288" s="99"/>
      <c r="CR288" s="99"/>
      <c r="CS288" s="99"/>
      <c r="CT288" s="99"/>
      <c r="CU288" s="99"/>
      <c r="CV288" s="120"/>
    </row>
    <row r="289" spans="1:100" s="114" customFormat="1">
      <c r="A289" s="109" t="s">
        <v>0</v>
      </c>
      <c r="B289" s="107" t="s">
        <v>1</v>
      </c>
      <c r="C289" s="107" t="s">
        <v>2</v>
      </c>
      <c r="D289" s="110" t="s">
        <v>84</v>
      </c>
      <c r="E289" s="107" t="s">
        <v>3</v>
      </c>
      <c r="F289" s="107" t="s">
        <v>83</v>
      </c>
      <c r="G289" s="111" t="s">
        <v>4</v>
      </c>
      <c r="H289" s="107" t="s">
        <v>5</v>
      </c>
      <c r="I289" s="107" t="s">
        <v>6</v>
      </c>
      <c r="J289" s="112" t="s">
        <v>7</v>
      </c>
      <c r="K289" s="112" t="s">
        <v>8</v>
      </c>
      <c r="L289" s="113"/>
      <c r="AM289" s="107" t="s">
        <v>10</v>
      </c>
      <c r="AN289" s="107" t="s">
        <v>11</v>
      </c>
      <c r="AO289" s="107" t="s">
        <v>12</v>
      </c>
      <c r="AU289" s="114">
        <v>2004</v>
      </c>
      <c r="AV289" s="114">
        <v>2004</v>
      </c>
      <c r="AW289" s="114">
        <v>2004</v>
      </c>
      <c r="AX289" s="114">
        <v>2003</v>
      </c>
      <c r="BB289" s="114">
        <v>2002</v>
      </c>
      <c r="BE289" s="114">
        <v>2001</v>
      </c>
      <c r="BH289" s="114">
        <v>2000</v>
      </c>
      <c r="BK289" s="114">
        <v>1999</v>
      </c>
      <c r="BL289" s="114">
        <v>1998</v>
      </c>
      <c r="BM289" s="114">
        <v>1997</v>
      </c>
      <c r="BN289" s="114">
        <v>1996</v>
      </c>
      <c r="BO289" s="114">
        <v>1995</v>
      </c>
      <c r="BP289" s="107">
        <v>1994</v>
      </c>
      <c r="BQ289" s="107">
        <v>1993</v>
      </c>
      <c r="BR289" s="107">
        <v>1992</v>
      </c>
      <c r="BS289" s="107">
        <v>1992</v>
      </c>
      <c r="BT289" s="107">
        <v>1991</v>
      </c>
      <c r="BU289" s="107">
        <v>1990</v>
      </c>
      <c r="BV289" s="107">
        <v>1990</v>
      </c>
      <c r="BW289" s="107">
        <v>1989</v>
      </c>
      <c r="BX289" s="107">
        <v>1988</v>
      </c>
      <c r="BY289" s="107">
        <v>1987</v>
      </c>
      <c r="BZ289" s="107">
        <v>1986</v>
      </c>
      <c r="CA289" s="107">
        <v>1986</v>
      </c>
      <c r="CB289" s="107">
        <v>1986</v>
      </c>
      <c r="CC289" s="107">
        <v>1985</v>
      </c>
      <c r="CD289" s="107">
        <v>1985</v>
      </c>
      <c r="CE289" s="107">
        <v>1985</v>
      </c>
      <c r="CF289" s="107">
        <v>1985</v>
      </c>
      <c r="CG289" s="107">
        <v>1984</v>
      </c>
      <c r="CH289" s="107">
        <v>1984</v>
      </c>
      <c r="CI289" s="107">
        <v>1984</v>
      </c>
      <c r="CJ289" s="107">
        <v>1984</v>
      </c>
      <c r="CK289" s="107">
        <v>1984</v>
      </c>
      <c r="CL289" s="107">
        <v>1984</v>
      </c>
      <c r="CM289" s="107">
        <v>1983</v>
      </c>
      <c r="CN289" s="107">
        <v>1983</v>
      </c>
      <c r="CO289" s="107">
        <v>1982</v>
      </c>
      <c r="CP289" s="107">
        <v>1982</v>
      </c>
      <c r="CQ289" s="107">
        <v>1982</v>
      </c>
      <c r="CR289" s="107">
        <v>1981</v>
      </c>
      <c r="CS289" s="107">
        <v>1980</v>
      </c>
      <c r="CT289" s="107">
        <v>1980</v>
      </c>
      <c r="CU289" s="107">
        <v>1980</v>
      </c>
      <c r="CV289" s="115">
        <v>1980</v>
      </c>
    </row>
    <row r="290" spans="1:100">
      <c r="A290" s="100">
        <v>4</v>
      </c>
      <c r="B290" s="103">
        <v>44</v>
      </c>
      <c r="C290" s="103" t="s">
        <v>13</v>
      </c>
      <c r="D290" s="2"/>
      <c r="E290" s="99">
        <f t="shared" ref="E290:E303" si="167">COUNT(CV290:DB290)</f>
        <v>0</v>
      </c>
      <c r="F290" s="99">
        <f t="shared" ref="F290:F303" si="168">SUM(CV290:DB290)</f>
        <v>0</v>
      </c>
      <c r="G290" s="116" t="e">
        <f t="shared" ref="G290:G303" si="169">AVERAGE(CV290:DB290)</f>
        <v>#DIV/0!</v>
      </c>
      <c r="H290" s="99">
        <f t="shared" ref="H290:H303" si="170">MAX(CV290:DB290)</f>
        <v>0</v>
      </c>
      <c r="I290" s="99">
        <f t="shared" ref="I290:I303" si="171">MIN(CV290:DB290)</f>
        <v>0</v>
      </c>
      <c r="J290" s="117" t="e">
        <f t="shared" ref="J290:J302" si="172">D290-G290</f>
        <v>#DIV/0!</v>
      </c>
      <c r="K290" s="118" t="e">
        <f t="shared" ref="K290:K303" si="173">STDEV(CV290:DB290)</f>
        <v>#DIV/0!</v>
      </c>
      <c r="AM290" s="100">
        <v>4</v>
      </c>
      <c r="AN290" s="103">
        <v>44</v>
      </c>
      <c r="AO290" s="103" t="s">
        <v>13</v>
      </c>
      <c r="BP290" s="100"/>
      <c r="BQ290" s="100"/>
      <c r="BR290" s="100"/>
      <c r="BS290" s="100"/>
      <c r="BT290" s="100"/>
      <c r="BU290" s="100"/>
      <c r="BV290" s="100"/>
      <c r="BW290" s="100"/>
      <c r="BX290" s="100"/>
      <c r="BY290" s="100"/>
      <c r="BZ290" s="100"/>
      <c r="CA290" s="100"/>
      <c r="CB290" s="100"/>
      <c r="CC290" s="100"/>
      <c r="CD290" s="100"/>
      <c r="CE290" s="100"/>
      <c r="CF290" s="100"/>
      <c r="CG290" s="100"/>
      <c r="CH290" s="100"/>
      <c r="CI290" s="100"/>
      <c r="CJ290" s="100"/>
      <c r="CK290" s="100"/>
      <c r="CL290" s="100"/>
      <c r="CM290" s="100"/>
      <c r="CN290" s="100"/>
      <c r="CO290" s="100"/>
      <c r="CP290" s="100"/>
      <c r="CQ290" s="100"/>
      <c r="CR290" s="100"/>
      <c r="CS290" s="100"/>
      <c r="CT290" s="100"/>
      <c r="CU290" s="100"/>
      <c r="CV290" s="120"/>
    </row>
    <row r="291" spans="1:100">
      <c r="A291" s="99"/>
      <c r="B291" s="103"/>
      <c r="C291" s="102">
        <v>0</v>
      </c>
      <c r="D291" s="2"/>
      <c r="E291" s="99">
        <f t="shared" si="167"/>
        <v>0</v>
      </c>
      <c r="F291" s="99">
        <f t="shared" si="168"/>
        <v>0</v>
      </c>
      <c r="G291" s="116" t="e">
        <f t="shared" si="169"/>
        <v>#DIV/0!</v>
      </c>
      <c r="H291" s="99">
        <f t="shared" si="170"/>
        <v>0</v>
      </c>
      <c r="I291" s="99">
        <f t="shared" si="171"/>
        <v>0</v>
      </c>
      <c r="J291" s="117" t="e">
        <f t="shared" si="172"/>
        <v>#DIV/0!</v>
      </c>
      <c r="K291" s="118" t="e">
        <f t="shared" si="173"/>
        <v>#DIV/0!</v>
      </c>
      <c r="AM291" s="99"/>
      <c r="AN291" s="103"/>
      <c r="AO291" s="102">
        <v>0</v>
      </c>
      <c r="BP291" s="101"/>
      <c r="BQ291" s="101"/>
      <c r="BR291" s="101"/>
      <c r="BS291" s="101"/>
      <c r="BT291" s="101"/>
      <c r="BU291" s="101"/>
      <c r="BV291" s="101"/>
      <c r="BW291" s="101"/>
      <c r="BX291" s="101"/>
      <c r="BY291" s="101"/>
      <c r="BZ291" s="101"/>
      <c r="CA291" s="101"/>
      <c r="CB291" s="101"/>
      <c r="CC291" s="101"/>
      <c r="CD291" s="101"/>
      <c r="CE291" s="101"/>
      <c r="CF291" s="101"/>
      <c r="CG291" s="101"/>
      <c r="CH291" s="101"/>
      <c r="CI291" s="101"/>
      <c r="CJ291" s="101"/>
      <c r="CK291" s="101"/>
      <c r="CL291" s="101"/>
      <c r="CM291" s="101"/>
      <c r="CN291" s="101"/>
      <c r="CO291" s="101"/>
      <c r="CP291" s="101"/>
      <c r="CQ291" s="101"/>
      <c r="CR291" s="101"/>
      <c r="CS291" s="101"/>
      <c r="CT291" s="101"/>
      <c r="CU291" s="101"/>
      <c r="CV291" s="121"/>
    </row>
    <row r="292" spans="1:100">
      <c r="A292" s="99"/>
      <c r="B292" s="103"/>
      <c r="C292" s="103">
        <v>10</v>
      </c>
      <c r="D292" s="2"/>
      <c r="E292" s="99">
        <f t="shared" si="167"/>
        <v>0</v>
      </c>
      <c r="F292" s="99">
        <f t="shared" si="168"/>
        <v>0</v>
      </c>
      <c r="G292" s="116" t="e">
        <f t="shared" si="169"/>
        <v>#DIV/0!</v>
      </c>
      <c r="H292" s="99">
        <f t="shared" si="170"/>
        <v>0</v>
      </c>
      <c r="I292" s="99">
        <f t="shared" si="171"/>
        <v>0</v>
      </c>
      <c r="J292" s="117" t="e">
        <f t="shared" si="172"/>
        <v>#DIV/0!</v>
      </c>
      <c r="K292" s="118" t="e">
        <f t="shared" si="173"/>
        <v>#DIV/0!</v>
      </c>
      <c r="AM292" s="99"/>
      <c r="AN292" s="103"/>
      <c r="AO292" s="103">
        <v>10</v>
      </c>
      <c r="CF292" s="99"/>
      <c r="CJ292" s="99"/>
      <c r="CK292" s="99"/>
      <c r="CM292" s="99"/>
      <c r="CS292" s="99"/>
      <c r="CV292" s="120"/>
    </row>
    <row r="293" spans="1:100">
      <c r="A293" s="99"/>
      <c r="B293" s="103"/>
      <c r="C293" s="103">
        <v>20</v>
      </c>
      <c r="D293" s="2"/>
      <c r="E293" s="99">
        <f t="shared" si="167"/>
        <v>0</v>
      </c>
      <c r="F293" s="99">
        <f t="shared" si="168"/>
        <v>0</v>
      </c>
      <c r="G293" s="116" t="e">
        <f t="shared" si="169"/>
        <v>#DIV/0!</v>
      </c>
      <c r="H293" s="99">
        <f t="shared" si="170"/>
        <v>0</v>
      </c>
      <c r="I293" s="99">
        <f t="shared" si="171"/>
        <v>0</v>
      </c>
      <c r="J293" s="117" t="e">
        <f t="shared" si="172"/>
        <v>#DIV/0!</v>
      </c>
      <c r="K293" s="118" t="e">
        <f t="shared" si="173"/>
        <v>#DIV/0!</v>
      </c>
      <c r="AM293" s="99"/>
      <c r="AN293" s="103"/>
      <c r="AO293" s="103">
        <v>20</v>
      </c>
      <c r="CF293" s="99"/>
      <c r="CJ293" s="99"/>
      <c r="CK293" s="99"/>
      <c r="CM293" s="99"/>
      <c r="CS293" s="99"/>
      <c r="CV293" s="120"/>
    </row>
    <row r="294" spans="1:100">
      <c r="A294" s="99"/>
      <c r="B294" s="103"/>
      <c r="C294" s="103">
        <v>30</v>
      </c>
      <c r="D294" s="2"/>
      <c r="E294" s="99">
        <f t="shared" si="167"/>
        <v>0</v>
      </c>
      <c r="F294" s="99">
        <f t="shared" si="168"/>
        <v>0</v>
      </c>
      <c r="G294" s="116" t="e">
        <f t="shared" si="169"/>
        <v>#DIV/0!</v>
      </c>
      <c r="H294" s="99">
        <f t="shared" si="170"/>
        <v>0</v>
      </c>
      <c r="I294" s="99">
        <f t="shared" si="171"/>
        <v>0</v>
      </c>
      <c r="J294" s="117" t="e">
        <f t="shared" si="172"/>
        <v>#DIV/0!</v>
      </c>
      <c r="K294" s="118" t="e">
        <f t="shared" si="173"/>
        <v>#DIV/0!</v>
      </c>
      <c r="AM294" s="99"/>
      <c r="AN294" s="103"/>
      <c r="AO294" s="103">
        <v>30</v>
      </c>
      <c r="CF294" s="99"/>
      <c r="CJ294" s="99"/>
      <c r="CK294" s="99"/>
      <c r="CM294" s="99"/>
      <c r="CS294" s="99"/>
      <c r="CV294" s="120"/>
    </row>
    <row r="295" spans="1:100">
      <c r="A295" s="99"/>
      <c r="B295" s="103"/>
      <c r="C295" s="103">
        <v>50</v>
      </c>
      <c r="D295" s="2"/>
      <c r="E295" s="99">
        <f t="shared" si="167"/>
        <v>0</v>
      </c>
      <c r="F295" s="99">
        <f t="shared" si="168"/>
        <v>0</v>
      </c>
      <c r="G295" s="116" t="e">
        <f t="shared" si="169"/>
        <v>#DIV/0!</v>
      </c>
      <c r="H295" s="99">
        <f t="shared" si="170"/>
        <v>0</v>
      </c>
      <c r="I295" s="99">
        <f t="shared" si="171"/>
        <v>0</v>
      </c>
      <c r="J295" s="117" t="e">
        <f t="shared" si="172"/>
        <v>#DIV/0!</v>
      </c>
      <c r="K295" s="118" t="e">
        <f t="shared" si="173"/>
        <v>#DIV/0!</v>
      </c>
      <c r="AM295" s="99"/>
      <c r="AN295" s="103"/>
      <c r="AO295" s="103">
        <v>50</v>
      </c>
      <c r="CF295" s="99"/>
      <c r="CJ295" s="99"/>
      <c r="CK295" s="99"/>
      <c r="CM295" s="99"/>
      <c r="CS295" s="99"/>
      <c r="CV295" s="120"/>
    </row>
    <row r="296" spans="1:100">
      <c r="A296" s="99"/>
      <c r="B296" s="103"/>
      <c r="C296" s="103">
        <v>75</v>
      </c>
      <c r="D296" s="2"/>
      <c r="E296" s="99">
        <f t="shared" si="167"/>
        <v>0</v>
      </c>
      <c r="F296" s="99">
        <f t="shared" si="168"/>
        <v>0</v>
      </c>
      <c r="G296" s="116" t="e">
        <f t="shared" si="169"/>
        <v>#DIV/0!</v>
      </c>
      <c r="H296" s="99">
        <f t="shared" si="170"/>
        <v>0</v>
      </c>
      <c r="I296" s="99">
        <f t="shared" si="171"/>
        <v>0</v>
      </c>
      <c r="J296" s="117" t="e">
        <f t="shared" si="172"/>
        <v>#DIV/0!</v>
      </c>
      <c r="K296" s="118" t="e">
        <f t="shared" si="173"/>
        <v>#DIV/0!</v>
      </c>
      <c r="AM296" s="99"/>
      <c r="AN296" s="103"/>
      <c r="AO296" s="103">
        <v>75</v>
      </c>
      <c r="CF296" s="99"/>
      <c r="CJ296" s="99"/>
      <c r="CK296" s="99"/>
      <c r="CM296" s="99"/>
      <c r="CS296" s="99"/>
      <c r="CV296" s="120"/>
    </row>
    <row r="297" spans="1:100">
      <c r="A297" s="99"/>
      <c r="B297" s="103"/>
      <c r="C297" s="103">
        <v>100</v>
      </c>
      <c r="D297" s="2"/>
      <c r="E297" s="99">
        <f t="shared" si="167"/>
        <v>0</v>
      </c>
      <c r="F297" s="99">
        <f t="shared" si="168"/>
        <v>0</v>
      </c>
      <c r="G297" s="116" t="e">
        <f t="shared" si="169"/>
        <v>#DIV/0!</v>
      </c>
      <c r="H297" s="99">
        <f t="shared" si="170"/>
        <v>0</v>
      </c>
      <c r="I297" s="99">
        <f t="shared" si="171"/>
        <v>0</v>
      </c>
      <c r="J297" s="117" t="e">
        <f t="shared" si="172"/>
        <v>#DIV/0!</v>
      </c>
      <c r="K297" s="118" t="e">
        <f t="shared" si="173"/>
        <v>#DIV/0!</v>
      </c>
      <c r="AM297" s="99"/>
      <c r="AN297" s="103"/>
      <c r="AO297" s="103">
        <v>100</v>
      </c>
      <c r="CF297" s="99"/>
      <c r="CJ297" s="99"/>
      <c r="CK297" s="99"/>
      <c r="CM297" s="99"/>
      <c r="CS297" s="99"/>
      <c r="CV297" s="120"/>
    </row>
    <row r="298" spans="1:100">
      <c r="A298" s="99"/>
      <c r="B298" s="103"/>
      <c r="C298" s="103">
        <v>150</v>
      </c>
      <c r="D298" s="2"/>
      <c r="E298" s="99">
        <f t="shared" si="167"/>
        <v>0</v>
      </c>
      <c r="F298" s="99">
        <f t="shared" si="168"/>
        <v>0</v>
      </c>
      <c r="G298" s="116" t="e">
        <f t="shared" si="169"/>
        <v>#DIV/0!</v>
      </c>
      <c r="H298" s="99">
        <f t="shared" si="170"/>
        <v>0</v>
      </c>
      <c r="I298" s="99">
        <f t="shared" si="171"/>
        <v>0</v>
      </c>
      <c r="J298" s="117" t="e">
        <f t="shared" si="172"/>
        <v>#DIV/0!</v>
      </c>
      <c r="K298" s="118" t="e">
        <f t="shared" si="173"/>
        <v>#DIV/0!</v>
      </c>
      <c r="AM298" s="99"/>
      <c r="AN298" s="103"/>
      <c r="AO298" s="103">
        <v>150</v>
      </c>
      <c r="CF298" s="99"/>
      <c r="CJ298" s="99"/>
      <c r="CK298" s="99"/>
      <c r="CM298" s="99"/>
      <c r="CS298" s="99"/>
      <c r="CV298" s="120"/>
    </row>
    <row r="299" spans="1:100">
      <c r="A299" s="99"/>
      <c r="B299" s="103"/>
      <c r="C299" s="103">
        <v>200</v>
      </c>
      <c r="D299" s="2"/>
      <c r="E299" s="99">
        <f t="shared" si="167"/>
        <v>0</v>
      </c>
      <c r="F299" s="99">
        <f t="shared" si="168"/>
        <v>0</v>
      </c>
      <c r="G299" s="116" t="e">
        <f t="shared" si="169"/>
        <v>#DIV/0!</v>
      </c>
      <c r="H299" s="99">
        <f t="shared" si="170"/>
        <v>0</v>
      </c>
      <c r="I299" s="99">
        <f t="shared" si="171"/>
        <v>0</v>
      </c>
      <c r="J299" s="117" t="e">
        <f t="shared" si="172"/>
        <v>#DIV/0!</v>
      </c>
      <c r="K299" s="118" t="e">
        <f t="shared" si="173"/>
        <v>#DIV/0!</v>
      </c>
      <c r="AM299" s="99"/>
      <c r="AN299" s="103"/>
      <c r="AO299" s="103">
        <v>200</v>
      </c>
      <c r="CF299" s="99"/>
      <c r="CJ299" s="99"/>
      <c r="CK299" s="99"/>
      <c r="CM299" s="99"/>
      <c r="CS299" s="99"/>
      <c r="CV299" s="120"/>
    </row>
    <row r="300" spans="1:100">
      <c r="A300" s="99"/>
      <c r="B300" s="103"/>
      <c r="C300" s="103">
        <v>300</v>
      </c>
      <c r="D300" s="2"/>
      <c r="E300" s="99">
        <f t="shared" si="167"/>
        <v>0</v>
      </c>
      <c r="F300" s="99">
        <f t="shared" si="168"/>
        <v>0</v>
      </c>
      <c r="G300" s="116" t="e">
        <f t="shared" si="169"/>
        <v>#DIV/0!</v>
      </c>
      <c r="H300" s="99">
        <f t="shared" si="170"/>
        <v>0</v>
      </c>
      <c r="I300" s="99">
        <f t="shared" si="171"/>
        <v>0</v>
      </c>
      <c r="J300" s="117" t="e">
        <f t="shared" si="172"/>
        <v>#DIV/0!</v>
      </c>
      <c r="K300" s="118" t="e">
        <f t="shared" si="173"/>
        <v>#DIV/0!</v>
      </c>
      <c r="AM300" s="99"/>
      <c r="AN300" s="103"/>
      <c r="AO300" s="103">
        <v>300</v>
      </c>
      <c r="CV300" s="120"/>
    </row>
    <row r="301" spans="1:100">
      <c r="A301" s="99"/>
      <c r="B301" s="103"/>
      <c r="C301" s="103">
        <v>400</v>
      </c>
      <c r="D301" s="2"/>
      <c r="E301" s="99">
        <f t="shared" si="167"/>
        <v>0</v>
      </c>
      <c r="F301" s="99">
        <f t="shared" si="168"/>
        <v>0</v>
      </c>
      <c r="G301" s="116" t="e">
        <f t="shared" si="169"/>
        <v>#DIV/0!</v>
      </c>
      <c r="H301" s="99">
        <f t="shared" si="170"/>
        <v>0</v>
      </c>
      <c r="I301" s="99">
        <f t="shared" si="171"/>
        <v>0</v>
      </c>
      <c r="J301" s="117" t="e">
        <f t="shared" si="172"/>
        <v>#DIV/0!</v>
      </c>
      <c r="K301" s="118" t="e">
        <f t="shared" si="173"/>
        <v>#DIV/0!</v>
      </c>
      <c r="AM301" s="99"/>
      <c r="AN301" s="103"/>
      <c r="AO301" s="103">
        <v>400</v>
      </c>
      <c r="CV301" s="120"/>
    </row>
    <row r="302" spans="1:100">
      <c r="A302" s="99"/>
      <c r="B302" s="103"/>
      <c r="C302" s="103">
        <v>500</v>
      </c>
      <c r="D302" s="2"/>
      <c r="E302" s="99">
        <f t="shared" si="167"/>
        <v>0</v>
      </c>
      <c r="F302" s="99">
        <f t="shared" si="168"/>
        <v>0</v>
      </c>
      <c r="G302" s="116" t="e">
        <f t="shared" si="169"/>
        <v>#DIV/0!</v>
      </c>
      <c r="H302" s="99">
        <f t="shared" si="170"/>
        <v>0</v>
      </c>
      <c r="I302" s="99">
        <f t="shared" si="171"/>
        <v>0</v>
      </c>
      <c r="J302" s="117" t="e">
        <f t="shared" si="172"/>
        <v>#DIV/0!</v>
      </c>
      <c r="K302" s="118" t="e">
        <f t="shared" si="173"/>
        <v>#DIV/0!</v>
      </c>
      <c r="AM302" s="99"/>
      <c r="AN302" s="103"/>
      <c r="AO302" s="103">
        <v>500</v>
      </c>
      <c r="CV302" s="120"/>
    </row>
    <row r="303" spans="1:100">
      <c r="A303" s="99"/>
      <c r="B303" s="103"/>
      <c r="C303" s="103">
        <v>600</v>
      </c>
      <c r="D303" s="2"/>
      <c r="E303" s="99">
        <f t="shared" si="167"/>
        <v>0</v>
      </c>
      <c r="F303" s="99">
        <f t="shared" si="168"/>
        <v>0</v>
      </c>
      <c r="G303" s="116" t="e">
        <f t="shared" si="169"/>
        <v>#DIV/0!</v>
      </c>
      <c r="H303" s="99">
        <f t="shared" si="170"/>
        <v>0</v>
      </c>
      <c r="I303" s="99">
        <f t="shared" si="171"/>
        <v>0</v>
      </c>
      <c r="J303" s="117" t="e">
        <f>D303-G303</f>
        <v>#DIV/0!</v>
      </c>
      <c r="K303" s="118" t="e">
        <f t="shared" si="173"/>
        <v>#DIV/0!</v>
      </c>
      <c r="AM303" s="99"/>
      <c r="AN303" s="103"/>
      <c r="AO303" s="103">
        <v>600</v>
      </c>
      <c r="BP303" s="99"/>
      <c r="BQ303" s="99"/>
      <c r="BR303" s="99"/>
      <c r="BS303" s="99"/>
      <c r="BT303" s="99"/>
      <c r="BU303" s="99"/>
      <c r="BV303" s="99"/>
      <c r="BW303" s="99"/>
      <c r="BX303" s="99"/>
      <c r="BY303" s="99"/>
      <c r="BZ303" s="99"/>
      <c r="CA303" s="99"/>
      <c r="CB303" s="99"/>
      <c r="CC303" s="99"/>
      <c r="CD303" s="99"/>
      <c r="CE303" s="99"/>
      <c r="CF303" s="99"/>
      <c r="CG303" s="99"/>
      <c r="CH303" s="99"/>
      <c r="CI303" s="99"/>
      <c r="CJ303" s="99"/>
      <c r="CK303" s="99"/>
      <c r="CL303" s="99"/>
      <c r="CM303" s="99"/>
      <c r="CN303" s="99"/>
      <c r="CO303" s="99"/>
      <c r="CP303" s="99"/>
      <c r="CQ303" s="99"/>
      <c r="CR303" s="99"/>
      <c r="CS303" s="99"/>
      <c r="CT303" s="99"/>
      <c r="CU303" s="99"/>
      <c r="CV303" s="120"/>
    </row>
    <row r="304" spans="1:100">
      <c r="A304" s="99"/>
      <c r="B304" s="100"/>
      <c r="C304" s="100"/>
      <c r="D304" s="2"/>
      <c r="E304" s="99"/>
      <c r="F304" s="99"/>
      <c r="G304" s="116"/>
      <c r="H304" s="99"/>
      <c r="I304" s="99"/>
      <c r="K304" s="118"/>
      <c r="AM304" s="99"/>
      <c r="AN304" s="100"/>
      <c r="AO304" s="100"/>
      <c r="BP304" s="99"/>
      <c r="BQ304" s="99"/>
      <c r="BR304" s="99"/>
      <c r="BS304" s="99"/>
      <c r="BT304" s="99"/>
      <c r="BU304" s="99"/>
      <c r="BV304" s="99"/>
      <c r="BW304" s="99"/>
      <c r="BX304" s="99"/>
      <c r="BY304" s="99"/>
      <c r="BZ304" s="99"/>
      <c r="CA304" s="99"/>
      <c r="CB304" s="99"/>
      <c r="CC304" s="99"/>
      <c r="CD304" s="99"/>
      <c r="CE304" s="99"/>
      <c r="CF304" s="99"/>
      <c r="CG304" s="99"/>
      <c r="CH304" s="99"/>
      <c r="CI304" s="99"/>
      <c r="CJ304" s="99"/>
      <c r="CK304" s="99"/>
      <c r="CL304" s="99"/>
      <c r="CM304" s="99"/>
      <c r="CN304" s="99"/>
      <c r="CO304" s="99"/>
      <c r="CP304" s="99"/>
      <c r="CQ304" s="99"/>
      <c r="CR304" s="99"/>
      <c r="CS304" s="99"/>
      <c r="CT304" s="99"/>
      <c r="CU304" s="99"/>
      <c r="CV304" s="160"/>
    </row>
    <row r="305" spans="1:100">
      <c r="A305" s="101"/>
      <c r="B305" s="102"/>
      <c r="C305" s="102" t="s">
        <v>14</v>
      </c>
      <c r="D305" s="2"/>
      <c r="E305" s="99">
        <f>COUNT(CV305:DB305)</f>
        <v>0</v>
      </c>
      <c r="F305" s="99">
        <f>SUM(CV305:DB305)</f>
        <v>0</v>
      </c>
      <c r="G305" s="116" t="e">
        <f>AVERAGE(CV305:DB305)</f>
        <v>#DIV/0!</v>
      </c>
      <c r="H305" s="99">
        <f>MAX(CV305:DB305)</f>
        <v>0</v>
      </c>
      <c r="I305" s="99">
        <f>MIN(CV305:DB305)</f>
        <v>0</v>
      </c>
      <c r="J305" s="117" t="e">
        <f>D305-G305</f>
        <v>#DIV/0!</v>
      </c>
      <c r="K305" s="118" t="e">
        <f>STDEV(CV305:DB305)</f>
        <v>#DIV/0!</v>
      </c>
      <c r="AM305" s="101"/>
      <c r="AN305" s="102"/>
      <c r="AO305" s="102" t="s">
        <v>14</v>
      </c>
      <c r="BP305" s="101"/>
      <c r="BQ305" s="101"/>
      <c r="BR305" s="101"/>
      <c r="BS305" s="101"/>
      <c r="BT305" s="101"/>
      <c r="BU305" s="101"/>
      <c r="BV305" s="101"/>
      <c r="BW305" s="101"/>
      <c r="BX305" s="101"/>
      <c r="BY305" s="101"/>
      <c r="BZ305" s="101"/>
      <c r="CA305" s="101"/>
      <c r="CB305" s="101"/>
      <c r="CC305" s="101"/>
      <c r="CD305" s="101"/>
      <c r="CE305" s="101"/>
      <c r="CF305" s="101"/>
      <c r="CG305" s="101"/>
      <c r="CH305" s="101"/>
      <c r="CI305" s="101"/>
      <c r="CJ305" s="101"/>
      <c r="CK305" s="101"/>
      <c r="CL305" s="101"/>
      <c r="CM305" s="101"/>
      <c r="CN305" s="101"/>
      <c r="CO305" s="101"/>
      <c r="CP305" s="101"/>
      <c r="CQ305" s="101"/>
      <c r="CR305" s="101"/>
      <c r="CS305" s="101"/>
      <c r="CT305" s="101"/>
      <c r="CU305" s="101"/>
      <c r="CV305" s="121"/>
    </row>
    <row r="306" spans="1:100">
      <c r="A306" s="99"/>
      <c r="B306" s="103"/>
      <c r="C306" s="103" t="s">
        <v>15</v>
      </c>
      <c r="D306" s="2"/>
      <c r="E306" s="99">
        <f>COUNT(CV306:DB306)</f>
        <v>0</v>
      </c>
      <c r="F306" s="99">
        <f>SUM(CV306:DB306)</f>
        <v>0</v>
      </c>
      <c r="G306" s="116" t="e">
        <f>AVERAGE(CV306:DB306)</f>
        <v>#DIV/0!</v>
      </c>
      <c r="H306" s="99">
        <f>MAX(CV306:DB306)</f>
        <v>0</v>
      </c>
      <c r="I306" s="99">
        <f>MIN(CV306:DB306)</f>
        <v>0</v>
      </c>
      <c r="J306" s="117" t="e">
        <f>D306-G306</f>
        <v>#DIV/0!</v>
      </c>
      <c r="K306" s="118" t="e">
        <f>STDEV(CV306:DB306)</f>
        <v>#DIV/0!</v>
      </c>
      <c r="AM306" s="99"/>
      <c r="AN306" s="103"/>
      <c r="AO306" s="103" t="s">
        <v>15</v>
      </c>
      <c r="BP306" s="99"/>
      <c r="BQ306" s="99"/>
      <c r="BR306" s="99"/>
      <c r="BS306" s="99"/>
      <c r="BT306" s="99"/>
      <c r="BU306" s="99"/>
      <c r="BV306" s="99"/>
      <c r="BW306" s="99"/>
      <c r="BX306" s="99"/>
      <c r="BY306" s="99"/>
      <c r="BZ306" s="99"/>
      <c r="CA306" s="99"/>
      <c r="CB306" s="99"/>
      <c r="CC306" s="99"/>
      <c r="CD306" s="99"/>
      <c r="CE306" s="99"/>
      <c r="CF306" s="99"/>
      <c r="CG306" s="99"/>
      <c r="CH306" s="99"/>
      <c r="CI306" s="99"/>
      <c r="CJ306" s="99"/>
      <c r="CK306" s="99"/>
      <c r="CL306" s="99"/>
      <c r="CM306" s="99"/>
      <c r="CN306" s="99"/>
      <c r="CO306" s="99"/>
      <c r="CP306" s="99"/>
      <c r="CQ306" s="99"/>
      <c r="CR306" s="99"/>
      <c r="CS306" s="99"/>
      <c r="CT306" s="99"/>
      <c r="CU306" s="99"/>
      <c r="CV306" s="120"/>
    </row>
    <row r="307" spans="1:100" s="114" customFormat="1">
      <c r="A307" s="109" t="s">
        <v>0</v>
      </c>
      <c r="B307" s="107" t="s">
        <v>1</v>
      </c>
      <c r="C307" s="107" t="s">
        <v>2</v>
      </c>
      <c r="D307" s="110" t="s">
        <v>84</v>
      </c>
      <c r="E307" s="107" t="s">
        <v>3</v>
      </c>
      <c r="F307" s="107" t="s">
        <v>83</v>
      </c>
      <c r="G307" s="111" t="s">
        <v>4</v>
      </c>
      <c r="H307" s="107" t="s">
        <v>5</v>
      </c>
      <c r="I307" s="107" t="s">
        <v>6</v>
      </c>
      <c r="J307" s="112" t="s">
        <v>7</v>
      </c>
      <c r="K307" s="112" t="s">
        <v>8</v>
      </c>
      <c r="L307" s="113"/>
      <c r="AM307" s="107" t="s">
        <v>10</v>
      </c>
      <c r="AN307" s="107" t="s">
        <v>11</v>
      </c>
      <c r="AO307" s="107" t="s">
        <v>12</v>
      </c>
      <c r="AU307" s="106">
        <v>2004</v>
      </c>
      <c r="AV307" s="106">
        <v>2004</v>
      </c>
      <c r="AW307" s="114">
        <v>2004</v>
      </c>
      <c r="AX307" s="114">
        <v>2003</v>
      </c>
      <c r="BB307" s="114">
        <v>2002</v>
      </c>
      <c r="BE307" s="114">
        <v>2001</v>
      </c>
      <c r="BH307" s="114">
        <v>2000</v>
      </c>
      <c r="BK307" s="114">
        <v>1999</v>
      </c>
      <c r="BL307" s="114">
        <v>1998</v>
      </c>
      <c r="BM307" s="114">
        <v>1997</v>
      </c>
      <c r="BN307" s="114">
        <v>1996</v>
      </c>
      <c r="BO307" s="114">
        <v>1995</v>
      </c>
      <c r="BP307" s="107">
        <v>1994</v>
      </c>
      <c r="BQ307" s="107">
        <v>1993</v>
      </c>
      <c r="BR307" s="107">
        <v>1992</v>
      </c>
      <c r="BS307" s="107">
        <v>1992</v>
      </c>
      <c r="BT307" s="107">
        <v>1991</v>
      </c>
      <c r="BU307" s="107">
        <v>1990</v>
      </c>
      <c r="BV307" s="107">
        <v>1990</v>
      </c>
      <c r="BW307" s="107">
        <v>1989</v>
      </c>
      <c r="BX307" s="107">
        <v>1988</v>
      </c>
      <c r="BY307" s="107">
        <v>1987</v>
      </c>
      <c r="BZ307" s="107">
        <v>1986</v>
      </c>
      <c r="CA307" s="107">
        <v>1986</v>
      </c>
      <c r="CB307" s="107">
        <v>1986</v>
      </c>
      <c r="CC307" s="107">
        <v>1985</v>
      </c>
      <c r="CD307" s="107">
        <v>1985</v>
      </c>
      <c r="CE307" s="107">
        <v>1985</v>
      </c>
      <c r="CF307" s="107">
        <v>1985</v>
      </c>
      <c r="CG307" s="107">
        <v>1984</v>
      </c>
      <c r="CH307" s="107">
        <v>1984</v>
      </c>
      <c r="CI307" s="107">
        <v>1984</v>
      </c>
      <c r="CJ307" s="107">
        <v>1984</v>
      </c>
      <c r="CK307" s="107">
        <v>1984</v>
      </c>
      <c r="CL307" s="107">
        <v>1984</v>
      </c>
      <c r="CM307" s="107">
        <v>1983</v>
      </c>
      <c r="CN307" s="107">
        <v>1983</v>
      </c>
      <c r="CO307" s="107">
        <v>1982</v>
      </c>
      <c r="CP307" s="107">
        <v>1982</v>
      </c>
      <c r="CQ307" s="107">
        <v>1982</v>
      </c>
      <c r="CR307" s="107">
        <v>1981</v>
      </c>
      <c r="CS307" s="107">
        <v>1980</v>
      </c>
      <c r="CT307" s="107">
        <v>1980</v>
      </c>
      <c r="CU307" s="107">
        <v>1980</v>
      </c>
      <c r="CV307" s="115">
        <v>1980</v>
      </c>
    </row>
    <row r="308" spans="1:100">
      <c r="A308" s="100">
        <v>4</v>
      </c>
      <c r="B308" s="103">
        <v>45</v>
      </c>
      <c r="C308" s="103" t="s">
        <v>13</v>
      </c>
      <c r="D308" s="2"/>
      <c r="E308" s="99">
        <f t="shared" ref="E308:E321" si="174">COUNT(CV308:DB308)</f>
        <v>0</v>
      </c>
      <c r="F308" s="99">
        <f t="shared" ref="F308:F321" si="175">SUM(CV308:DB308)</f>
        <v>0</v>
      </c>
      <c r="G308" s="116" t="e">
        <f t="shared" ref="G308:G321" si="176">AVERAGE(CV308:DB308)</f>
        <v>#DIV/0!</v>
      </c>
      <c r="H308" s="99">
        <f t="shared" ref="H308:H321" si="177">MAX(CV308:DB308)</f>
        <v>0</v>
      </c>
      <c r="I308" s="99">
        <f t="shared" ref="I308:I321" si="178">MIN(CV308:DB308)</f>
        <v>0</v>
      </c>
      <c r="J308" s="117" t="e">
        <f t="shared" ref="J308:J321" si="179">D308-G308</f>
        <v>#DIV/0!</v>
      </c>
      <c r="K308" s="118" t="e">
        <f t="shared" ref="K308:K321" si="180">STDEV(CV308:DB308)</f>
        <v>#DIV/0!</v>
      </c>
      <c r="AM308" s="100">
        <v>4</v>
      </c>
      <c r="AN308" s="103">
        <v>45</v>
      </c>
      <c r="AO308" s="103" t="s">
        <v>13</v>
      </c>
      <c r="BP308" s="100"/>
      <c r="BQ308" s="100"/>
      <c r="BR308" s="100"/>
      <c r="BS308" s="100"/>
      <c r="BT308" s="100"/>
      <c r="BU308" s="100"/>
      <c r="BV308" s="100"/>
      <c r="BW308" s="100"/>
      <c r="BX308" s="100"/>
      <c r="BY308" s="100"/>
      <c r="BZ308" s="100"/>
      <c r="CA308" s="100"/>
      <c r="CB308" s="100"/>
      <c r="CC308" s="100"/>
      <c r="CD308" s="100"/>
      <c r="CE308" s="100"/>
      <c r="CF308" s="100"/>
      <c r="CG308" s="100"/>
      <c r="CH308" s="100"/>
      <c r="CI308" s="100"/>
      <c r="CJ308" s="100"/>
      <c r="CK308" s="100"/>
      <c r="CL308" s="100"/>
      <c r="CM308" s="100"/>
      <c r="CN308" s="100"/>
      <c r="CO308" s="100"/>
      <c r="CP308" s="100"/>
      <c r="CQ308" s="100"/>
      <c r="CR308" s="100"/>
      <c r="CS308" s="100"/>
      <c r="CT308" s="100"/>
      <c r="CU308" s="100"/>
      <c r="CV308" s="120"/>
    </row>
    <row r="309" spans="1:100">
      <c r="A309" s="99"/>
      <c r="B309" s="103"/>
      <c r="C309" s="102">
        <v>0</v>
      </c>
      <c r="D309" s="2"/>
      <c r="E309" s="99">
        <f t="shared" si="174"/>
        <v>0</v>
      </c>
      <c r="F309" s="99">
        <f t="shared" si="175"/>
        <v>0</v>
      </c>
      <c r="G309" s="116" t="e">
        <f t="shared" si="176"/>
        <v>#DIV/0!</v>
      </c>
      <c r="H309" s="99">
        <f t="shared" si="177"/>
        <v>0</v>
      </c>
      <c r="I309" s="99">
        <f t="shared" si="178"/>
        <v>0</v>
      </c>
      <c r="J309" s="117" t="e">
        <f t="shared" si="179"/>
        <v>#DIV/0!</v>
      </c>
      <c r="K309" s="118" t="e">
        <f t="shared" si="180"/>
        <v>#DIV/0!</v>
      </c>
      <c r="AM309" s="99"/>
      <c r="AN309" s="103"/>
      <c r="AO309" s="102">
        <v>0</v>
      </c>
      <c r="BP309" s="101"/>
      <c r="BQ309" s="101"/>
      <c r="BR309" s="101"/>
      <c r="BS309" s="101"/>
      <c r="BT309" s="101"/>
      <c r="BU309" s="101"/>
      <c r="BV309" s="101"/>
      <c r="BW309" s="101"/>
      <c r="BX309" s="101"/>
      <c r="BY309" s="101"/>
      <c r="BZ309" s="101"/>
      <c r="CA309" s="101"/>
      <c r="CB309" s="101"/>
      <c r="CC309" s="101"/>
      <c r="CD309" s="101"/>
      <c r="CE309" s="101"/>
      <c r="CF309" s="101"/>
      <c r="CG309" s="101"/>
      <c r="CH309" s="101"/>
      <c r="CI309" s="101"/>
      <c r="CJ309" s="101"/>
      <c r="CK309" s="101"/>
      <c r="CL309" s="101"/>
      <c r="CM309" s="101"/>
      <c r="CN309" s="101"/>
      <c r="CO309" s="101"/>
      <c r="CP309" s="101"/>
      <c r="CQ309" s="101"/>
      <c r="CR309" s="101"/>
      <c r="CS309" s="101"/>
      <c r="CT309" s="101"/>
      <c r="CU309" s="101"/>
      <c r="CV309" s="121"/>
    </row>
    <row r="310" spans="1:100">
      <c r="A310" s="99"/>
      <c r="B310" s="103"/>
      <c r="C310" s="103">
        <v>10</v>
      </c>
      <c r="D310" s="2"/>
      <c r="E310" s="99">
        <f t="shared" si="174"/>
        <v>0</v>
      </c>
      <c r="F310" s="99">
        <f t="shared" si="175"/>
        <v>0</v>
      </c>
      <c r="G310" s="116" t="e">
        <f t="shared" si="176"/>
        <v>#DIV/0!</v>
      </c>
      <c r="H310" s="99">
        <f t="shared" si="177"/>
        <v>0</v>
      </c>
      <c r="I310" s="99">
        <f t="shared" si="178"/>
        <v>0</v>
      </c>
      <c r="J310" s="117" t="e">
        <f t="shared" si="179"/>
        <v>#DIV/0!</v>
      </c>
      <c r="K310" s="118" t="e">
        <f t="shared" si="180"/>
        <v>#DIV/0!</v>
      </c>
      <c r="AM310" s="99"/>
      <c r="AN310" s="103"/>
      <c r="AO310" s="103">
        <v>10</v>
      </c>
      <c r="CA310" s="99"/>
      <c r="CG310" s="99"/>
      <c r="CS310" s="99"/>
      <c r="CV310" s="120"/>
    </row>
    <row r="311" spans="1:100">
      <c r="A311" s="99"/>
      <c r="B311" s="103"/>
      <c r="C311" s="103">
        <v>20</v>
      </c>
      <c r="D311" s="2"/>
      <c r="E311" s="99">
        <f t="shared" si="174"/>
        <v>0</v>
      </c>
      <c r="F311" s="99">
        <f t="shared" si="175"/>
        <v>0</v>
      </c>
      <c r="G311" s="116" t="e">
        <f t="shared" si="176"/>
        <v>#DIV/0!</v>
      </c>
      <c r="H311" s="99">
        <f t="shared" si="177"/>
        <v>0</v>
      </c>
      <c r="I311" s="99">
        <f t="shared" si="178"/>
        <v>0</v>
      </c>
      <c r="J311" s="117" t="e">
        <f t="shared" si="179"/>
        <v>#DIV/0!</v>
      </c>
      <c r="K311" s="118" t="e">
        <f t="shared" si="180"/>
        <v>#DIV/0!</v>
      </c>
      <c r="AM311" s="99"/>
      <c r="AN311" s="103"/>
      <c r="AO311" s="103">
        <v>20</v>
      </c>
      <c r="CA311" s="99"/>
      <c r="CG311" s="99"/>
      <c r="CS311" s="99"/>
      <c r="CV311" s="120"/>
    </row>
    <row r="312" spans="1:100">
      <c r="A312" s="99"/>
      <c r="B312" s="103"/>
      <c r="C312" s="103">
        <v>30</v>
      </c>
      <c r="D312" s="2"/>
      <c r="E312" s="99">
        <f t="shared" si="174"/>
        <v>0</v>
      </c>
      <c r="F312" s="99">
        <f t="shared" si="175"/>
        <v>0</v>
      </c>
      <c r="G312" s="116" t="e">
        <f t="shared" si="176"/>
        <v>#DIV/0!</v>
      </c>
      <c r="H312" s="99">
        <f t="shared" si="177"/>
        <v>0</v>
      </c>
      <c r="I312" s="99">
        <f t="shared" si="178"/>
        <v>0</v>
      </c>
      <c r="J312" s="117" t="e">
        <f t="shared" si="179"/>
        <v>#DIV/0!</v>
      </c>
      <c r="K312" s="118" t="e">
        <f t="shared" si="180"/>
        <v>#DIV/0!</v>
      </c>
      <c r="AM312" s="99"/>
      <c r="AN312" s="103"/>
      <c r="AO312" s="103">
        <v>30</v>
      </c>
      <c r="CA312" s="99"/>
      <c r="CG312" s="99"/>
      <c r="CS312" s="99"/>
      <c r="CV312" s="120"/>
    </row>
    <row r="313" spans="1:100">
      <c r="A313" s="99"/>
      <c r="B313" s="103"/>
      <c r="C313" s="103">
        <v>50</v>
      </c>
      <c r="D313" s="2"/>
      <c r="E313" s="99">
        <f t="shared" si="174"/>
        <v>0</v>
      </c>
      <c r="F313" s="99">
        <f t="shared" si="175"/>
        <v>0</v>
      </c>
      <c r="G313" s="116" t="e">
        <f t="shared" si="176"/>
        <v>#DIV/0!</v>
      </c>
      <c r="H313" s="99">
        <f t="shared" si="177"/>
        <v>0</v>
      </c>
      <c r="I313" s="99">
        <f t="shared" si="178"/>
        <v>0</v>
      </c>
      <c r="J313" s="117" t="e">
        <f t="shared" si="179"/>
        <v>#DIV/0!</v>
      </c>
      <c r="K313" s="118" t="e">
        <f t="shared" si="180"/>
        <v>#DIV/0!</v>
      </c>
      <c r="AM313" s="99"/>
      <c r="AN313" s="103"/>
      <c r="AO313" s="103">
        <v>50</v>
      </c>
      <c r="CA313" s="99"/>
      <c r="CG313" s="99"/>
      <c r="CS313" s="99"/>
      <c r="CV313" s="120"/>
    </row>
    <row r="314" spans="1:100">
      <c r="A314" s="99"/>
      <c r="B314" s="103"/>
      <c r="C314" s="103">
        <v>75</v>
      </c>
      <c r="D314" s="2"/>
      <c r="E314" s="99">
        <f t="shared" si="174"/>
        <v>0</v>
      </c>
      <c r="F314" s="99">
        <f t="shared" si="175"/>
        <v>0</v>
      </c>
      <c r="G314" s="116" t="e">
        <f t="shared" si="176"/>
        <v>#DIV/0!</v>
      </c>
      <c r="H314" s="99">
        <f t="shared" si="177"/>
        <v>0</v>
      </c>
      <c r="I314" s="99">
        <f t="shared" si="178"/>
        <v>0</v>
      </c>
      <c r="J314" s="117" t="e">
        <f t="shared" si="179"/>
        <v>#DIV/0!</v>
      </c>
      <c r="K314" s="118" t="e">
        <f t="shared" si="180"/>
        <v>#DIV/0!</v>
      </c>
      <c r="AM314" s="99"/>
      <c r="AN314" s="103"/>
      <c r="AO314" s="103">
        <v>75</v>
      </c>
      <c r="CA314" s="99"/>
      <c r="CG314" s="99"/>
      <c r="CS314" s="99"/>
      <c r="CV314" s="120"/>
    </row>
    <row r="315" spans="1:100">
      <c r="A315" s="99"/>
      <c r="B315" s="103"/>
      <c r="C315" s="103">
        <v>100</v>
      </c>
      <c r="D315" s="2"/>
      <c r="E315" s="99">
        <f t="shared" si="174"/>
        <v>0</v>
      </c>
      <c r="F315" s="99">
        <f t="shared" si="175"/>
        <v>0</v>
      </c>
      <c r="G315" s="116" t="e">
        <f t="shared" si="176"/>
        <v>#DIV/0!</v>
      </c>
      <c r="H315" s="99">
        <f t="shared" si="177"/>
        <v>0</v>
      </c>
      <c r="I315" s="99">
        <f t="shared" si="178"/>
        <v>0</v>
      </c>
      <c r="J315" s="117" t="e">
        <f t="shared" si="179"/>
        <v>#DIV/0!</v>
      </c>
      <c r="K315" s="118" t="e">
        <f t="shared" si="180"/>
        <v>#DIV/0!</v>
      </c>
      <c r="AM315" s="99"/>
      <c r="AN315" s="103"/>
      <c r="AO315" s="103">
        <v>100</v>
      </c>
      <c r="CA315" s="99"/>
      <c r="CG315" s="99"/>
      <c r="CS315" s="99"/>
      <c r="CV315" s="120"/>
    </row>
    <row r="316" spans="1:100">
      <c r="A316" s="99"/>
      <c r="B316" s="103"/>
      <c r="C316" s="103">
        <v>150</v>
      </c>
      <c r="D316" s="2"/>
      <c r="E316" s="99">
        <f t="shared" si="174"/>
        <v>0</v>
      </c>
      <c r="F316" s="99">
        <f t="shared" si="175"/>
        <v>0</v>
      </c>
      <c r="G316" s="116" t="e">
        <f t="shared" si="176"/>
        <v>#DIV/0!</v>
      </c>
      <c r="H316" s="99">
        <f t="shared" si="177"/>
        <v>0</v>
      </c>
      <c r="I316" s="99">
        <f t="shared" si="178"/>
        <v>0</v>
      </c>
      <c r="J316" s="117" t="e">
        <f t="shared" si="179"/>
        <v>#DIV/0!</v>
      </c>
      <c r="K316" s="118" t="e">
        <f t="shared" si="180"/>
        <v>#DIV/0!</v>
      </c>
      <c r="AM316" s="99"/>
      <c r="AN316" s="103"/>
      <c r="AO316" s="103">
        <v>150</v>
      </c>
      <c r="CA316" s="99"/>
      <c r="CG316" s="99"/>
      <c r="CS316" s="99"/>
      <c r="CV316" s="120"/>
    </row>
    <row r="317" spans="1:100">
      <c r="A317" s="99"/>
      <c r="B317" s="103"/>
      <c r="C317" s="103">
        <v>200</v>
      </c>
      <c r="D317" s="2"/>
      <c r="E317" s="99">
        <f t="shared" si="174"/>
        <v>0</v>
      </c>
      <c r="F317" s="99">
        <f t="shared" si="175"/>
        <v>0</v>
      </c>
      <c r="G317" s="116" t="e">
        <f t="shared" si="176"/>
        <v>#DIV/0!</v>
      </c>
      <c r="H317" s="99">
        <f t="shared" si="177"/>
        <v>0</v>
      </c>
      <c r="I317" s="99">
        <f t="shared" si="178"/>
        <v>0</v>
      </c>
      <c r="J317" s="117" t="e">
        <f t="shared" si="179"/>
        <v>#DIV/0!</v>
      </c>
      <c r="K317" s="118" t="e">
        <f t="shared" si="180"/>
        <v>#DIV/0!</v>
      </c>
      <c r="AM317" s="99"/>
      <c r="AN317" s="103"/>
      <c r="AO317" s="103">
        <v>200</v>
      </c>
      <c r="CA317" s="99"/>
      <c r="CG317" s="99"/>
      <c r="CS317" s="99"/>
      <c r="CV317" s="120"/>
    </row>
    <row r="318" spans="1:100">
      <c r="A318" s="99"/>
      <c r="B318" s="103"/>
      <c r="C318" s="103">
        <v>300</v>
      </c>
      <c r="D318" s="2"/>
      <c r="E318" s="99">
        <f t="shared" si="174"/>
        <v>0</v>
      </c>
      <c r="F318" s="99">
        <f t="shared" si="175"/>
        <v>0</v>
      </c>
      <c r="G318" s="116" t="e">
        <f t="shared" si="176"/>
        <v>#DIV/0!</v>
      </c>
      <c r="H318" s="99">
        <f t="shared" si="177"/>
        <v>0</v>
      </c>
      <c r="I318" s="99">
        <f t="shared" si="178"/>
        <v>0</v>
      </c>
      <c r="J318" s="117" t="e">
        <f t="shared" si="179"/>
        <v>#DIV/0!</v>
      </c>
      <c r="K318" s="118" t="e">
        <f t="shared" si="180"/>
        <v>#DIV/0!</v>
      </c>
      <c r="AM318" s="99"/>
      <c r="AN318" s="103"/>
      <c r="AO318" s="103">
        <v>300</v>
      </c>
      <c r="CV318" s="120"/>
    </row>
    <row r="319" spans="1:100">
      <c r="A319" s="99"/>
      <c r="B319" s="103"/>
      <c r="C319" s="103">
        <v>400</v>
      </c>
      <c r="D319" s="2"/>
      <c r="E319" s="99">
        <f t="shared" si="174"/>
        <v>0</v>
      </c>
      <c r="F319" s="99">
        <f t="shared" si="175"/>
        <v>0</v>
      </c>
      <c r="G319" s="116" t="e">
        <f t="shared" si="176"/>
        <v>#DIV/0!</v>
      </c>
      <c r="H319" s="99">
        <f t="shared" si="177"/>
        <v>0</v>
      </c>
      <c r="I319" s="99">
        <f t="shared" si="178"/>
        <v>0</v>
      </c>
      <c r="J319" s="117" t="e">
        <f t="shared" si="179"/>
        <v>#DIV/0!</v>
      </c>
      <c r="K319" s="118" t="e">
        <f t="shared" si="180"/>
        <v>#DIV/0!</v>
      </c>
      <c r="AM319" s="99"/>
      <c r="AN319" s="103"/>
      <c r="AO319" s="103">
        <v>400</v>
      </c>
      <c r="CV319" s="120"/>
    </row>
    <row r="320" spans="1:100">
      <c r="A320" s="99"/>
      <c r="B320" s="103"/>
      <c r="C320" s="103">
        <v>500</v>
      </c>
      <c r="D320" s="2"/>
      <c r="E320" s="99">
        <f t="shared" si="174"/>
        <v>0</v>
      </c>
      <c r="F320" s="99">
        <f t="shared" si="175"/>
        <v>0</v>
      </c>
      <c r="G320" s="116" t="e">
        <f t="shared" si="176"/>
        <v>#DIV/0!</v>
      </c>
      <c r="H320" s="99">
        <f t="shared" si="177"/>
        <v>0</v>
      </c>
      <c r="I320" s="99">
        <f t="shared" si="178"/>
        <v>0</v>
      </c>
      <c r="J320" s="117" t="e">
        <f t="shared" si="179"/>
        <v>#DIV/0!</v>
      </c>
      <c r="K320" s="118" t="e">
        <f t="shared" si="180"/>
        <v>#DIV/0!</v>
      </c>
      <c r="AM320" s="99"/>
      <c r="AN320" s="103"/>
      <c r="AO320" s="103">
        <v>500</v>
      </c>
      <c r="CV320" s="120"/>
    </row>
    <row r="321" spans="1:100">
      <c r="A321" s="99"/>
      <c r="B321" s="103"/>
      <c r="C321" s="103">
        <v>600</v>
      </c>
      <c r="D321" s="2"/>
      <c r="E321" s="99">
        <f t="shared" si="174"/>
        <v>0</v>
      </c>
      <c r="F321" s="99">
        <f t="shared" si="175"/>
        <v>0</v>
      </c>
      <c r="G321" s="116" t="e">
        <f t="shared" si="176"/>
        <v>#DIV/0!</v>
      </c>
      <c r="H321" s="99">
        <f t="shared" si="177"/>
        <v>0</v>
      </c>
      <c r="I321" s="99">
        <f t="shared" si="178"/>
        <v>0</v>
      </c>
      <c r="J321" s="117" t="e">
        <f t="shared" si="179"/>
        <v>#DIV/0!</v>
      </c>
      <c r="K321" s="118" t="e">
        <f t="shared" si="180"/>
        <v>#DIV/0!</v>
      </c>
      <c r="AM321" s="99"/>
      <c r="AN321" s="103"/>
      <c r="AO321" s="103">
        <v>600</v>
      </c>
      <c r="BP321" s="99"/>
      <c r="BQ321" s="99"/>
      <c r="BR321" s="99"/>
      <c r="BS321" s="99"/>
      <c r="BT321" s="99"/>
      <c r="BU321" s="99"/>
      <c r="BV321" s="99"/>
      <c r="BW321" s="99"/>
      <c r="BX321" s="99"/>
      <c r="BY321" s="99"/>
      <c r="BZ321" s="99"/>
      <c r="CA321" s="99"/>
      <c r="CB321" s="99"/>
      <c r="CC321" s="99"/>
      <c r="CD321" s="99"/>
      <c r="CE321" s="99"/>
      <c r="CF321" s="99"/>
      <c r="CG321" s="99"/>
      <c r="CH321" s="99"/>
      <c r="CI321" s="99"/>
      <c r="CJ321" s="99"/>
      <c r="CK321" s="99"/>
      <c r="CL321" s="99"/>
      <c r="CM321" s="99"/>
      <c r="CN321" s="99"/>
      <c r="CO321" s="99"/>
      <c r="CP321" s="99"/>
      <c r="CQ321" s="99"/>
      <c r="CR321" s="99"/>
      <c r="CS321" s="99"/>
      <c r="CT321" s="99"/>
      <c r="CU321" s="99"/>
      <c r="CV321" s="120"/>
    </row>
    <row r="322" spans="1:100">
      <c r="A322" s="99"/>
      <c r="B322" s="100"/>
      <c r="C322" s="100"/>
      <c r="D322" s="2"/>
      <c r="E322" s="99"/>
      <c r="F322" s="99"/>
      <c r="G322" s="116"/>
      <c r="H322" s="99"/>
      <c r="I322" s="99"/>
      <c r="K322" s="118"/>
      <c r="AM322" s="99"/>
      <c r="AN322" s="100"/>
      <c r="AO322" s="100"/>
      <c r="BP322" s="99"/>
      <c r="BQ322" s="99"/>
      <c r="BR322" s="99"/>
      <c r="BS322" s="99"/>
      <c r="BT322" s="99"/>
      <c r="BU322" s="99"/>
      <c r="BV322" s="99"/>
      <c r="BW322" s="99"/>
      <c r="BX322" s="99"/>
      <c r="BY322" s="99"/>
      <c r="BZ322" s="99"/>
      <c r="CA322" s="99"/>
      <c r="CB322" s="99"/>
      <c r="CC322" s="99"/>
      <c r="CD322" s="99"/>
      <c r="CE322" s="99"/>
      <c r="CF322" s="99"/>
      <c r="CG322" s="99"/>
      <c r="CH322" s="99"/>
      <c r="CI322" s="99"/>
      <c r="CJ322" s="99"/>
      <c r="CK322" s="99"/>
      <c r="CL322" s="99"/>
      <c r="CM322" s="99"/>
      <c r="CN322" s="99"/>
      <c r="CO322" s="99"/>
      <c r="CP322" s="99"/>
      <c r="CQ322" s="99"/>
      <c r="CR322" s="99"/>
      <c r="CS322" s="99"/>
      <c r="CT322" s="99"/>
      <c r="CU322" s="99"/>
      <c r="CV322" s="160"/>
    </row>
    <row r="323" spans="1:100">
      <c r="A323" s="101"/>
      <c r="B323" s="102"/>
      <c r="C323" s="102" t="s">
        <v>14</v>
      </c>
      <c r="D323" s="2"/>
      <c r="E323" s="99">
        <f>COUNT(CV323:DB323)</f>
        <v>0</v>
      </c>
      <c r="F323" s="99">
        <f>SUM(CV323:DB323)</f>
        <v>0</v>
      </c>
      <c r="G323" s="116" t="e">
        <f>AVERAGE(CV323:DB323)</f>
        <v>#DIV/0!</v>
      </c>
      <c r="H323" s="99">
        <f>MAX(CV323:DB323)</f>
        <v>0</v>
      </c>
      <c r="I323" s="99">
        <f>MIN(CV323:DB323)</f>
        <v>0</v>
      </c>
      <c r="J323" s="117" t="e">
        <f>D323-G323</f>
        <v>#DIV/0!</v>
      </c>
      <c r="K323" s="118" t="e">
        <f>STDEV(CV323:DB323)</f>
        <v>#DIV/0!</v>
      </c>
      <c r="AM323" s="101"/>
      <c r="AN323" s="102"/>
      <c r="AO323" s="102" t="s">
        <v>14</v>
      </c>
      <c r="BP323" s="101"/>
      <c r="BQ323" s="101"/>
      <c r="BR323" s="101"/>
      <c r="BS323" s="101"/>
      <c r="BT323" s="101"/>
      <c r="BU323" s="101"/>
      <c r="BV323" s="101"/>
      <c r="BW323" s="101"/>
      <c r="BX323" s="101"/>
      <c r="BY323" s="101"/>
      <c r="BZ323" s="101"/>
      <c r="CA323" s="101"/>
      <c r="CB323" s="101"/>
      <c r="CC323" s="101"/>
      <c r="CD323" s="101"/>
      <c r="CE323" s="101"/>
      <c r="CF323" s="101"/>
      <c r="CG323" s="101"/>
      <c r="CH323" s="101"/>
      <c r="CI323" s="101"/>
      <c r="CJ323" s="101"/>
      <c r="CK323" s="101"/>
      <c r="CL323" s="101"/>
      <c r="CM323" s="101"/>
      <c r="CN323" s="101"/>
      <c r="CO323" s="101"/>
      <c r="CP323" s="101"/>
      <c r="CQ323" s="101"/>
      <c r="CR323" s="101"/>
      <c r="CS323" s="101"/>
      <c r="CT323" s="101"/>
      <c r="CU323" s="101"/>
      <c r="CV323" s="121"/>
    </row>
    <row r="324" spans="1:100">
      <c r="A324" s="99"/>
      <c r="B324" s="103"/>
      <c r="C324" s="103" t="s">
        <v>15</v>
      </c>
      <c r="D324" s="2"/>
      <c r="E324" s="99">
        <f>COUNT(CV324:DB324)</f>
        <v>0</v>
      </c>
      <c r="F324" s="99">
        <f>SUM(CV324:DB324)</f>
        <v>0</v>
      </c>
      <c r="G324" s="116" t="e">
        <f>AVERAGE(CV324:DB324)</f>
        <v>#DIV/0!</v>
      </c>
      <c r="H324" s="99">
        <f>MAX(CV324:DB324)</f>
        <v>0</v>
      </c>
      <c r="I324" s="99">
        <f>MIN(CV324:DB324)</f>
        <v>0</v>
      </c>
      <c r="J324" s="117" t="e">
        <f>D324-G324</f>
        <v>#DIV/0!</v>
      </c>
      <c r="K324" s="118" t="e">
        <f>STDEV(CV324:DB324)</f>
        <v>#DIV/0!</v>
      </c>
      <c r="AM324" s="99"/>
      <c r="AN324" s="103"/>
      <c r="AO324" s="103" t="s">
        <v>15</v>
      </c>
      <c r="BP324" s="99"/>
      <c r="BQ324" s="99"/>
      <c r="BR324" s="99"/>
      <c r="BS324" s="99"/>
      <c r="BT324" s="99"/>
      <c r="BU324" s="99"/>
      <c r="BV324" s="99"/>
      <c r="BW324" s="99"/>
      <c r="BX324" s="99"/>
      <c r="BY324" s="99"/>
      <c r="BZ324" s="99"/>
      <c r="CA324" s="99"/>
      <c r="CB324" s="99"/>
      <c r="CC324" s="99"/>
      <c r="CD324" s="99"/>
      <c r="CE324" s="99"/>
      <c r="CF324" s="99"/>
      <c r="CG324" s="99"/>
      <c r="CH324" s="99"/>
      <c r="CI324" s="99"/>
      <c r="CJ324" s="99"/>
      <c r="CK324" s="99"/>
      <c r="CL324" s="99"/>
      <c r="CM324" s="99"/>
      <c r="CN324" s="99"/>
      <c r="CO324" s="99"/>
      <c r="CP324" s="99"/>
      <c r="CQ324" s="99"/>
      <c r="CR324" s="99"/>
      <c r="CS324" s="99"/>
      <c r="CT324" s="99"/>
      <c r="CU324" s="99"/>
      <c r="CV324" s="120"/>
    </row>
    <row r="325" spans="1:100" s="114" customFormat="1">
      <c r="A325" s="109" t="s">
        <v>0</v>
      </c>
      <c r="B325" s="107" t="s">
        <v>1</v>
      </c>
      <c r="C325" s="107" t="s">
        <v>2</v>
      </c>
      <c r="D325" s="110" t="s">
        <v>84</v>
      </c>
      <c r="E325" s="107" t="s">
        <v>3</v>
      </c>
      <c r="F325" s="107" t="s">
        <v>83</v>
      </c>
      <c r="G325" s="111" t="s">
        <v>4</v>
      </c>
      <c r="H325" s="107" t="s">
        <v>5</v>
      </c>
      <c r="I325" s="107" t="s">
        <v>6</v>
      </c>
      <c r="J325" s="112" t="s">
        <v>7</v>
      </c>
      <c r="K325" s="112" t="s">
        <v>8</v>
      </c>
      <c r="L325" s="113"/>
      <c r="AM325" s="107" t="s">
        <v>10</v>
      </c>
      <c r="AN325" s="107" t="s">
        <v>11</v>
      </c>
      <c r="AO325" s="107" t="s">
        <v>12</v>
      </c>
      <c r="AU325" s="106">
        <v>2004</v>
      </c>
      <c r="AV325" s="106">
        <v>2004</v>
      </c>
      <c r="AW325" s="106">
        <v>2004</v>
      </c>
      <c r="AX325" s="114">
        <v>2003</v>
      </c>
      <c r="BB325" s="114">
        <v>2002</v>
      </c>
      <c r="BE325" s="114">
        <v>2001</v>
      </c>
      <c r="BH325" s="114">
        <v>2000</v>
      </c>
      <c r="BK325" s="114">
        <v>1999</v>
      </c>
      <c r="BL325" s="114">
        <v>1998</v>
      </c>
      <c r="BM325" s="114">
        <v>1997</v>
      </c>
      <c r="BN325" s="114">
        <v>1996</v>
      </c>
      <c r="BO325" s="114">
        <v>1995</v>
      </c>
      <c r="BP325" s="107">
        <v>1994</v>
      </c>
      <c r="BQ325" s="107">
        <v>1993</v>
      </c>
      <c r="BR325" s="107">
        <v>1992</v>
      </c>
      <c r="BS325" s="107">
        <v>1992</v>
      </c>
      <c r="BT325" s="107">
        <v>1991</v>
      </c>
      <c r="BU325" s="107">
        <v>1990</v>
      </c>
      <c r="BV325" s="107">
        <v>1990</v>
      </c>
      <c r="BW325" s="107">
        <v>1989</v>
      </c>
      <c r="BX325" s="107">
        <v>1988</v>
      </c>
      <c r="BY325" s="107">
        <v>1987</v>
      </c>
      <c r="BZ325" s="107">
        <v>1986</v>
      </c>
      <c r="CA325" s="107">
        <v>1986</v>
      </c>
      <c r="CB325" s="107">
        <v>1986</v>
      </c>
      <c r="CC325" s="107">
        <v>1985</v>
      </c>
      <c r="CD325" s="107">
        <v>1985</v>
      </c>
      <c r="CE325" s="107">
        <v>1985</v>
      </c>
      <c r="CF325" s="107">
        <v>1985</v>
      </c>
      <c r="CG325" s="107">
        <v>1984</v>
      </c>
      <c r="CH325" s="107">
        <v>1984</v>
      </c>
      <c r="CI325" s="107">
        <v>1984</v>
      </c>
      <c r="CJ325" s="107">
        <v>1984</v>
      </c>
      <c r="CK325" s="107">
        <v>1984</v>
      </c>
      <c r="CL325" s="107">
        <v>1984</v>
      </c>
      <c r="CM325" s="107">
        <v>1983</v>
      </c>
      <c r="CN325" s="107">
        <v>1983</v>
      </c>
      <c r="CO325" s="107">
        <v>1982</v>
      </c>
      <c r="CP325" s="107">
        <v>1982</v>
      </c>
      <c r="CQ325" s="107">
        <v>1982</v>
      </c>
      <c r="CR325" s="107">
        <v>1981</v>
      </c>
      <c r="CS325" s="107">
        <v>1980</v>
      </c>
      <c r="CT325" s="107">
        <v>1980</v>
      </c>
      <c r="CU325" s="107">
        <v>1980</v>
      </c>
      <c r="CV325" s="115">
        <v>1980</v>
      </c>
    </row>
    <row r="326" spans="1:100">
      <c r="A326" s="100">
        <v>4</v>
      </c>
      <c r="B326" s="103">
        <v>47</v>
      </c>
      <c r="C326" s="103" t="s">
        <v>13</v>
      </c>
      <c r="D326" s="2"/>
      <c r="E326" s="99">
        <f t="shared" ref="E326:E339" si="181">COUNT(CV326:DB326)</f>
        <v>0</v>
      </c>
      <c r="F326" s="99">
        <f t="shared" ref="F326:F339" si="182">SUM(CV326:DB326)</f>
        <v>0</v>
      </c>
      <c r="G326" s="116" t="e">
        <f t="shared" ref="G326:G339" si="183">AVERAGE(CV326:DB326)</f>
        <v>#DIV/0!</v>
      </c>
      <c r="H326" s="99">
        <f t="shared" ref="H326:H339" si="184">MAX(CV326:DB326)</f>
        <v>0</v>
      </c>
      <c r="I326" s="99">
        <f t="shared" ref="I326:I339" si="185">MIN(CV326:DB326)</f>
        <v>0</v>
      </c>
      <c r="J326" s="117" t="e">
        <f t="shared" ref="J326:J339" si="186">D326-G326</f>
        <v>#DIV/0!</v>
      </c>
      <c r="K326" s="118" t="e">
        <f t="shared" ref="K326:K339" si="187">STDEV(CV326:DB326)</f>
        <v>#DIV/0!</v>
      </c>
      <c r="AM326" s="100">
        <v>4</v>
      </c>
      <c r="AN326" s="103">
        <v>47</v>
      </c>
      <c r="AO326" s="103" t="s">
        <v>13</v>
      </c>
      <c r="BP326" s="100"/>
      <c r="BQ326" s="100"/>
      <c r="BR326" s="100"/>
      <c r="BS326" s="100"/>
      <c r="BT326" s="100"/>
      <c r="BU326" s="100"/>
      <c r="BV326" s="100"/>
      <c r="BW326" s="100"/>
      <c r="BX326" s="100"/>
      <c r="BY326" s="100"/>
      <c r="BZ326" s="100"/>
      <c r="CA326" s="100"/>
      <c r="CB326" s="100"/>
      <c r="CC326" s="100"/>
      <c r="CD326" s="100"/>
      <c r="CE326" s="100"/>
      <c r="CF326" s="100"/>
      <c r="CG326" s="100"/>
      <c r="CH326" s="100"/>
      <c r="CI326" s="100"/>
      <c r="CJ326" s="100"/>
      <c r="CK326" s="100"/>
      <c r="CL326" s="100"/>
      <c r="CM326" s="100"/>
      <c r="CN326" s="100"/>
      <c r="CO326" s="100"/>
      <c r="CP326" s="100"/>
      <c r="CQ326" s="100"/>
      <c r="CR326" s="100"/>
      <c r="CS326" s="100"/>
      <c r="CT326" s="100"/>
      <c r="CU326" s="100"/>
      <c r="CV326" s="120"/>
    </row>
    <row r="327" spans="1:100">
      <c r="A327" s="99"/>
      <c r="B327" s="103"/>
      <c r="C327" s="102">
        <v>0</v>
      </c>
      <c r="D327" s="2"/>
      <c r="E327" s="99">
        <f t="shared" si="181"/>
        <v>0</v>
      </c>
      <c r="F327" s="99">
        <f t="shared" si="182"/>
        <v>0</v>
      </c>
      <c r="G327" s="116" t="e">
        <f t="shared" si="183"/>
        <v>#DIV/0!</v>
      </c>
      <c r="H327" s="99">
        <f t="shared" si="184"/>
        <v>0</v>
      </c>
      <c r="I327" s="99">
        <f t="shared" si="185"/>
        <v>0</v>
      </c>
      <c r="J327" s="117" t="e">
        <f t="shared" si="186"/>
        <v>#DIV/0!</v>
      </c>
      <c r="K327" s="118" t="e">
        <f t="shared" si="187"/>
        <v>#DIV/0!</v>
      </c>
      <c r="AM327" s="99"/>
      <c r="AN327" s="103"/>
      <c r="AO327" s="102">
        <v>0</v>
      </c>
      <c r="BP327" s="101"/>
      <c r="BQ327" s="101"/>
      <c r="BR327" s="101"/>
      <c r="BS327" s="101"/>
      <c r="BT327" s="101"/>
      <c r="BU327" s="101"/>
      <c r="BV327" s="101"/>
      <c r="BW327" s="101"/>
      <c r="BX327" s="101"/>
      <c r="BY327" s="101"/>
      <c r="BZ327" s="101"/>
      <c r="CA327" s="101"/>
      <c r="CB327" s="101"/>
      <c r="CC327" s="101"/>
      <c r="CD327" s="101"/>
      <c r="CE327" s="101"/>
      <c r="CF327" s="101"/>
      <c r="CG327" s="101"/>
      <c r="CH327" s="101"/>
      <c r="CI327" s="101"/>
      <c r="CJ327" s="101"/>
      <c r="CK327" s="101"/>
      <c r="CL327" s="101"/>
      <c r="CM327" s="101"/>
      <c r="CN327" s="101"/>
      <c r="CO327" s="101"/>
      <c r="CP327" s="101"/>
      <c r="CQ327" s="101"/>
      <c r="CR327" s="101"/>
      <c r="CS327" s="101"/>
      <c r="CT327" s="101"/>
      <c r="CU327" s="101"/>
      <c r="CV327" s="121"/>
    </row>
    <row r="328" spans="1:100">
      <c r="A328" s="99"/>
      <c r="B328" s="103"/>
      <c r="C328" s="103">
        <v>10</v>
      </c>
      <c r="D328" s="2"/>
      <c r="E328" s="99">
        <f t="shared" si="181"/>
        <v>0</v>
      </c>
      <c r="F328" s="99">
        <f t="shared" si="182"/>
        <v>0</v>
      </c>
      <c r="G328" s="116" t="e">
        <f t="shared" si="183"/>
        <v>#DIV/0!</v>
      </c>
      <c r="H328" s="99">
        <f t="shared" si="184"/>
        <v>0</v>
      </c>
      <c r="I328" s="99">
        <f t="shared" si="185"/>
        <v>0</v>
      </c>
      <c r="J328" s="117" t="e">
        <f t="shared" si="186"/>
        <v>#DIV/0!</v>
      </c>
      <c r="K328" s="118" t="e">
        <f t="shared" si="187"/>
        <v>#DIV/0!</v>
      </c>
      <c r="AM328" s="99"/>
      <c r="AN328" s="103"/>
      <c r="AO328" s="103">
        <v>10</v>
      </c>
      <c r="CD328" s="99"/>
      <c r="CU328" s="99"/>
      <c r="CV328" s="120"/>
    </row>
    <row r="329" spans="1:100">
      <c r="A329" s="99"/>
      <c r="B329" s="103"/>
      <c r="C329" s="103">
        <v>20</v>
      </c>
      <c r="D329" s="2"/>
      <c r="E329" s="99">
        <f t="shared" si="181"/>
        <v>0</v>
      </c>
      <c r="F329" s="99">
        <f t="shared" si="182"/>
        <v>0</v>
      </c>
      <c r="G329" s="116" t="e">
        <f t="shared" si="183"/>
        <v>#DIV/0!</v>
      </c>
      <c r="H329" s="99">
        <f t="shared" si="184"/>
        <v>0</v>
      </c>
      <c r="I329" s="99">
        <f t="shared" si="185"/>
        <v>0</v>
      </c>
      <c r="J329" s="117" t="e">
        <f t="shared" si="186"/>
        <v>#DIV/0!</v>
      </c>
      <c r="K329" s="118" t="e">
        <f t="shared" si="187"/>
        <v>#DIV/0!</v>
      </c>
      <c r="AM329" s="99"/>
      <c r="AN329" s="103"/>
      <c r="AO329" s="103">
        <v>20</v>
      </c>
      <c r="CD329" s="99"/>
      <c r="CU329" s="99"/>
      <c r="CV329" s="120"/>
    </row>
    <row r="330" spans="1:100">
      <c r="A330" s="99"/>
      <c r="B330" s="103"/>
      <c r="C330" s="103">
        <v>30</v>
      </c>
      <c r="D330" s="2"/>
      <c r="E330" s="99">
        <f t="shared" si="181"/>
        <v>0</v>
      </c>
      <c r="F330" s="99">
        <f t="shared" si="182"/>
        <v>0</v>
      </c>
      <c r="G330" s="116" t="e">
        <f t="shared" si="183"/>
        <v>#DIV/0!</v>
      </c>
      <c r="H330" s="99">
        <f t="shared" si="184"/>
        <v>0</v>
      </c>
      <c r="I330" s="99">
        <f t="shared" si="185"/>
        <v>0</v>
      </c>
      <c r="J330" s="117" t="e">
        <f t="shared" si="186"/>
        <v>#DIV/0!</v>
      </c>
      <c r="K330" s="118" t="e">
        <f t="shared" si="187"/>
        <v>#DIV/0!</v>
      </c>
      <c r="AM330" s="99"/>
      <c r="AN330" s="103"/>
      <c r="AO330" s="103">
        <v>30</v>
      </c>
      <c r="CD330" s="99"/>
      <c r="CU330" s="99"/>
      <c r="CV330" s="120"/>
    </row>
    <row r="331" spans="1:100">
      <c r="A331" s="99"/>
      <c r="B331" s="103"/>
      <c r="C331" s="103">
        <v>50</v>
      </c>
      <c r="D331" s="2"/>
      <c r="E331" s="99">
        <f t="shared" si="181"/>
        <v>0</v>
      </c>
      <c r="F331" s="99">
        <f t="shared" si="182"/>
        <v>0</v>
      </c>
      <c r="G331" s="116" t="e">
        <f t="shared" si="183"/>
        <v>#DIV/0!</v>
      </c>
      <c r="H331" s="99">
        <f t="shared" si="184"/>
        <v>0</v>
      </c>
      <c r="I331" s="99">
        <f t="shared" si="185"/>
        <v>0</v>
      </c>
      <c r="J331" s="117" t="e">
        <f t="shared" si="186"/>
        <v>#DIV/0!</v>
      </c>
      <c r="K331" s="118" t="e">
        <f t="shared" si="187"/>
        <v>#DIV/0!</v>
      </c>
      <c r="AM331" s="99"/>
      <c r="AN331" s="103"/>
      <c r="AO331" s="103">
        <v>50</v>
      </c>
      <c r="CD331" s="99"/>
      <c r="CU331" s="99"/>
      <c r="CV331" s="120"/>
    </row>
    <row r="332" spans="1:100">
      <c r="A332" s="99"/>
      <c r="B332" s="103"/>
      <c r="C332" s="103">
        <v>75</v>
      </c>
      <c r="D332" s="2"/>
      <c r="E332" s="99">
        <f t="shared" si="181"/>
        <v>0</v>
      </c>
      <c r="F332" s="99">
        <f t="shared" si="182"/>
        <v>0</v>
      </c>
      <c r="G332" s="116" t="e">
        <f t="shared" si="183"/>
        <v>#DIV/0!</v>
      </c>
      <c r="H332" s="99">
        <f t="shared" si="184"/>
        <v>0</v>
      </c>
      <c r="I332" s="99">
        <f t="shared" si="185"/>
        <v>0</v>
      </c>
      <c r="J332" s="117" t="e">
        <f t="shared" si="186"/>
        <v>#DIV/0!</v>
      </c>
      <c r="K332" s="118" t="e">
        <f t="shared" si="187"/>
        <v>#DIV/0!</v>
      </c>
      <c r="AM332" s="99"/>
      <c r="AN332" s="103"/>
      <c r="AO332" s="103">
        <v>75</v>
      </c>
      <c r="CD332" s="99"/>
      <c r="CU332" s="99"/>
      <c r="CV332" s="120"/>
    </row>
    <row r="333" spans="1:100">
      <c r="A333" s="99"/>
      <c r="B333" s="103"/>
      <c r="C333" s="103">
        <v>100</v>
      </c>
      <c r="D333" s="2"/>
      <c r="E333" s="99">
        <f t="shared" si="181"/>
        <v>0</v>
      </c>
      <c r="F333" s="99">
        <f t="shared" si="182"/>
        <v>0</v>
      </c>
      <c r="G333" s="116" t="e">
        <f t="shared" si="183"/>
        <v>#DIV/0!</v>
      </c>
      <c r="H333" s="99">
        <f t="shared" si="184"/>
        <v>0</v>
      </c>
      <c r="I333" s="99">
        <f t="shared" si="185"/>
        <v>0</v>
      </c>
      <c r="J333" s="117" t="e">
        <f t="shared" si="186"/>
        <v>#DIV/0!</v>
      </c>
      <c r="K333" s="118" t="e">
        <f t="shared" si="187"/>
        <v>#DIV/0!</v>
      </c>
      <c r="AM333" s="99"/>
      <c r="AN333" s="103"/>
      <c r="AO333" s="103">
        <v>100</v>
      </c>
      <c r="CD333" s="99"/>
      <c r="CU333" s="99"/>
      <c r="CV333" s="120"/>
    </row>
    <row r="334" spans="1:100">
      <c r="A334" s="99"/>
      <c r="B334" s="103"/>
      <c r="C334" s="103">
        <v>150</v>
      </c>
      <c r="D334" s="2"/>
      <c r="E334" s="99">
        <f t="shared" si="181"/>
        <v>0</v>
      </c>
      <c r="F334" s="99">
        <f t="shared" si="182"/>
        <v>0</v>
      </c>
      <c r="G334" s="116" t="e">
        <f t="shared" si="183"/>
        <v>#DIV/0!</v>
      </c>
      <c r="H334" s="99">
        <f t="shared" si="184"/>
        <v>0</v>
      </c>
      <c r="I334" s="99">
        <f t="shared" si="185"/>
        <v>0</v>
      </c>
      <c r="J334" s="117" t="e">
        <f t="shared" si="186"/>
        <v>#DIV/0!</v>
      </c>
      <c r="K334" s="118" t="e">
        <f t="shared" si="187"/>
        <v>#DIV/0!</v>
      </c>
      <c r="AM334" s="99"/>
      <c r="AN334" s="103"/>
      <c r="AO334" s="103">
        <v>150</v>
      </c>
      <c r="CD334" s="99"/>
      <c r="CU334" s="99"/>
      <c r="CV334" s="120"/>
    </row>
    <row r="335" spans="1:100">
      <c r="A335" s="99"/>
      <c r="B335" s="103"/>
      <c r="C335" s="103">
        <v>200</v>
      </c>
      <c r="D335" s="2"/>
      <c r="E335" s="99">
        <f t="shared" si="181"/>
        <v>0</v>
      </c>
      <c r="F335" s="99">
        <f t="shared" si="182"/>
        <v>0</v>
      </c>
      <c r="G335" s="116" t="e">
        <f t="shared" si="183"/>
        <v>#DIV/0!</v>
      </c>
      <c r="H335" s="99">
        <f t="shared" si="184"/>
        <v>0</v>
      </c>
      <c r="I335" s="99">
        <f t="shared" si="185"/>
        <v>0</v>
      </c>
      <c r="J335" s="117" t="e">
        <f t="shared" si="186"/>
        <v>#DIV/0!</v>
      </c>
      <c r="K335" s="118" t="e">
        <f t="shared" si="187"/>
        <v>#DIV/0!</v>
      </c>
      <c r="AM335" s="99"/>
      <c r="AN335" s="103"/>
      <c r="AO335" s="103">
        <v>200</v>
      </c>
      <c r="CD335" s="99"/>
      <c r="CU335" s="99"/>
      <c r="CV335" s="120"/>
    </row>
    <row r="336" spans="1:100">
      <c r="A336" s="99"/>
      <c r="B336" s="103"/>
      <c r="C336" s="103">
        <v>300</v>
      </c>
      <c r="D336" s="2"/>
      <c r="E336" s="99">
        <f t="shared" si="181"/>
        <v>0</v>
      </c>
      <c r="F336" s="99">
        <f t="shared" si="182"/>
        <v>0</v>
      </c>
      <c r="G336" s="116" t="e">
        <f t="shared" si="183"/>
        <v>#DIV/0!</v>
      </c>
      <c r="H336" s="99">
        <f t="shared" si="184"/>
        <v>0</v>
      </c>
      <c r="I336" s="99">
        <f t="shared" si="185"/>
        <v>0</v>
      </c>
      <c r="J336" s="117" t="e">
        <f t="shared" si="186"/>
        <v>#DIV/0!</v>
      </c>
      <c r="K336" s="118" t="e">
        <f t="shared" si="187"/>
        <v>#DIV/0!</v>
      </c>
      <c r="AM336" s="99"/>
      <c r="AN336" s="103"/>
      <c r="AO336" s="103">
        <v>300</v>
      </c>
      <c r="CV336" s="120"/>
    </row>
    <row r="337" spans="1:100">
      <c r="A337" s="99"/>
      <c r="B337" s="103"/>
      <c r="C337" s="103">
        <v>400</v>
      </c>
      <c r="D337" s="2"/>
      <c r="E337" s="99">
        <f t="shared" si="181"/>
        <v>0</v>
      </c>
      <c r="F337" s="99">
        <f t="shared" si="182"/>
        <v>0</v>
      </c>
      <c r="G337" s="116" t="e">
        <f t="shared" si="183"/>
        <v>#DIV/0!</v>
      </c>
      <c r="H337" s="99">
        <f t="shared" si="184"/>
        <v>0</v>
      </c>
      <c r="I337" s="99">
        <f t="shared" si="185"/>
        <v>0</v>
      </c>
      <c r="J337" s="117" t="e">
        <f t="shared" si="186"/>
        <v>#DIV/0!</v>
      </c>
      <c r="K337" s="118" t="e">
        <f t="shared" si="187"/>
        <v>#DIV/0!</v>
      </c>
      <c r="AM337" s="99"/>
      <c r="AN337" s="103"/>
      <c r="AO337" s="103">
        <v>400</v>
      </c>
      <c r="CV337" s="120"/>
    </row>
    <row r="338" spans="1:100">
      <c r="A338" s="99"/>
      <c r="B338" s="103"/>
      <c r="C338" s="103">
        <v>500</v>
      </c>
      <c r="D338" s="2"/>
      <c r="E338" s="99">
        <f t="shared" si="181"/>
        <v>0</v>
      </c>
      <c r="F338" s="99">
        <f t="shared" si="182"/>
        <v>0</v>
      </c>
      <c r="G338" s="116" t="e">
        <f t="shared" si="183"/>
        <v>#DIV/0!</v>
      </c>
      <c r="H338" s="99">
        <f t="shared" si="184"/>
        <v>0</v>
      </c>
      <c r="I338" s="99">
        <f t="shared" si="185"/>
        <v>0</v>
      </c>
      <c r="J338" s="117" t="e">
        <f t="shared" si="186"/>
        <v>#DIV/0!</v>
      </c>
      <c r="K338" s="118" t="e">
        <f t="shared" si="187"/>
        <v>#DIV/0!</v>
      </c>
      <c r="AM338" s="99"/>
      <c r="AN338" s="103"/>
      <c r="AO338" s="103">
        <v>500</v>
      </c>
      <c r="CV338" s="120"/>
    </row>
    <row r="339" spans="1:100">
      <c r="A339" s="99"/>
      <c r="B339" s="103"/>
      <c r="C339" s="103">
        <v>600</v>
      </c>
      <c r="D339" s="2"/>
      <c r="E339" s="99">
        <f t="shared" si="181"/>
        <v>0</v>
      </c>
      <c r="F339" s="99">
        <f t="shared" si="182"/>
        <v>0</v>
      </c>
      <c r="G339" s="116" t="e">
        <f t="shared" si="183"/>
        <v>#DIV/0!</v>
      </c>
      <c r="H339" s="99">
        <f t="shared" si="184"/>
        <v>0</v>
      </c>
      <c r="I339" s="99">
        <f t="shared" si="185"/>
        <v>0</v>
      </c>
      <c r="J339" s="117" t="e">
        <f t="shared" si="186"/>
        <v>#DIV/0!</v>
      </c>
      <c r="K339" s="118" t="e">
        <f t="shared" si="187"/>
        <v>#DIV/0!</v>
      </c>
      <c r="AM339" s="99"/>
      <c r="AN339" s="103"/>
      <c r="AO339" s="103">
        <v>600</v>
      </c>
      <c r="BP339" s="99"/>
      <c r="BQ339" s="99"/>
      <c r="BR339" s="99"/>
      <c r="BS339" s="99"/>
      <c r="BT339" s="99"/>
      <c r="BU339" s="99"/>
      <c r="BV339" s="99"/>
      <c r="BW339" s="99"/>
      <c r="BX339" s="99"/>
      <c r="BY339" s="99"/>
      <c r="BZ339" s="99"/>
      <c r="CA339" s="99"/>
      <c r="CB339" s="99"/>
      <c r="CC339" s="99"/>
      <c r="CD339" s="99"/>
      <c r="CE339" s="99"/>
      <c r="CF339" s="99"/>
      <c r="CG339" s="99"/>
      <c r="CH339" s="99"/>
      <c r="CI339" s="99"/>
      <c r="CJ339" s="99"/>
      <c r="CK339" s="99"/>
      <c r="CL339" s="99"/>
      <c r="CM339" s="99"/>
      <c r="CN339" s="99"/>
      <c r="CO339" s="99"/>
      <c r="CP339" s="99"/>
      <c r="CQ339" s="99"/>
      <c r="CR339" s="99"/>
      <c r="CS339" s="99"/>
      <c r="CT339" s="99"/>
      <c r="CU339" s="99"/>
      <c r="CV339" s="120"/>
    </row>
    <row r="340" spans="1:100">
      <c r="A340" s="99"/>
      <c r="B340" s="100"/>
      <c r="C340" s="100"/>
      <c r="D340" s="2"/>
      <c r="E340" s="99"/>
      <c r="F340" s="99"/>
      <c r="G340" s="116"/>
      <c r="H340" s="99"/>
      <c r="I340" s="99"/>
      <c r="K340" s="118"/>
      <c r="AM340" s="99"/>
      <c r="AN340" s="100"/>
      <c r="AO340" s="100"/>
      <c r="BP340" s="99"/>
      <c r="BQ340" s="99"/>
      <c r="BR340" s="99"/>
      <c r="BS340" s="99"/>
      <c r="BT340" s="99"/>
      <c r="BU340" s="99"/>
      <c r="BV340" s="99"/>
      <c r="BW340" s="99"/>
      <c r="BX340" s="99"/>
      <c r="BY340" s="99"/>
      <c r="BZ340" s="99"/>
      <c r="CA340" s="99"/>
      <c r="CB340" s="99"/>
      <c r="CC340" s="99"/>
      <c r="CD340" s="99"/>
      <c r="CE340" s="99"/>
      <c r="CF340" s="99"/>
      <c r="CG340" s="99"/>
      <c r="CH340" s="99"/>
      <c r="CI340" s="99"/>
      <c r="CJ340" s="99"/>
      <c r="CK340" s="99"/>
      <c r="CL340" s="99"/>
      <c r="CM340" s="99"/>
      <c r="CN340" s="99"/>
      <c r="CO340" s="99"/>
      <c r="CP340" s="99"/>
      <c r="CQ340" s="99"/>
      <c r="CR340" s="99"/>
      <c r="CS340" s="99"/>
      <c r="CT340" s="99"/>
      <c r="CU340" s="99"/>
      <c r="CV340" s="160"/>
    </row>
    <row r="341" spans="1:100">
      <c r="A341" s="101"/>
      <c r="B341" s="102"/>
      <c r="C341" s="102" t="s">
        <v>14</v>
      </c>
      <c r="D341" s="2"/>
      <c r="E341" s="99">
        <f>COUNT(CV341:DB341)</f>
        <v>0</v>
      </c>
      <c r="F341" s="99">
        <f>SUM(CV341:DB341)</f>
        <v>0</v>
      </c>
      <c r="G341" s="116" t="e">
        <f>AVERAGE(CV341:DB341)</f>
        <v>#DIV/0!</v>
      </c>
      <c r="H341" s="99">
        <f>MAX(CV341:DB341)</f>
        <v>0</v>
      </c>
      <c r="I341" s="99">
        <f>MIN(CV341:DB341)</f>
        <v>0</v>
      </c>
      <c r="J341" s="117" t="e">
        <f>D341-G341</f>
        <v>#DIV/0!</v>
      </c>
      <c r="K341" s="118" t="e">
        <f>STDEV(CV341:DB341)</f>
        <v>#DIV/0!</v>
      </c>
      <c r="AM341" s="101"/>
      <c r="AN341" s="102"/>
      <c r="AO341" s="102" t="s">
        <v>14</v>
      </c>
      <c r="BP341" s="101"/>
      <c r="BQ341" s="101"/>
      <c r="BR341" s="101"/>
      <c r="BS341" s="101"/>
      <c r="BT341" s="101"/>
      <c r="BU341" s="101"/>
      <c r="BV341" s="101"/>
      <c r="BW341" s="101"/>
      <c r="BX341" s="101"/>
      <c r="BY341" s="101"/>
      <c r="BZ341" s="101"/>
      <c r="CA341" s="101"/>
      <c r="CB341" s="101"/>
      <c r="CC341" s="101"/>
      <c r="CD341" s="101"/>
      <c r="CE341" s="101"/>
      <c r="CF341" s="101"/>
      <c r="CG341" s="101"/>
      <c r="CH341" s="101"/>
      <c r="CI341" s="101"/>
      <c r="CJ341" s="101"/>
      <c r="CK341" s="101"/>
      <c r="CL341" s="101"/>
      <c r="CM341" s="101"/>
      <c r="CN341" s="101"/>
      <c r="CO341" s="101"/>
      <c r="CP341" s="101"/>
      <c r="CQ341" s="101"/>
      <c r="CR341" s="101"/>
      <c r="CS341" s="101"/>
      <c r="CT341" s="101"/>
      <c r="CU341" s="101"/>
      <c r="CV341" s="121"/>
    </row>
    <row r="342" spans="1:100">
      <c r="A342" s="99"/>
      <c r="B342" s="103"/>
      <c r="C342" s="103" t="s">
        <v>15</v>
      </c>
      <c r="D342" s="2"/>
      <c r="E342" s="99">
        <f>COUNT(CV342:DB342)</f>
        <v>0</v>
      </c>
      <c r="F342" s="99">
        <f>SUM(CV342:DB342)</f>
        <v>0</v>
      </c>
      <c r="G342" s="116" t="e">
        <f>AVERAGE(CV342:DB342)</f>
        <v>#DIV/0!</v>
      </c>
      <c r="H342" s="99">
        <f>MAX(CV342:DB342)</f>
        <v>0</v>
      </c>
      <c r="I342" s="99">
        <f>MIN(CV342:DB342)</f>
        <v>0</v>
      </c>
      <c r="J342" s="117" t="e">
        <f>D342-G342</f>
        <v>#DIV/0!</v>
      </c>
      <c r="K342" s="118" t="e">
        <f>STDEV(CV342:DB342)</f>
        <v>#DIV/0!</v>
      </c>
      <c r="AM342" s="99"/>
      <c r="AN342" s="103"/>
      <c r="AO342" s="103" t="s">
        <v>15</v>
      </c>
      <c r="BP342" s="99"/>
      <c r="BQ342" s="99"/>
      <c r="BR342" s="99"/>
      <c r="BS342" s="99"/>
      <c r="BT342" s="99"/>
      <c r="BU342" s="99"/>
      <c r="BV342" s="99"/>
      <c r="BW342" s="99"/>
      <c r="BX342" s="99"/>
      <c r="BY342" s="99"/>
      <c r="BZ342" s="99"/>
      <c r="CA342" s="99"/>
      <c r="CB342" s="99"/>
      <c r="CC342" s="99"/>
      <c r="CD342" s="99"/>
      <c r="CE342" s="99"/>
      <c r="CF342" s="99"/>
      <c r="CG342" s="99"/>
      <c r="CH342" s="99"/>
      <c r="CI342" s="99"/>
      <c r="CJ342" s="99"/>
      <c r="CK342" s="99"/>
      <c r="CL342" s="99"/>
      <c r="CM342" s="99"/>
      <c r="CN342" s="99"/>
      <c r="CO342" s="99"/>
      <c r="CP342" s="99"/>
      <c r="CQ342" s="99"/>
      <c r="CR342" s="99"/>
      <c r="CS342" s="99"/>
      <c r="CT342" s="99"/>
      <c r="CU342" s="99"/>
      <c r="CV342" s="120"/>
    </row>
    <row r="343" spans="1:100" s="114" customFormat="1">
      <c r="A343" s="109" t="s">
        <v>0</v>
      </c>
      <c r="B343" s="107" t="s">
        <v>1</v>
      </c>
      <c r="C343" s="107" t="s">
        <v>2</v>
      </c>
      <c r="D343" s="110" t="s">
        <v>84</v>
      </c>
      <c r="E343" s="107" t="s">
        <v>3</v>
      </c>
      <c r="F343" s="107" t="s">
        <v>83</v>
      </c>
      <c r="G343" s="111" t="s">
        <v>4</v>
      </c>
      <c r="H343" s="107" t="s">
        <v>5</v>
      </c>
      <c r="I343" s="107" t="s">
        <v>6</v>
      </c>
      <c r="J343" s="112" t="s">
        <v>7</v>
      </c>
      <c r="K343" s="112" t="s">
        <v>8</v>
      </c>
      <c r="L343" s="113"/>
      <c r="AM343" s="107" t="s">
        <v>10</v>
      </c>
      <c r="AN343" s="107" t="s">
        <v>11</v>
      </c>
      <c r="AO343" s="107" t="s">
        <v>12</v>
      </c>
      <c r="AT343" s="114">
        <v>2005</v>
      </c>
      <c r="AU343" s="106">
        <v>2004</v>
      </c>
      <c r="AV343" s="106">
        <v>2004</v>
      </c>
      <c r="AW343" s="106">
        <v>2004</v>
      </c>
      <c r="AX343" s="114">
        <v>2003</v>
      </c>
      <c r="BA343" s="114">
        <v>2002</v>
      </c>
      <c r="BB343" s="114">
        <v>2002</v>
      </c>
      <c r="BE343" s="114">
        <v>2001</v>
      </c>
      <c r="BH343" s="114">
        <v>2000</v>
      </c>
      <c r="BK343" s="114">
        <v>1999</v>
      </c>
      <c r="BL343" s="114">
        <v>1998</v>
      </c>
      <c r="BM343" s="114">
        <v>1997</v>
      </c>
      <c r="BN343" s="114">
        <v>1996</v>
      </c>
      <c r="BO343" s="114">
        <v>1995</v>
      </c>
      <c r="BP343" s="107">
        <v>1994</v>
      </c>
      <c r="BQ343" s="107">
        <v>1993</v>
      </c>
      <c r="BR343" s="107">
        <v>1992</v>
      </c>
      <c r="BS343" s="107">
        <v>1992</v>
      </c>
      <c r="BT343" s="107">
        <v>1991</v>
      </c>
      <c r="BU343" s="107">
        <v>1990</v>
      </c>
      <c r="BV343" s="107">
        <v>1990</v>
      </c>
      <c r="BW343" s="107">
        <v>1989</v>
      </c>
      <c r="BX343" s="107">
        <v>1988</v>
      </c>
      <c r="BY343" s="107">
        <v>1987</v>
      </c>
      <c r="BZ343" s="107">
        <v>1986</v>
      </c>
      <c r="CA343" s="107">
        <v>1986</v>
      </c>
      <c r="CB343" s="107">
        <v>1986</v>
      </c>
      <c r="CC343" s="107">
        <v>1985</v>
      </c>
      <c r="CD343" s="107">
        <v>1985</v>
      </c>
      <c r="CE343" s="107">
        <v>1985</v>
      </c>
      <c r="CF343" s="107">
        <v>1985</v>
      </c>
      <c r="CG343" s="107">
        <v>1984</v>
      </c>
      <c r="CH343" s="107">
        <v>1984</v>
      </c>
      <c r="CI343" s="107">
        <v>1984</v>
      </c>
      <c r="CJ343" s="107">
        <v>1984</v>
      </c>
      <c r="CK343" s="107">
        <v>1984</v>
      </c>
      <c r="CL343" s="107">
        <v>1984</v>
      </c>
      <c r="CM343" s="107">
        <v>1983</v>
      </c>
      <c r="CN343" s="107">
        <v>1983</v>
      </c>
      <c r="CO343" s="107">
        <v>1982</v>
      </c>
      <c r="CP343" s="107">
        <v>1982</v>
      </c>
      <c r="CQ343" s="107">
        <v>1982</v>
      </c>
      <c r="CR343" s="107">
        <v>1981</v>
      </c>
      <c r="CS343" s="107">
        <v>1980</v>
      </c>
      <c r="CT343" s="107">
        <v>1980</v>
      </c>
      <c r="CU343" s="107">
        <v>1980</v>
      </c>
      <c r="CV343" s="115">
        <v>1980</v>
      </c>
    </row>
    <row r="344" spans="1:100">
      <c r="A344" s="100">
        <v>4</v>
      </c>
      <c r="B344" s="103">
        <v>49</v>
      </c>
      <c r="C344" s="103" t="s">
        <v>13</v>
      </c>
      <c r="D344" s="2"/>
      <c r="E344" s="99">
        <f t="shared" ref="E344:E357" si="188">COUNT(CV344:DB344)</f>
        <v>0</v>
      </c>
      <c r="F344" s="99">
        <f t="shared" ref="F344:F357" si="189">SUM(CV344:DB344)</f>
        <v>0</v>
      </c>
      <c r="G344" s="116" t="e">
        <f t="shared" ref="G344:G357" si="190">AVERAGE(CV344:DB344)</f>
        <v>#DIV/0!</v>
      </c>
      <c r="H344" s="99">
        <f t="shared" ref="H344:H357" si="191">MAX(CV344:DB344)</f>
        <v>0</v>
      </c>
      <c r="I344" s="99">
        <f t="shared" ref="I344:I357" si="192">MIN(CV344:DB344)</f>
        <v>0</v>
      </c>
      <c r="J344" s="117" t="e">
        <f t="shared" ref="J344:J357" si="193">D344-G344</f>
        <v>#DIV/0!</v>
      </c>
      <c r="K344" s="118" t="e">
        <f t="shared" ref="K344:K357" si="194">STDEV(CV344:DB344)</f>
        <v>#DIV/0!</v>
      </c>
      <c r="AM344" s="100">
        <v>4</v>
      </c>
      <c r="AN344" s="103">
        <v>49</v>
      </c>
      <c r="AO344" s="103" t="s">
        <v>13</v>
      </c>
      <c r="AT344" s="119"/>
      <c r="BP344" s="100"/>
      <c r="BQ344" s="100"/>
      <c r="BR344" s="100"/>
      <c r="BS344" s="100"/>
      <c r="BT344" s="100"/>
      <c r="BU344" s="100"/>
      <c r="BV344" s="100"/>
      <c r="BW344" s="100"/>
      <c r="BX344" s="100"/>
      <c r="BY344" s="100"/>
      <c r="BZ344" s="100"/>
      <c r="CA344" s="100"/>
      <c r="CB344" s="100"/>
      <c r="CC344" s="100"/>
      <c r="CD344" s="100"/>
      <c r="CE344" s="100"/>
      <c r="CF344" s="100"/>
      <c r="CG344" s="100"/>
      <c r="CH344" s="100"/>
      <c r="CI344" s="100"/>
      <c r="CJ344" s="100"/>
      <c r="CK344" s="100"/>
      <c r="CL344" s="100"/>
      <c r="CM344" s="100"/>
      <c r="CN344" s="100"/>
      <c r="CO344" s="100"/>
      <c r="CP344" s="100"/>
      <c r="CQ344" s="100"/>
      <c r="CR344" s="100"/>
      <c r="CS344" s="100"/>
      <c r="CT344" s="100"/>
      <c r="CU344" s="100"/>
      <c r="CV344" s="120"/>
    </row>
    <row r="345" spans="1:100">
      <c r="A345" s="99"/>
      <c r="B345" s="103"/>
      <c r="C345" s="102">
        <v>0</v>
      </c>
      <c r="D345" s="2"/>
      <c r="E345" s="99">
        <f t="shared" si="188"/>
        <v>0</v>
      </c>
      <c r="F345" s="99">
        <f t="shared" si="189"/>
        <v>0</v>
      </c>
      <c r="G345" s="116" t="e">
        <f t="shared" si="190"/>
        <v>#DIV/0!</v>
      </c>
      <c r="H345" s="99">
        <f t="shared" si="191"/>
        <v>0</v>
      </c>
      <c r="I345" s="99">
        <f t="shared" si="192"/>
        <v>0</v>
      </c>
      <c r="J345" s="117" t="e">
        <f t="shared" si="193"/>
        <v>#DIV/0!</v>
      </c>
      <c r="K345" s="118" t="e">
        <f t="shared" si="194"/>
        <v>#DIV/0!</v>
      </c>
      <c r="AM345" s="99"/>
      <c r="AN345" s="103"/>
      <c r="AO345" s="102">
        <v>0</v>
      </c>
      <c r="AT345" s="119"/>
      <c r="BP345" s="101"/>
      <c r="BQ345" s="101"/>
      <c r="BR345" s="101"/>
      <c r="BS345" s="101"/>
      <c r="BT345" s="101"/>
      <c r="BU345" s="101"/>
      <c r="BV345" s="101"/>
      <c r="BW345" s="101"/>
      <c r="BX345" s="101"/>
      <c r="BY345" s="101"/>
      <c r="BZ345" s="101"/>
      <c r="CA345" s="101"/>
      <c r="CB345" s="101"/>
      <c r="CC345" s="101"/>
      <c r="CD345" s="101"/>
      <c r="CE345" s="101"/>
      <c r="CF345" s="101"/>
      <c r="CG345" s="101"/>
      <c r="CH345" s="101"/>
      <c r="CI345" s="101"/>
      <c r="CJ345" s="101"/>
      <c r="CK345" s="101"/>
      <c r="CL345" s="101"/>
      <c r="CM345" s="101"/>
      <c r="CN345" s="101"/>
      <c r="CO345" s="101"/>
      <c r="CP345" s="101"/>
      <c r="CQ345" s="101"/>
      <c r="CR345" s="101"/>
      <c r="CS345" s="101"/>
      <c r="CT345" s="101"/>
      <c r="CU345" s="101"/>
      <c r="CV345" s="121"/>
    </row>
    <row r="346" spans="1:100">
      <c r="A346" s="99"/>
      <c r="B346" s="103"/>
      <c r="C346" s="103">
        <v>10</v>
      </c>
      <c r="D346" s="2"/>
      <c r="E346" s="99">
        <f t="shared" si="188"/>
        <v>0</v>
      </c>
      <c r="F346" s="99">
        <f t="shared" si="189"/>
        <v>0</v>
      </c>
      <c r="G346" s="116" t="e">
        <f t="shared" si="190"/>
        <v>#DIV/0!</v>
      </c>
      <c r="H346" s="99">
        <f t="shared" si="191"/>
        <v>0</v>
      </c>
      <c r="I346" s="99">
        <f t="shared" si="192"/>
        <v>0</v>
      </c>
      <c r="J346" s="117" t="e">
        <f t="shared" si="193"/>
        <v>#DIV/0!</v>
      </c>
      <c r="K346" s="118" t="e">
        <f t="shared" si="194"/>
        <v>#DIV/0!</v>
      </c>
      <c r="AM346" s="99"/>
      <c r="AN346" s="103"/>
      <c r="AO346" s="103">
        <v>10</v>
      </c>
      <c r="AT346" s="119"/>
      <c r="CD346" s="99"/>
      <c r="CV346" s="120"/>
    </row>
    <row r="347" spans="1:100">
      <c r="A347" s="99"/>
      <c r="B347" s="103"/>
      <c r="C347" s="103">
        <v>20</v>
      </c>
      <c r="D347" s="2"/>
      <c r="E347" s="99">
        <f t="shared" si="188"/>
        <v>0</v>
      </c>
      <c r="F347" s="99">
        <f t="shared" si="189"/>
        <v>0</v>
      </c>
      <c r="G347" s="116" t="e">
        <f t="shared" si="190"/>
        <v>#DIV/0!</v>
      </c>
      <c r="H347" s="99">
        <f t="shared" si="191"/>
        <v>0</v>
      </c>
      <c r="I347" s="99">
        <f t="shared" si="192"/>
        <v>0</v>
      </c>
      <c r="J347" s="117" t="e">
        <f t="shared" si="193"/>
        <v>#DIV/0!</v>
      </c>
      <c r="K347" s="118" t="e">
        <f t="shared" si="194"/>
        <v>#DIV/0!</v>
      </c>
      <c r="AM347" s="99"/>
      <c r="AN347" s="103"/>
      <c r="AO347" s="103">
        <v>20</v>
      </c>
      <c r="AT347" s="119"/>
      <c r="CD347" s="99"/>
      <c r="CV347" s="120"/>
    </row>
    <row r="348" spans="1:100">
      <c r="A348" s="99"/>
      <c r="B348" s="103"/>
      <c r="C348" s="103">
        <v>30</v>
      </c>
      <c r="D348" s="2"/>
      <c r="E348" s="99">
        <f t="shared" si="188"/>
        <v>0</v>
      </c>
      <c r="F348" s="99">
        <f t="shared" si="189"/>
        <v>0</v>
      </c>
      <c r="G348" s="116" t="e">
        <f t="shared" si="190"/>
        <v>#DIV/0!</v>
      </c>
      <c r="H348" s="99">
        <f t="shared" si="191"/>
        <v>0</v>
      </c>
      <c r="I348" s="99">
        <f t="shared" si="192"/>
        <v>0</v>
      </c>
      <c r="J348" s="117" t="e">
        <f t="shared" si="193"/>
        <v>#DIV/0!</v>
      </c>
      <c r="K348" s="118" t="e">
        <f t="shared" si="194"/>
        <v>#DIV/0!</v>
      </c>
      <c r="AM348" s="99"/>
      <c r="AN348" s="103"/>
      <c r="AO348" s="103">
        <v>30</v>
      </c>
      <c r="AT348" s="119"/>
      <c r="CD348" s="99"/>
      <c r="CV348" s="120"/>
    </row>
    <row r="349" spans="1:100">
      <c r="A349" s="99"/>
      <c r="B349" s="103"/>
      <c r="C349" s="103">
        <v>50</v>
      </c>
      <c r="D349" s="2"/>
      <c r="E349" s="99">
        <f t="shared" si="188"/>
        <v>0</v>
      </c>
      <c r="F349" s="99">
        <f t="shared" si="189"/>
        <v>0</v>
      </c>
      <c r="G349" s="116" t="e">
        <f t="shared" si="190"/>
        <v>#DIV/0!</v>
      </c>
      <c r="H349" s="99">
        <f t="shared" si="191"/>
        <v>0</v>
      </c>
      <c r="I349" s="99">
        <f t="shared" si="192"/>
        <v>0</v>
      </c>
      <c r="J349" s="117" t="e">
        <f t="shared" si="193"/>
        <v>#DIV/0!</v>
      </c>
      <c r="K349" s="118" t="e">
        <f t="shared" si="194"/>
        <v>#DIV/0!</v>
      </c>
      <c r="AM349" s="99"/>
      <c r="AN349" s="103"/>
      <c r="AO349" s="103">
        <v>50</v>
      </c>
      <c r="AT349" s="119"/>
      <c r="CD349" s="99"/>
      <c r="CV349" s="120"/>
    </row>
    <row r="350" spans="1:100">
      <c r="A350" s="99"/>
      <c r="B350" s="103"/>
      <c r="C350" s="103">
        <v>75</v>
      </c>
      <c r="D350" s="2"/>
      <c r="E350" s="99">
        <f t="shared" si="188"/>
        <v>0</v>
      </c>
      <c r="F350" s="99">
        <f t="shared" si="189"/>
        <v>0</v>
      </c>
      <c r="G350" s="116" t="e">
        <f t="shared" si="190"/>
        <v>#DIV/0!</v>
      </c>
      <c r="H350" s="99">
        <f t="shared" si="191"/>
        <v>0</v>
      </c>
      <c r="I350" s="99">
        <f t="shared" si="192"/>
        <v>0</v>
      </c>
      <c r="J350" s="117" t="e">
        <f t="shared" si="193"/>
        <v>#DIV/0!</v>
      </c>
      <c r="K350" s="118" t="e">
        <f t="shared" si="194"/>
        <v>#DIV/0!</v>
      </c>
      <c r="AM350" s="99"/>
      <c r="AN350" s="103"/>
      <c r="AO350" s="103">
        <v>75</v>
      </c>
      <c r="AT350" s="119"/>
      <c r="CD350" s="99"/>
      <c r="CV350" s="120"/>
    </row>
    <row r="351" spans="1:100">
      <c r="A351" s="99"/>
      <c r="B351" s="103"/>
      <c r="C351" s="103">
        <v>100</v>
      </c>
      <c r="D351" s="2"/>
      <c r="E351" s="99">
        <f t="shared" si="188"/>
        <v>0</v>
      </c>
      <c r="F351" s="99">
        <f t="shared" si="189"/>
        <v>0</v>
      </c>
      <c r="G351" s="116" t="e">
        <f t="shared" si="190"/>
        <v>#DIV/0!</v>
      </c>
      <c r="H351" s="99">
        <f t="shared" si="191"/>
        <v>0</v>
      </c>
      <c r="I351" s="99">
        <f t="shared" si="192"/>
        <v>0</v>
      </c>
      <c r="J351" s="117" t="e">
        <f t="shared" si="193"/>
        <v>#DIV/0!</v>
      </c>
      <c r="K351" s="118" t="e">
        <f t="shared" si="194"/>
        <v>#DIV/0!</v>
      </c>
      <c r="AM351" s="99"/>
      <c r="AN351" s="103"/>
      <c r="AO351" s="103">
        <v>100</v>
      </c>
      <c r="AT351" s="119"/>
      <c r="CD351" s="99"/>
      <c r="CV351" s="120"/>
    </row>
    <row r="352" spans="1:100">
      <c r="A352" s="99"/>
      <c r="B352" s="103"/>
      <c r="C352" s="103">
        <v>150</v>
      </c>
      <c r="D352" s="2"/>
      <c r="E352" s="99">
        <f t="shared" si="188"/>
        <v>0</v>
      </c>
      <c r="F352" s="99">
        <f t="shared" si="189"/>
        <v>0</v>
      </c>
      <c r="G352" s="116" t="e">
        <f t="shared" si="190"/>
        <v>#DIV/0!</v>
      </c>
      <c r="H352" s="99">
        <f t="shared" si="191"/>
        <v>0</v>
      </c>
      <c r="I352" s="99">
        <f t="shared" si="192"/>
        <v>0</v>
      </c>
      <c r="J352" s="117" t="e">
        <f t="shared" si="193"/>
        <v>#DIV/0!</v>
      </c>
      <c r="K352" s="118" t="e">
        <f t="shared" si="194"/>
        <v>#DIV/0!</v>
      </c>
      <c r="AM352" s="99"/>
      <c r="AN352" s="103"/>
      <c r="AO352" s="103">
        <v>150</v>
      </c>
      <c r="AT352" s="119"/>
      <c r="CD352" s="99"/>
      <c r="CV352" s="120"/>
    </row>
    <row r="353" spans="1:100">
      <c r="A353" s="99"/>
      <c r="B353" s="103"/>
      <c r="C353" s="103">
        <v>200</v>
      </c>
      <c r="D353" s="2"/>
      <c r="E353" s="99">
        <f t="shared" si="188"/>
        <v>0</v>
      </c>
      <c r="F353" s="99">
        <f t="shared" si="189"/>
        <v>0</v>
      </c>
      <c r="G353" s="116" t="e">
        <f t="shared" si="190"/>
        <v>#DIV/0!</v>
      </c>
      <c r="H353" s="99">
        <f t="shared" si="191"/>
        <v>0</v>
      </c>
      <c r="I353" s="99">
        <f t="shared" si="192"/>
        <v>0</v>
      </c>
      <c r="J353" s="117" t="e">
        <f t="shared" si="193"/>
        <v>#DIV/0!</v>
      </c>
      <c r="K353" s="118" t="e">
        <f t="shared" si="194"/>
        <v>#DIV/0!</v>
      </c>
      <c r="AM353" s="99"/>
      <c r="AN353" s="103"/>
      <c r="AO353" s="103">
        <v>200</v>
      </c>
      <c r="AT353" s="119"/>
      <c r="CD353" s="99"/>
      <c r="CV353" s="120"/>
    </row>
    <row r="354" spans="1:100">
      <c r="A354" s="99"/>
      <c r="B354" s="103"/>
      <c r="C354" s="103">
        <v>300</v>
      </c>
      <c r="D354" s="2"/>
      <c r="E354" s="99">
        <f t="shared" si="188"/>
        <v>0</v>
      </c>
      <c r="F354" s="99">
        <f t="shared" si="189"/>
        <v>0</v>
      </c>
      <c r="G354" s="116" t="e">
        <f t="shared" si="190"/>
        <v>#DIV/0!</v>
      </c>
      <c r="H354" s="99">
        <f t="shared" si="191"/>
        <v>0</v>
      </c>
      <c r="I354" s="99">
        <f t="shared" si="192"/>
        <v>0</v>
      </c>
      <c r="J354" s="117" t="e">
        <f t="shared" si="193"/>
        <v>#DIV/0!</v>
      </c>
      <c r="K354" s="118" t="e">
        <f t="shared" si="194"/>
        <v>#DIV/0!</v>
      </c>
      <c r="AM354" s="99"/>
      <c r="AN354" s="103"/>
      <c r="AO354" s="103">
        <v>300</v>
      </c>
      <c r="AT354" s="119"/>
      <c r="CV354" s="120"/>
    </row>
    <row r="355" spans="1:100">
      <c r="A355" s="99"/>
      <c r="B355" s="103"/>
      <c r="C355" s="103">
        <v>400</v>
      </c>
      <c r="D355" s="2"/>
      <c r="E355" s="99">
        <f t="shared" si="188"/>
        <v>0</v>
      </c>
      <c r="F355" s="99">
        <f t="shared" si="189"/>
        <v>0</v>
      </c>
      <c r="G355" s="116" t="e">
        <f t="shared" si="190"/>
        <v>#DIV/0!</v>
      </c>
      <c r="H355" s="99">
        <f t="shared" si="191"/>
        <v>0</v>
      </c>
      <c r="I355" s="99">
        <f t="shared" si="192"/>
        <v>0</v>
      </c>
      <c r="J355" s="117" t="e">
        <f t="shared" si="193"/>
        <v>#DIV/0!</v>
      </c>
      <c r="K355" s="118" t="e">
        <f t="shared" si="194"/>
        <v>#DIV/0!</v>
      </c>
      <c r="AM355" s="99"/>
      <c r="AN355" s="103"/>
      <c r="AO355" s="103">
        <v>400</v>
      </c>
      <c r="AT355" s="119"/>
      <c r="CV355" s="120"/>
    </row>
    <row r="356" spans="1:100">
      <c r="A356" s="99"/>
      <c r="B356" s="103"/>
      <c r="C356" s="103">
        <v>500</v>
      </c>
      <c r="D356" s="2"/>
      <c r="E356" s="99">
        <f t="shared" si="188"/>
        <v>0</v>
      </c>
      <c r="F356" s="99">
        <f t="shared" si="189"/>
        <v>0</v>
      </c>
      <c r="G356" s="116" t="e">
        <f t="shared" si="190"/>
        <v>#DIV/0!</v>
      </c>
      <c r="H356" s="99">
        <f t="shared" si="191"/>
        <v>0</v>
      </c>
      <c r="I356" s="99">
        <f t="shared" si="192"/>
        <v>0</v>
      </c>
      <c r="J356" s="117" t="e">
        <f t="shared" si="193"/>
        <v>#DIV/0!</v>
      </c>
      <c r="K356" s="118" t="e">
        <f t="shared" si="194"/>
        <v>#DIV/0!</v>
      </c>
      <c r="AM356" s="99"/>
      <c r="AN356" s="103"/>
      <c r="AO356" s="103">
        <v>500</v>
      </c>
      <c r="AT356" s="119"/>
      <c r="CV356" s="120"/>
    </row>
    <row r="357" spans="1:100">
      <c r="A357" s="99"/>
      <c r="B357" s="103"/>
      <c r="C357" s="103">
        <v>600</v>
      </c>
      <c r="D357" s="2"/>
      <c r="E357" s="99">
        <f t="shared" si="188"/>
        <v>0</v>
      </c>
      <c r="F357" s="99">
        <f t="shared" si="189"/>
        <v>0</v>
      </c>
      <c r="G357" s="116" t="e">
        <f t="shared" si="190"/>
        <v>#DIV/0!</v>
      </c>
      <c r="H357" s="99">
        <f t="shared" si="191"/>
        <v>0</v>
      </c>
      <c r="I357" s="99">
        <f t="shared" si="192"/>
        <v>0</v>
      </c>
      <c r="J357" s="117" t="e">
        <f t="shared" si="193"/>
        <v>#DIV/0!</v>
      </c>
      <c r="K357" s="118" t="e">
        <f t="shared" si="194"/>
        <v>#DIV/0!</v>
      </c>
      <c r="AM357" s="99"/>
      <c r="AN357" s="103"/>
      <c r="AO357" s="103">
        <v>600</v>
      </c>
      <c r="BP357" s="99"/>
      <c r="BQ357" s="99"/>
      <c r="BR357" s="99"/>
      <c r="BS357" s="99"/>
      <c r="BT357" s="99"/>
      <c r="BU357" s="99"/>
      <c r="BV357" s="99"/>
      <c r="BW357" s="99"/>
      <c r="BX357" s="99"/>
      <c r="BY357" s="99"/>
      <c r="BZ357" s="99"/>
      <c r="CA357" s="99"/>
      <c r="CB357" s="99"/>
      <c r="CC357" s="99"/>
      <c r="CD357" s="99"/>
      <c r="CE357" s="99"/>
      <c r="CF357" s="99"/>
      <c r="CG357" s="99"/>
      <c r="CH357" s="99"/>
      <c r="CI357" s="99"/>
      <c r="CJ357" s="99"/>
      <c r="CK357" s="99"/>
      <c r="CL357" s="99"/>
      <c r="CM357" s="99"/>
      <c r="CN357" s="99"/>
      <c r="CO357" s="99"/>
      <c r="CP357" s="99"/>
      <c r="CQ357" s="99"/>
      <c r="CR357" s="99"/>
      <c r="CS357" s="99"/>
      <c r="CT357" s="99"/>
      <c r="CU357" s="99"/>
      <c r="CV357" s="120"/>
    </row>
    <row r="358" spans="1:100">
      <c r="A358" s="99"/>
      <c r="B358" s="100"/>
      <c r="C358" s="100"/>
      <c r="D358" s="2"/>
      <c r="E358" s="99"/>
      <c r="F358" s="99"/>
      <c r="G358" s="116"/>
      <c r="H358" s="99"/>
      <c r="I358" s="99"/>
      <c r="K358" s="118"/>
      <c r="AM358" s="99"/>
      <c r="AN358" s="100"/>
      <c r="AO358" s="100"/>
      <c r="BP358" s="99"/>
      <c r="BQ358" s="99"/>
      <c r="BR358" s="99"/>
      <c r="BS358" s="99"/>
      <c r="BT358" s="99"/>
      <c r="BU358" s="99"/>
      <c r="BV358" s="99"/>
      <c r="BW358" s="99"/>
      <c r="BX358" s="99"/>
      <c r="BY358" s="99"/>
      <c r="BZ358" s="99"/>
      <c r="CA358" s="99"/>
      <c r="CB358" s="99"/>
      <c r="CC358" s="99"/>
      <c r="CD358" s="99"/>
      <c r="CE358" s="99"/>
      <c r="CF358" s="99"/>
      <c r="CG358" s="99"/>
      <c r="CH358" s="99"/>
      <c r="CI358" s="99"/>
      <c r="CJ358" s="99"/>
      <c r="CK358" s="99"/>
      <c r="CL358" s="99"/>
      <c r="CM358" s="99"/>
      <c r="CN358" s="99"/>
      <c r="CO358" s="99"/>
      <c r="CP358" s="99"/>
      <c r="CQ358" s="99"/>
      <c r="CR358" s="99"/>
      <c r="CS358" s="99"/>
      <c r="CT358" s="99"/>
      <c r="CU358" s="99"/>
      <c r="CV358" s="160"/>
    </row>
    <row r="359" spans="1:100">
      <c r="A359" s="101"/>
      <c r="B359" s="102"/>
      <c r="C359" s="102" t="s">
        <v>14</v>
      </c>
      <c r="D359" s="2"/>
      <c r="E359" s="99">
        <f>COUNT(CV359:DB359)</f>
        <v>0</v>
      </c>
      <c r="F359" s="99">
        <f>SUM(CV359:DB359)</f>
        <v>0</v>
      </c>
      <c r="G359" s="116" t="e">
        <f>AVERAGE(CV359:DB359)</f>
        <v>#DIV/0!</v>
      </c>
      <c r="H359" s="99">
        <f>MAX(CV359:DB359)</f>
        <v>0</v>
      </c>
      <c r="I359" s="99">
        <f>MIN(CV359:DB359)</f>
        <v>0</v>
      </c>
      <c r="J359" s="117" t="e">
        <f>D359-G359</f>
        <v>#DIV/0!</v>
      </c>
      <c r="K359" s="118" t="e">
        <f>STDEV(CV359:DB359)</f>
        <v>#DIV/0!</v>
      </c>
      <c r="AM359" s="101"/>
      <c r="AN359" s="102"/>
      <c r="AO359" s="102" t="s">
        <v>14</v>
      </c>
      <c r="AT359" s="119"/>
      <c r="BP359" s="101"/>
      <c r="BQ359" s="101"/>
      <c r="BR359" s="101"/>
      <c r="BS359" s="101"/>
      <c r="BT359" s="101"/>
      <c r="BU359" s="101"/>
      <c r="BV359" s="101"/>
      <c r="BW359" s="101"/>
      <c r="BX359" s="101"/>
      <c r="BY359" s="101"/>
      <c r="BZ359" s="101"/>
      <c r="CA359" s="101"/>
      <c r="CB359" s="101"/>
      <c r="CC359" s="101"/>
      <c r="CD359" s="101"/>
      <c r="CE359" s="101"/>
      <c r="CF359" s="101"/>
      <c r="CG359" s="101"/>
      <c r="CH359" s="101"/>
      <c r="CI359" s="101"/>
      <c r="CJ359" s="101"/>
      <c r="CK359" s="101"/>
      <c r="CL359" s="101"/>
      <c r="CM359" s="101"/>
      <c r="CN359" s="101"/>
      <c r="CO359" s="101"/>
      <c r="CP359" s="101"/>
      <c r="CQ359" s="101"/>
      <c r="CR359" s="101"/>
      <c r="CS359" s="101"/>
      <c r="CT359" s="101"/>
      <c r="CU359" s="101"/>
      <c r="CV359" s="121"/>
    </row>
    <row r="360" spans="1:100">
      <c r="A360" s="99"/>
      <c r="B360" s="103"/>
      <c r="C360" s="103" t="s">
        <v>15</v>
      </c>
      <c r="D360" s="2"/>
      <c r="E360" s="99">
        <f>COUNT(CV360:DB360)</f>
        <v>0</v>
      </c>
      <c r="F360" s="99">
        <f>SUM(CV360:DB360)</f>
        <v>0</v>
      </c>
      <c r="G360" s="116" t="e">
        <f>AVERAGE(CV360:DB360)</f>
        <v>#DIV/0!</v>
      </c>
      <c r="H360" s="99">
        <f>MAX(CV360:DB360)</f>
        <v>0</v>
      </c>
      <c r="I360" s="99">
        <f>MIN(CV360:DB360)</f>
        <v>0</v>
      </c>
      <c r="J360" s="117" t="e">
        <f>D360-G360</f>
        <v>#DIV/0!</v>
      </c>
      <c r="K360" s="118" t="e">
        <f>STDEV(CV360:DB360)</f>
        <v>#DIV/0!</v>
      </c>
      <c r="AM360" s="99"/>
      <c r="AN360" s="103"/>
      <c r="AO360" s="103" t="s">
        <v>15</v>
      </c>
      <c r="AT360" s="119"/>
      <c r="BP360" s="99"/>
      <c r="BQ360" s="99"/>
      <c r="BR360" s="99"/>
      <c r="BS360" s="99"/>
      <c r="BT360" s="99"/>
      <c r="BU360" s="99"/>
      <c r="BV360" s="99"/>
      <c r="BW360" s="99"/>
      <c r="BX360" s="99"/>
      <c r="BY360" s="99"/>
      <c r="BZ360" s="99"/>
      <c r="CA360" s="99"/>
      <c r="CB360" s="99"/>
      <c r="CC360" s="99"/>
      <c r="CD360" s="99"/>
      <c r="CE360" s="99"/>
      <c r="CF360" s="99"/>
      <c r="CG360" s="99"/>
      <c r="CH360" s="99"/>
      <c r="CI360" s="99"/>
      <c r="CJ360" s="99"/>
      <c r="CK360" s="99"/>
      <c r="CL360" s="99"/>
      <c r="CM360" s="99"/>
      <c r="CN360" s="99"/>
      <c r="CO360" s="99"/>
      <c r="CP360" s="99"/>
      <c r="CQ360" s="99"/>
      <c r="CR360" s="99"/>
      <c r="CS360" s="99"/>
      <c r="CT360" s="99"/>
      <c r="CU360" s="99"/>
      <c r="CV360" s="120"/>
    </row>
    <row r="361" spans="1:100" s="114" customFormat="1">
      <c r="A361" s="109" t="s">
        <v>0</v>
      </c>
      <c r="B361" s="107" t="s">
        <v>1</v>
      </c>
      <c r="C361" s="107" t="s">
        <v>2</v>
      </c>
      <c r="D361" s="110" t="s">
        <v>84</v>
      </c>
      <c r="E361" s="107" t="s">
        <v>3</v>
      </c>
      <c r="F361" s="107" t="s">
        <v>83</v>
      </c>
      <c r="G361" s="111" t="s">
        <v>4</v>
      </c>
      <c r="H361" s="107" t="s">
        <v>5</v>
      </c>
      <c r="I361" s="107" t="s">
        <v>6</v>
      </c>
      <c r="J361" s="112" t="s">
        <v>7</v>
      </c>
      <c r="K361" s="112" t="s">
        <v>8</v>
      </c>
      <c r="L361" s="113"/>
      <c r="AM361" s="107" t="s">
        <v>10</v>
      </c>
      <c r="AN361" s="107" t="s">
        <v>11</v>
      </c>
      <c r="AO361" s="107" t="s">
        <v>12</v>
      </c>
      <c r="AU361" s="114">
        <v>2004</v>
      </c>
      <c r="AV361" s="114">
        <v>2004</v>
      </c>
      <c r="AW361" s="114">
        <v>2004</v>
      </c>
      <c r="AX361" s="114">
        <v>2003</v>
      </c>
      <c r="BB361" s="114">
        <v>2002</v>
      </c>
      <c r="BC361" s="114">
        <v>2001</v>
      </c>
      <c r="BE361" s="114">
        <v>2001</v>
      </c>
      <c r="BH361" s="114">
        <v>2000</v>
      </c>
      <c r="BK361" s="114">
        <v>1999</v>
      </c>
      <c r="BL361" s="114">
        <v>1998</v>
      </c>
      <c r="BM361" s="114">
        <v>1997</v>
      </c>
      <c r="BN361" s="114">
        <v>1996</v>
      </c>
      <c r="BO361" s="114">
        <v>1995</v>
      </c>
      <c r="BP361" s="107">
        <v>1994</v>
      </c>
      <c r="BQ361" s="107">
        <v>1993</v>
      </c>
      <c r="BR361" s="107">
        <v>1992</v>
      </c>
      <c r="BS361" s="107">
        <v>1992</v>
      </c>
      <c r="BT361" s="107">
        <v>1991</v>
      </c>
      <c r="BU361" s="107">
        <v>1990</v>
      </c>
      <c r="BV361" s="107">
        <v>1990</v>
      </c>
      <c r="BW361" s="107">
        <v>1989</v>
      </c>
      <c r="BX361" s="107">
        <v>1988</v>
      </c>
      <c r="BY361" s="107">
        <v>1987</v>
      </c>
      <c r="BZ361" s="107">
        <v>1986</v>
      </c>
      <c r="CA361" s="107">
        <v>1986</v>
      </c>
      <c r="CB361" s="107">
        <v>1986</v>
      </c>
      <c r="CC361" s="107">
        <v>1985</v>
      </c>
      <c r="CD361" s="107">
        <v>1985</v>
      </c>
      <c r="CE361" s="107">
        <v>1985</v>
      </c>
      <c r="CF361" s="107">
        <v>1985</v>
      </c>
      <c r="CG361" s="107">
        <v>1984</v>
      </c>
      <c r="CH361" s="107">
        <v>1984</v>
      </c>
      <c r="CI361" s="107">
        <v>1984</v>
      </c>
      <c r="CJ361" s="107">
        <v>1984</v>
      </c>
      <c r="CK361" s="107">
        <v>1984</v>
      </c>
      <c r="CL361" s="107">
        <v>1984</v>
      </c>
      <c r="CM361" s="107">
        <v>1983</v>
      </c>
      <c r="CN361" s="107">
        <v>1983</v>
      </c>
      <c r="CO361" s="107">
        <v>1982</v>
      </c>
      <c r="CP361" s="107">
        <v>1982</v>
      </c>
      <c r="CQ361" s="107">
        <v>1982</v>
      </c>
      <c r="CR361" s="107">
        <v>1981</v>
      </c>
      <c r="CS361" s="107">
        <v>1980</v>
      </c>
      <c r="CT361" s="107">
        <v>1980</v>
      </c>
      <c r="CU361" s="107">
        <v>1980</v>
      </c>
      <c r="CV361" s="115">
        <v>1980</v>
      </c>
    </row>
    <row r="362" spans="1:100">
      <c r="A362" s="100">
        <v>4</v>
      </c>
      <c r="B362" s="103">
        <v>53</v>
      </c>
      <c r="C362" s="103" t="s">
        <v>13</v>
      </c>
      <c r="D362" s="2"/>
      <c r="E362" s="99">
        <f t="shared" ref="E362:E375" si="195">COUNT(CV362:DB362)</f>
        <v>0</v>
      </c>
      <c r="F362" s="99">
        <f t="shared" ref="F362:F375" si="196">SUM(CV362:DB362)</f>
        <v>0</v>
      </c>
      <c r="G362" s="116" t="e">
        <f t="shared" ref="G362:G375" si="197">AVERAGE(CV362:DB362)</f>
        <v>#DIV/0!</v>
      </c>
      <c r="H362" s="99">
        <f t="shared" ref="H362:H375" si="198">MAX(CV362:DB362)</f>
        <v>0</v>
      </c>
      <c r="I362" s="99">
        <f t="shared" ref="I362:I375" si="199">MIN(CV362:DB362)</f>
        <v>0</v>
      </c>
      <c r="J362" s="117" t="e">
        <f t="shared" ref="J362:J375" si="200">D362-G362</f>
        <v>#DIV/0!</v>
      </c>
      <c r="K362" s="118" t="e">
        <f t="shared" ref="K362:K375" si="201">STDEV(CV362:DB362)</f>
        <v>#DIV/0!</v>
      </c>
      <c r="AM362" s="100">
        <v>4</v>
      </c>
      <c r="AN362" s="103">
        <v>53</v>
      </c>
      <c r="AO362" s="103" t="s">
        <v>13</v>
      </c>
      <c r="BP362" s="100"/>
      <c r="BQ362" s="100"/>
      <c r="BR362" s="100"/>
      <c r="BS362" s="100"/>
      <c r="BT362" s="100"/>
      <c r="BU362" s="100"/>
      <c r="BV362" s="100"/>
      <c r="BW362" s="100"/>
      <c r="BX362" s="100"/>
      <c r="BY362" s="100"/>
      <c r="BZ362" s="100"/>
      <c r="CA362" s="100"/>
      <c r="CB362" s="100"/>
      <c r="CC362" s="100"/>
      <c r="CD362" s="100"/>
      <c r="CE362" s="100"/>
      <c r="CF362" s="100"/>
      <c r="CG362" s="100"/>
      <c r="CH362" s="100"/>
      <c r="CI362" s="100"/>
      <c r="CJ362" s="100"/>
      <c r="CK362" s="100"/>
      <c r="CL362" s="100"/>
      <c r="CM362" s="100"/>
      <c r="CN362" s="100"/>
      <c r="CO362" s="100"/>
      <c r="CP362" s="100"/>
      <c r="CQ362" s="100"/>
      <c r="CR362" s="100"/>
      <c r="CS362" s="100"/>
      <c r="CT362" s="100"/>
      <c r="CU362" s="100"/>
      <c r="CV362" s="120"/>
    </row>
    <row r="363" spans="1:100">
      <c r="A363" s="99"/>
      <c r="B363" s="103"/>
      <c r="C363" s="102">
        <v>0</v>
      </c>
      <c r="D363" s="2"/>
      <c r="E363" s="99">
        <f t="shared" si="195"/>
        <v>0</v>
      </c>
      <c r="F363" s="99">
        <f t="shared" si="196"/>
        <v>0</v>
      </c>
      <c r="G363" s="116" t="e">
        <f t="shared" si="197"/>
        <v>#DIV/0!</v>
      </c>
      <c r="H363" s="99">
        <f t="shared" si="198"/>
        <v>0</v>
      </c>
      <c r="I363" s="99">
        <f t="shared" si="199"/>
        <v>0</v>
      </c>
      <c r="J363" s="117" t="e">
        <f t="shared" si="200"/>
        <v>#DIV/0!</v>
      </c>
      <c r="K363" s="118" t="e">
        <f t="shared" si="201"/>
        <v>#DIV/0!</v>
      </c>
      <c r="AM363" s="99"/>
      <c r="AN363" s="103"/>
      <c r="AO363" s="102">
        <v>0</v>
      </c>
      <c r="BP363" s="101"/>
      <c r="BQ363" s="101"/>
      <c r="BR363" s="101"/>
      <c r="BS363" s="101"/>
      <c r="BT363" s="101"/>
      <c r="BU363" s="101"/>
      <c r="BV363" s="101"/>
      <c r="BW363" s="101"/>
      <c r="BX363" s="101"/>
      <c r="BY363" s="101"/>
      <c r="BZ363" s="101"/>
      <c r="CA363" s="101"/>
      <c r="CB363" s="101"/>
      <c r="CC363" s="101"/>
      <c r="CD363" s="101"/>
      <c r="CE363" s="101"/>
      <c r="CF363" s="101"/>
      <c r="CG363" s="101"/>
      <c r="CH363" s="101"/>
      <c r="CI363" s="101"/>
      <c r="CJ363" s="101"/>
      <c r="CK363" s="101"/>
      <c r="CL363" s="101"/>
      <c r="CM363" s="101"/>
      <c r="CN363" s="101"/>
      <c r="CO363" s="101"/>
      <c r="CP363" s="101"/>
      <c r="CQ363" s="101"/>
      <c r="CR363" s="101"/>
      <c r="CS363" s="101"/>
      <c r="CT363" s="101"/>
      <c r="CU363" s="101"/>
      <c r="CV363" s="121"/>
    </row>
    <row r="364" spans="1:100">
      <c r="A364" s="99"/>
      <c r="B364" s="103"/>
      <c r="C364" s="103">
        <v>10</v>
      </c>
      <c r="D364" s="2"/>
      <c r="E364" s="99">
        <f t="shared" si="195"/>
        <v>0</v>
      </c>
      <c r="F364" s="99">
        <f t="shared" si="196"/>
        <v>0</v>
      </c>
      <c r="G364" s="116" t="e">
        <f t="shared" si="197"/>
        <v>#DIV/0!</v>
      </c>
      <c r="H364" s="99">
        <f t="shared" si="198"/>
        <v>0</v>
      </c>
      <c r="I364" s="99">
        <f t="shared" si="199"/>
        <v>0</v>
      </c>
      <c r="J364" s="117" t="e">
        <f t="shared" si="200"/>
        <v>#DIV/0!</v>
      </c>
      <c r="K364" s="118" t="e">
        <f t="shared" si="201"/>
        <v>#DIV/0!</v>
      </c>
      <c r="AM364" s="99"/>
      <c r="AN364" s="103"/>
      <c r="AO364" s="103">
        <v>10</v>
      </c>
      <c r="CF364" s="99"/>
      <c r="CJ364" s="99"/>
      <c r="CQ364" s="99"/>
      <c r="CV364" s="120"/>
    </row>
    <row r="365" spans="1:100">
      <c r="A365" s="99"/>
      <c r="B365" s="103"/>
      <c r="C365" s="103">
        <v>20</v>
      </c>
      <c r="D365" s="2"/>
      <c r="E365" s="99">
        <f t="shared" si="195"/>
        <v>0</v>
      </c>
      <c r="F365" s="99">
        <f t="shared" si="196"/>
        <v>0</v>
      </c>
      <c r="G365" s="116" t="e">
        <f t="shared" si="197"/>
        <v>#DIV/0!</v>
      </c>
      <c r="H365" s="99">
        <f t="shared" si="198"/>
        <v>0</v>
      </c>
      <c r="I365" s="99">
        <f t="shared" si="199"/>
        <v>0</v>
      </c>
      <c r="J365" s="117" t="e">
        <f t="shared" si="200"/>
        <v>#DIV/0!</v>
      </c>
      <c r="K365" s="118" t="e">
        <f t="shared" si="201"/>
        <v>#DIV/0!</v>
      </c>
      <c r="AM365" s="99"/>
      <c r="AN365" s="103"/>
      <c r="AO365" s="103">
        <v>20</v>
      </c>
      <c r="CF365" s="99"/>
      <c r="CJ365" s="99"/>
      <c r="CQ365" s="99"/>
      <c r="CV365" s="120"/>
    </row>
    <row r="366" spans="1:100">
      <c r="A366" s="99"/>
      <c r="B366" s="103"/>
      <c r="C366" s="103">
        <v>30</v>
      </c>
      <c r="D366" s="2"/>
      <c r="E366" s="99">
        <f t="shared" si="195"/>
        <v>0</v>
      </c>
      <c r="F366" s="99">
        <f t="shared" si="196"/>
        <v>0</v>
      </c>
      <c r="G366" s="116" t="e">
        <f t="shared" si="197"/>
        <v>#DIV/0!</v>
      </c>
      <c r="H366" s="99">
        <f t="shared" si="198"/>
        <v>0</v>
      </c>
      <c r="I366" s="99">
        <f t="shared" si="199"/>
        <v>0</v>
      </c>
      <c r="J366" s="117" t="e">
        <f t="shared" si="200"/>
        <v>#DIV/0!</v>
      </c>
      <c r="K366" s="118" t="e">
        <f t="shared" si="201"/>
        <v>#DIV/0!</v>
      </c>
      <c r="AM366" s="99"/>
      <c r="AN366" s="103"/>
      <c r="AO366" s="103">
        <v>30</v>
      </c>
      <c r="CF366" s="99"/>
      <c r="CJ366" s="99"/>
      <c r="CQ366" s="99"/>
      <c r="CV366" s="120"/>
    </row>
    <row r="367" spans="1:100">
      <c r="A367" s="99"/>
      <c r="B367" s="103"/>
      <c r="C367" s="103">
        <v>50</v>
      </c>
      <c r="D367" s="2"/>
      <c r="E367" s="99">
        <f t="shared" si="195"/>
        <v>0</v>
      </c>
      <c r="F367" s="99">
        <f t="shared" si="196"/>
        <v>0</v>
      </c>
      <c r="G367" s="116" t="e">
        <f t="shared" si="197"/>
        <v>#DIV/0!</v>
      </c>
      <c r="H367" s="99">
        <f t="shared" si="198"/>
        <v>0</v>
      </c>
      <c r="I367" s="99">
        <f t="shared" si="199"/>
        <v>0</v>
      </c>
      <c r="J367" s="117" t="e">
        <f t="shared" si="200"/>
        <v>#DIV/0!</v>
      </c>
      <c r="K367" s="118" t="e">
        <f t="shared" si="201"/>
        <v>#DIV/0!</v>
      </c>
      <c r="AM367" s="99"/>
      <c r="AN367" s="103"/>
      <c r="AO367" s="103">
        <v>50</v>
      </c>
      <c r="CF367" s="99"/>
      <c r="CJ367" s="99"/>
      <c r="CQ367" s="99"/>
      <c r="CV367" s="120"/>
    </row>
    <row r="368" spans="1:100">
      <c r="A368" s="99"/>
      <c r="B368" s="103"/>
      <c r="C368" s="103">
        <v>75</v>
      </c>
      <c r="D368" s="2"/>
      <c r="E368" s="99">
        <f t="shared" si="195"/>
        <v>0</v>
      </c>
      <c r="F368" s="99">
        <f t="shared" si="196"/>
        <v>0</v>
      </c>
      <c r="G368" s="116" t="e">
        <f t="shared" si="197"/>
        <v>#DIV/0!</v>
      </c>
      <c r="H368" s="99">
        <f t="shared" si="198"/>
        <v>0</v>
      </c>
      <c r="I368" s="99">
        <f t="shared" si="199"/>
        <v>0</v>
      </c>
      <c r="J368" s="117" t="e">
        <f t="shared" si="200"/>
        <v>#DIV/0!</v>
      </c>
      <c r="K368" s="118" t="e">
        <f t="shared" si="201"/>
        <v>#DIV/0!</v>
      </c>
      <c r="AM368" s="99"/>
      <c r="AN368" s="103"/>
      <c r="AO368" s="103">
        <v>75</v>
      </c>
      <c r="CF368" s="99"/>
      <c r="CJ368" s="99"/>
      <c r="CQ368" s="99"/>
      <c r="CV368" s="120"/>
    </row>
    <row r="369" spans="1:100">
      <c r="A369" s="99"/>
      <c r="B369" s="103"/>
      <c r="C369" s="103">
        <v>100</v>
      </c>
      <c r="D369" s="2"/>
      <c r="E369" s="99">
        <f t="shared" si="195"/>
        <v>0</v>
      </c>
      <c r="F369" s="99">
        <f t="shared" si="196"/>
        <v>0</v>
      </c>
      <c r="G369" s="116" t="e">
        <f t="shared" si="197"/>
        <v>#DIV/0!</v>
      </c>
      <c r="H369" s="99">
        <f t="shared" si="198"/>
        <v>0</v>
      </c>
      <c r="I369" s="99">
        <f t="shared" si="199"/>
        <v>0</v>
      </c>
      <c r="J369" s="117" t="e">
        <f t="shared" si="200"/>
        <v>#DIV/0!</v>
      </c>
      <c r="K369" s="118" t="e">
        <f t="shared" si="201"/>
        <v>#DIV/0!</v>
      </c>
      <c r="AM369" s="99"/>
      <c r="AN369" s="103"/>
      <c r="AO369" s="103">
        <v>100</v>
      </c>
      <c r="CF369" s="99"/>
      <c r="CJ369" s="99"/>
      <c r="CQ369" s="99"/>
      <c r="CV369" s="120"/>
    </row>
    <row r="370" spans="1:100">
      <c r="A370" s="99"/>
      <c r="B370" s="103"/>
      <c r="C370" s="103">
        <v>150</v>
      </c>
      <c r="D370" s="2"/>
      <c r="E370" s="99">
        <f t="shared" si="195"/>
        <v>0</v>
      </c>
      <c r="F370" s="99">
        <f t="shared" si="196"/>
        <v>0</v>
      </c>
      <c r="G370" s="116" t="e">
        <f t="shared" si="197"/>
        <v>#DIV/0!</v>
      </c>
      <c r="H370" s="99">
        <f t="shared" si="198"/>
        <v>0</v>
      </c>
      <c r="I370" s="99">
        <f t="shared" si="199"/>
        <v>0</v>
      </c>
      <c r="J370" s="117" t="e">
        <f t="shared" si="200"/>
        <v>#DIV/0!</v>
      </c>
      <c r="K370" s="118" t="e">
        <f t="shared" si="201"/>
        <v>#DIV/0!</v>
      </c>
      <c r="AM370" s="99"/>
      <c r="AN370" s="103"/>
      <c r="AO370" s="103">
        <v>150</v>
      </c>
      <c r="CF370" s="99"/>
      <c r="CJ370" s="99"/>
      <c r="CQ370" s="99"/>
      <c r="CV370" s="120"/>
    </row>
    <row r="371" spans="1:100">
      <c r="A371" s="99"/>
      <c r="B371" s="103"/>
      <c r="C371" s="103">
        <v>200</v>
      </c>
      <c r="D371" s="2"/>
      <c r="E371" s="99">
        <f t="shared" si="195"/>
        <v>0</v>
      </c>
      <c r="F371" s="99">
        <f t="shared" si="196"/>
        <v>0</v>
      </c>
      <c r="G371" s="116" t="e">
        <f t="shared" si="197"/>
        <v>#DIV/0!</v>
      </c>
      <c r="H371" s="99">
        <f t="shared" si="198"/>
        <v>0</v>
      </c>
      <c r="I371" s="99">
        <f t="shared" si="199"/>
        <v>0</v>
      </c>
      <c r="J371" s="117" t="e">
        <f t="shared" si="200"/>
        <v>#DIV/0!</v>
      </c>
      <c r="K371" s="118" t="e">
        <f t="shared" si="201"/>
        <v>#DIV/0!</v>
      </c>
      <c r="AM371" s="99"/>
      <c r="AN371" s="103"/>
      <c r="AO371" s="103">
        <v>200</v>
      </c>
      <c r="CF371" s="99"/>
      <c r="CJ371" s="99"/>
      <c r="CQ371" s="99"/>
      <c r="CV371" s="120"/>
    </row>
    <row r="372" spans="1:100">
      <c r="A372" s="99"/>
      <c r="B372" s="103"/>
      <c r="C372" s="103">
        <v>300</v>
      </c>
      <c r="D372" s="2"/>
      <c r="E372" s="99">
        <f t="shared" si="195"/>
        <v>0</v>
      </c>
      <c r="F372" s="99">
        <f t="shared" si="196"/>
        <v>0</v>
      </c>
      <c r="G372" s="116" t="e">
        <f t="shared" si="197"/>
        <v>#DIV/0!</v>
      </c>
      <c r="H372" s="99">
        <f t="shared" si="198"/>
        <v>0</v>
      </c>
      <c r="I372" s="99">
        <f t="shared" si="199"/>
        <v>0</v>
      </c>
      <c r="J372" s="117" t="e">
        <f t="shared" si="200"/>
        <v>#DIV/0!</v>
      </c>
      <c r="K372" s="118" t="e">
        <f t="shared" si="201"/>
        <v>#DIV/0!</v>
      </c>
      <c r="AM372" s="99"/>
      <c r="AN372" s="103"/>
      <c r="AO372" s="103">
        <v>300</v>
      </c>
      <c r="CV372" s="120"/>
    </row>
    <row r="373" spans="1:100">
      <c r="A373" s="99"/>
      <c r="B373" s="103"/>
      <c r="C373" s="103">
        <v>400</v>
      </c>
      <c r="D373" s="2"/>
      <c r="E373" s="99">
        <f t="shared" si="195"/>
        <v>0</v>
      </c>
      <c r="F373" s="99">
        <f t="shared" si="196"/>
        <v>0</v>
      </c>
      <c r="G373" s="116" t="e">
        <f t="shared" si="197"/>
        <v>#DIV/0!</v>
      </c>
      <c r="H373" s="99">
        <f t="shared" si="198"/>
        <v>0</v>
      </c>
      <c r="I373" s="99">
        <f t="shared" si="199"/>
        <v>0</v>
      </c>
      <c r="J373" s="117" t="e">
        <f t="shared" si="200"/>
        <v>#DIV/0!</v>
      </c>
      <c r="K373" s="118" t="e">
        <f t="shared" si="201"/>
        <v>#DIV/0!</v>
      </c>
      <c r="AM373" s="99"/>
      <c r="AN373" s="103"/>
      <c r="AO373" s="103">
        <v>400</v>
      </c>
      <c r="CV373" s="120"/>
    </row>
    <row r="374" spans="1:100">
      <c r="A374" s="99"/>
      <c r="B374" s="103"/>
      <c r="C374" s="103">
        <v>500</v>
      </c>
      <c r="D374" s="2"/>
      <c r="E374" s="99">
        <f t="shared" si="195"/>
        <v>0</v>
      </c>
      <c r="F374" s="99">
        <f t="shared" si="196"/>
        <v>0</v>
      </c>
      <c r="G374" s="116" t="e">
        <f t="shared" si="197"/>
        <v>#DIV/0!</v>
      </c>
      <c r="H374" s="99">
        <f t="shared" si="198"/>
        <v>0</v>
      </c>
      <c r="I374" s="99">
        <f t="shared" si="199"/>
        <v>0</v>
      </c>
      <c r="J374" s="117" t="e">
        <f t="shared" si="200"/>
        <v>#DIV/0!</v>
      </c>
      <c r="K374" s="118" t="e">
        <f t="shared" si="201"/>
        <v>#DIV/0!</v>
      </c>
      <c r="AM374" s="99"/>
      <c r="AN374" s="103"/>
      <c r="AO374" s="103">
        <v>500</v>
      </c>
      <c r="CV374" s="120"/>
    </row>
    <row r="375" spans="1:100">
      <c r="A375" s="99"/>
      <c r="B375" s="103"/>
      <c r="C375" s="103">
        <v>600</v>
      </c>
      <c r="D375" s="2"/>
      <c r="E375" s="99">
        <f t="shared" si="195"/>
        <v>0</v>
      </c>
      <c r="F375" s="99">
        <f t="shared" si="196"/>
        <v>0</v>
      </c>
      <c r="G375" s="116" t="e">
        <f t="shared" si="197"/>
        <v>#DIV/0!</v>
      </c>
      <c r="H375" s="99">
        <f t="shared" si="198"/>
        <v>0</v>
      </c>
      <c r="I375" s="99">
        <f t="shared" si="199"/>
        <v>0</v>
      </c>
      <c r="J375" s="117" t="e">
        <f t="shared" si="200"/>
        <v>#DIV/0!</v>
      </c>
      <c r="K375" s="118" t="e">
        <f t="shared" si="201"/>
        <v>#DIV/0!</v>
      </c>
      <c r="AM375" s="99"/>
      <c r="AN375" s="103"/>
      <c r="AO375" s="103">
        <v>600</v>
      </c>
      <c r="BP375" s="99"/>
      <c r="BQ375" s="99"/>
      <c r="BR375" s="99"/>
      <c r="BS375" s="99"/>
      <c r="BT375" s="99"/>
      <c r="BU375" s="99"/>
      <c r="BV375" s="99"/>
      <c r="BW375" s="99"/>
      <c r="BX375" s="99"/>
      <c r="BY375" s="99"/>
      <c r="BZ375" s="99"/>
      <c r="CA375" s="99"/>
      <c r="CB375" s="99"/>
      <c r="CC375" s="99"/>
      <c r="CD375" s="99"/>
      <c r="CE375" s="99"/>
      <c r="CF375" s="99"/>
      <c r="CG375" s="99"/>
      <c r="CH375" s="99"/>
      <c r="CI375" s="99"/>
      <c r="CJ375" s="99"/>
      <c r="CK375" s="99"/>
      <c r="CL375" s="99"/>
      <c r="CM375" s="99"/>
      <c r="CN375" s="99"/>
      <c r="CO375" s="99"/>
      <c r="CP375" s="99"/>
      <c r="CQ375" s="99"/>
      <c r="CR375" s="99"/>
      <c r="CS375" s="99"/>
      <c r="CT375" s="99"/>
      <c r="CU375" s="99"/>
      <c r="CV375" s="120"/>
    </row>
    <row r="376" spans="1:100">
      <c r="A376" s="99"/>
      <c r="B376" s="100"/>
      <c r="C376" s="100"/>
      <c r="D376" s="2"/>
      <c r="E376" s="99"/>
      <c r="F376" s="99"/>
      <c r="G376" s="116"/>
      <c r="H376" s="99"/>
      <c r="I376" s="99"/>
      <c r="K376" s="118"/>
      <c r="AM376" s="99"/>
      <c r="AN376" s="100"/>
      <c r="AO376" s="100"/>
      <c r="BP376" s="99"/>
      <c r="BQ376" s="99"/>
      <c r="BR376" s="99"/>
      <c r="BS376" s="99"/>
      <c r="BT376" s="99"/>
      <c r="BU376" s="99"/>
      <c r="BV376" s="99"/>
      <c r="BW376" s="99"/>
      <c r="BX376" s="99"/>
      <c r="BY376" s="99"/>
      <c r="BZ376" s="99"/>
      <c r="CA376" s="99"/>
      <c r="CB376" s="99"/>
      <c r="CC376" s="99"/>
      <c r="CD376" s="99"/>
      <c r="CE376" s="99"/>
      <c r="CF376" s="99"/>
      <c r="CG376" s="99"/>
      <c r="CH376" s="99"/>
      <c r="CI376" s="99"/>
      <c r="CJ376" s="99"/>
      <c r="CK376" s="99"/>
      <c r="CL376" s="99"/>
      <c r="CM376" s="99"/>
      <c r="CN376" s="99"/>
      <c r="CO376" s="99"/>
      <c r="CP376" s="99"/>
      <c r="CQ376" s="99"/>
      <c r="CR376" s="99"/>
      <c r="CS376" s="99"/>
      <c r="CT376" s="99"/>
      <c r="CU376" s="99"/>
      <c r="CV376" s="160"/>
    </row>
    <row r="377" spans="1:100">
      <c r="A377" s="101"/>
      <c r="B377" s="102"/>
      <c r="C377" s="102" t="s">
        <v>14</v>
      </c>
      <c r="D377" s="2"/>
      <c r="E377" s="99">
        <f>COUNT(CV377:DB377)</f>
        <v>0</v>
      </c>
      <c r="F377" s="99">
        <f>SUM(CV377:DB377)</f>
        <v>0</v>
      </c>
      <c r="G377" s="116" t="e">
        <f>AVERAGE(CV377:DB377)</f>
        <v>#DIV/0!</v>
      </c>
      <c r="H377" s="99">
        <f>MAX(CV377:DB377)</f>
        <v>0</v>
      </c>
      <c r="I377" s="99">
        <f>MIN(CV377:DB377)</f>
        <v>0</v>
      </c>
      <c r="J377" s="117" t="e">
        <f>D377-G377</f>
        <v>#DIV/0!</v>
      </c>
      <c r="K377" s="118" t="e">
        <f>STDEV(CV377:DB377)</f>
        <v>#DIV/0!</v>
      </c>
      <c r="AM377" s="101"/>
      <c r="AN377" s="102"/>
      <c r="AO377" s="102" t="s">
        <v>14</v>
      </c>
      <c r="BP377" s="101"/>
      <c r="BQ377" s="101"/>
      <c r="BR377" s="101"/>
      <c r="BS377" s="101"/>
      <c r="BT377" s="101"/>
      <c r="BU377" s="101"/>
      <c r="BV377" s="101"/>
      <c r="BW377" s="101"/>
      <c r="BX377" s="101"/>
      <c r="BY377" s="101"/>
      <c r="BZ377" s="101"/>
      <c r="CA377" s="101"/>
      <c r="CB377" s="101"/>
      <c r="CC377" s="101"/>
      <c r="CD377" s="101"/>
      <c r="CE377" s="101"/>
      <c r="CF377" s="101"/>
      <c r="CG377" s="101"/>
      <c r="CH377" s="101"/>
      <c r="CI377" s="101"/>
      <c r="CJ377" s="101"/>
      <c r="CK377" s="101"/>
      <c r="CL377" s="101"/>
      <c r="CM377" s="101"/>
      <c r="CN377" s="101"/>
      <c r="CO377" s="101"/>
      <c r="CP377" s="101"/>
      <c r="CQ377" s="101"/>
      <c r="CR377" s="101"/>
      <c r="CS377" s="101"/>
      <c r="CT377" s="101"/>
      <c r="CU377" s="101"/>
      <c r="CV377" s="121"/>
    </row>
    <row r="378" spans="1:100">
      <c r="A378" s="99"/>
      <c r="B378" s="103"/>
      <c r="C378" s="103" t="s">
        <v>15</v>
      </c>
      <c r="D378" s="2"/>
      <c r="E378" s="99">
        <f>COUNT(CV378:DB378)</f>
        <v>0</v>
      </c>
      <c r="F378" s="99">
        <f>SUM(CV378:DB378)</f>
        <v>0</v>
      </c>
      <c r="G378" s="116" t="e">
        <f>AVERAGE(CV378:DB378)</f>
        <v>#DIV/0!</v>
      </c>
      <c r="H378" s="99">
        <f>MAX(CV378:DB378)</f>
        <v>0</v>
      </c>
      <c r="I378" s="99">
        <f>MIN(CV378:DB378)</f>
        <v>0</v>
      </c>
      <c r="J378" s="117" t="e">
        <f>D378-G378</f>
        <v>#DIV/0!</v>
      </c>
      <c r="K378" s="118" t="e">
        <f>STDEV(CV378:DB378)</f>
        <v>#DIV/0!</v>
      </c>
      <c r="AM378" s="99"/>
      <c r="AN378" s="103"/>
      <c r="AO378" s="103" t="s">
        <v>15</v>
      </c>
      <c r="BP378" s="99"/>
      <c r="BQ378" s="99"/>
      <c r="BR378" s="99"/>
      <c r="BS378" s="99"/>
      <c r="BT378" s="99"/>
      <c r="BU378" s="99"/>
      <c r="BV378" s="99"/>
      <c r="BW378" s="99"/>
      <c r="BX378" s="99"/>
      <c r="BY378" s="99"/>
      <c r="BZ378" s="99"/>
      <c r="CA378" s="99"/>
      <c r="CB378" s="99"/>
      <c r="CC378" s="99"/>
      <c r="CD378" s="99"/>
      <c r="CE378" s="99"/>
      <c r="CF378" s="99"/>
      <c r="CG378" s="99"/>
      <c r="CH378" s="99"/>
      <c r="CI378" s="99"/>
      <c r="CJ378" s="99"/>
      <c r="CK378" s="99"/>
      <c r="CL378" s="99"/>
      <c r="CM378" s="99"/>
      <c r="CN378" s="99"/>
      <c r="CO378" s="99"/>
      <c r="CP378" s="99"/>
      <c r="CQ378" s="99"/>
      <c r="CR378" s="99"/>
      <c r="CS378" s="99"/>
      <c r="CT378" s="99"/>
      <c r="CU378" s="99"/>
      <c r="CV378" s="120"/>
    </row>
    <row r="379" spans="1:100" s="114" customFormat="1">
      <c r="A379" s="109" t="s">
        <v>0</v>
      </c>
      <c r="B379" s="107" t="s">
        <v>1</v>
      </c>
      <c r="C379" s="107" t="s">
        <v>2</v>
      </c>
      <c r="D379" s="110" t="s">
        <v>84</v>
      </c>
      <c r="E379" s="107" t="s">
        <v>3</v>
      </c>
      <c r="F379" s="107" t="s">
        <v>83</v>
      </c>
      <c r="G379" s="111" t="s">
        <v>4</v>
      </c>
      <c r="H379" s="107" t="s">
        <v>5</v>
      </c>
      <c r="I379" s="107" t="s">
        <v>6</v>
      </c>
      <c r="J379" s="112" t="s">
        <v>7</v>
      </c>
      <c r="K379" s="112" t="s">
        <v>8</v>
      </c>
      <c r="L379" s="113"/>
      <c r="AM379" s="107" t="s">
        <v>10</v>
      </c>
      <c r="AN379" s="107" t="s">
        <v>11</v>
      </c>
      <c r="AO379" s="107" t="s">
        <v>12</v>
      </c>
      <c r="AU379" s="114">
        <v>2004</v>
      </c>
      <c r="AV379" s="114">
        <v>2004</v>
      </c>
      <c r="AW379" s="114">
        <v>2004</v>
      </c>
      <c r="AX379" s="114">
        <v>2003</v>
      </c>
      <c r="BB379" s="114">
        <v>2002</v>
      </c>
      <c r="BE379" s="114">
        <v>2001</v>
      </c>
      <c r="BH379" s="114">
        <v>2000</v>
      </c>
      <c r="BK379" s="114">
        <v>1999</v>
      </c>
      <c r="BL379" s="114">
        <v>1998</v>
      </c>
      <c r="BM379" s="114">
        <v>1997</v>
      </c>
      <c r="BN379" s="114">
        <v>1996</v>
      </c>
      <c r="BO379" s="114">
        <v>1995</v>
      </c>
      <c r="BP379" s="107">
        <v>1994</v>
      </c>
      <c r="BQ379" s="107">
        <v>1993</v>
      </c>
      <c r="BR379" s="107">
        <v>1992</v>
      </c>
      <c r="BS379" s="107">
        <v>1992</v>
      </c>
      <c r="BT379" s="107">
        <v>1991</v>
      </c>
      <c r="BU379" s="107">
        <v>1990</v>
      </c>
      <c r="BV379" s="107">
        <v>1990</v>
      </c>
      <c r="BW379" s="107">
        <v>1989</v>
      </c>
      <c r="BX379" s="107">
        <v>1988</v>
      </c>
      <c r="BY379" s="107">
        <v>1987</v>
      </c>
      <c r="BZ379" s="107">
        <v>1986</v>
      </c>
      <c r="CA379" s="107">
        <v>1986</v>
      </c>
      <c r="CB379" s="107">
        <v>1986</v>
      </c>
      <c r="CC379" s="107">
        <v>1985</v>
      </c>
      <c r="CD379" s="107">
        <v>1985</v>
      </c>
      <c r="CE379" s="107">
        <v>1985</v>
      </c>
      <c r="CF379" s="107">
        <v>1985</v>
      </c>
      <c r="CG379" s="107">
        <v>1984</v>
      </c>
      <c r="CH379" s="107">
        <v>1984</v>
      </c>
      <c r="CI379" s="107">
        <v>1984</v>
      </c>
      <c r="CJ379" s="107">
        <v>1984</v>
      </c>
      <c r="CK379" s="107">
        <v>1984</v>
      </c>
      <c r="CL379" s="107">
        <v>1984</v>
      </c>
      <c r="CM379" s="107">
        <v>1983</v>
      </c>
      <c r="CN379" s="107">
        <v>1983</v>
      </c>
      <c r="CO379" s="107">
        <v>1982</v>
      </c>
      <c r="CP379" s="107">
        <v>1982</v>
      </c>
      <c r="CQ379" s="107">
        <v>1982</v>
      </c>
      <c r="CR379" s="107">
        <v>1981</v>
      </c>
      <c r="CS379" s="107">
        <v>1980</v>
      </c>
      <c r="CT379" s="107">
        <v>1980</v>
      </c>
      <c r="CU379" s="107">
        <v>1980</v>
      </c>
      <c r="CV379" s="115">
        <v>1980</v>
      </c>
    </row>
    <row r="380" spans="1:100">
      <c r="A380" s="100">
        <v>4</v>
      </c>
      <c r="B380" s="103">
        <v>54</v>
      </c>
      <c r="C380" s="103" t="s">
        <v>13</v>
      </c>
      <c r="D380" s="2"/>
      <c r="E380" s="99">
        <f t="shared" ref="E380:E393" si="202">COUNT(CV380:DB380)</f>
        <v>0</v>
      </c>
      <c r="F380" s="99">
        <f t="shared" ref="F380:F393" si="203">SUM(CV380:DB380)</f>
        <v>0</v>
      </c>
      <c r="G380" s="116" t="e">
        <f t="shared" ref="G380:G393" si="204">AVERAGE(CV380:DB380)</f>
        <v>#DIV/0!</v>
      </c>
      <c r="H380" s="99">
        <f t="shared" ref="H380:H393" si="205">MAX(CV380:DB380)</f>
        <v>0</v>
      </c>
      <c r="I380" s="99">
        <f t="shared" ref="I380:I393" si="206">MIN(CV380:DB380)</f>
        <v>0</v>
      </c>
      <c r="J380" s="117" t="e">
        <f t="shared" ref="J380:J393" si="207">D380-G380</f>
        <v>#DIV/0!</v>
      </c>
      <c r="K380" s="118" t="e">
        <f t="shared" ref="K380:K393" si="208">STDEV(CV380:DB380)</f>
        <v>#DIV/0!</v>
      </c>
      <c r="AM380" s="100">
        <v>4</v>
      </c>
      <c r="AN380" s="103">
        <v>54</v>
      </c>
      <c r="AO380" s="103" t="s">
        <v>13</v>
      </c>
      <c r="BP380" s="100"/>
      <c r="BQ380" s="100"/>
      <c r="BR380" s="100"/>
      <c r="BS380" s="100"/>
      <c r="BT380" s="100"/>
      <c r="BU380" s="100"/>
      <c r="BV380" s="100"/>
      <c r="BW380" s="100"/>
      <c r="BX380" s="100"/>
      <c r="BY380" s="100"/>
      <c r="BZ380" s="100"/>
      <c r="CA380" s="100"/>
      <c r="CB380" s="100"/>
      <c r="CC380" s="100"/>
      <c r="CD380" s="100"/>
      <c r="CE380" s="100"/>
      <c r="CF380" s="100"/>
      <c r="CG380" s="100"/>
      <c r="CH380" s="100"/>
      <c r="CI380" s="100"/>
      <c r="CJ380" s="100"/>
      <c r="CK380" s="100"/>
      <c r="CL380" s="100"/>
      <c r="CM380" s="100"/>
      <c r="CN380" s="100"/>
      <c r="CO380" s="100"/>
      <c r="CP380" s="100"/>
      <c r="CQ380" s="100"/>
      <c r="CR380" s="100"/>
      <c r="CS380" s="100"/>
      <c r="CT380" s="100"/>
      <c r="CU380" s="100"/>
      <c r="CV380" s="120"/>
    </row>
    <row r="381" spans="1:100">
      <c r="A381" s="99"/>
      <c r="B381" s="103"/>
      <c r="C381" s="102">
        <v>0</v>
      </c>
      <c r="D381" s="2"/>
      <c r="E381" s="99">
        <f t="shared" si="202"/>
        <v>0</v>
      </c>
      <c r="F381" s="99">
        <f t="shared" si="203"/>
        <v>0</v>
      </c>
      <c r="G381" s="116" t="e">
        <f t="shared" si="204"/>
        <v>#DIV/0!</v>
      </c>
      <c r="H381" s="99">
        <f t="shared" si="205"/>
        <v>0</v>
      </c>
      <c r="I381" s="99">
        <f t="shared" si="206"/>
        <v>0</v>
      </c>
      <c r="J381" s="117" t="e">
        <f t="shared" si="207"/>
        <v>#DIV/0!</v>
      </c>
      <c r="K381" s="118" t="e">
        <f t="shared" si="208"/>
        <v>#DIV/0!</v>
      </c>
      <c r="AM381" s="99"/>
      <c r="AN381" s="103"/>
      <c r="AO381" s="102">
        <v>0</v>
      </c>
      <c r="BP381" s="101"/>
      <c r="BQ381" s="101"/>
      <c r="BR381" s="101"/>
      <c r="BS381" s="101"/>
      <c r="BT381" s="101"/>
      <c r="BU381" s="101"/>
      <c r="BV381" s="101"/>
      <c r="BW381" s="101"/>
      <c r="BX381" s="101"/>
      <c r="BY381" s="101"/>
      <c r="BZ381" s="101"/>
      <c r="CA381" s="101"/>
      <c r="CB381" s="101"/>
      <c r="CC381" s="101"/>
      <c r="CD381" s="101"/>
      <c r="CE381" s="101"/>
      <c r="CF381" s="101"/>
      <c r="CG381" s="101"/>
      <c r="CH381" s="101"/>
      <c r="CI381" s="101"/>
      <c r="CJ381" s="101"/>
      <c r="CK381" s="101"/>
      <c r="CL381" s="101"/>
      <c r="CM381" s="101"/>
      <c r="CN381" s="101"/>
      <c r="CO381" s="101"/>
      <c r="CP381" s="101"/>
      <c r="CQ381" s="101"/>
      <c r="CR381" s="101"/>
      <c r="CS381" s="101"/>
      <c r="CT381" s="101"/>
      <c r="CU381" s="101"/>
      <c r="CV381" s="121"/>
    </row>
    <row r="382" spans="1:100">
      <c r="A382" s="99"/>
      <c r="B382" s="103"/>
      <c r="C382" s="103">
        <v>10</v>
      </c>
      <c r="D382" s="2"/>
      <c r="E382" s="99">
        <f t="shared" si="202"/>
        <v>0</v>
      </c>
      <c r="F382" s="99">
        <f t="shared" si="203"/>
        <v>0</v>
      </c>
      <c r="G382" s="116" t="e">
        <f t="shared" si="204"/>
        <v>#DIV/0!</v>
      </c>
      <c r="H382" s="99">
        <f t="shared" si="205"/>
        <v>0</v>
      </c>
      <c r="I382" s="99">
        <f t="shared" si="206"/>
        <v>0</v>
      </c>
      <c r="J382" s="117" t="e">
        <f t="shared" si="207"/>
        <v>#DIV/0!</v>
      </c>
      <c r="K382" s="118" t="e">
        <f t="shared" si="208"/>
        <v>#DIV/0!</v>
      </c>
      <c r="AM382" s="99"/>
      <c r="AN382" s="103"/>
      <c r="AO382" s="103">
        <v>10</v>
      </c>
      <c r="BQ382" s="99"/>
      <c r="CA382" s="99"/>
      <c r="CK382" s="99"/>
      <c r="CQ382" s="99"/>
      <c r="CV382" s="120"/>
    </row>
    <row r="383" spans="1:100">
      <c r="A383" s="99"/>
      <c r="B383" s="103"/>
      <c r="C383" s="103">
        <v>20</v>
      </c>
      <c r="D383" s="2"/>
      <c r="E383" s="99">
        <f t="shared" si="202"/>
        <v>0</v>
      </c>
      <c r="F383" s="99">
        <f t="shared" si="203"/>
        <v>0</v>
      </c>
      <c r="G383" s="116" t="e">
        <f t="shared" si="204"/>
        <v>#DIV/0!</v>
      </c>
      <c r="H383" s="99">
        <f t="shared" si="205"/>
        <v>0</v>
      </c>
      <c r="I383" s="99">
        <f t="shared" si="206"/>
        <v>0</v>
      </c>
      <c r="J383" s="117" t="e">
        <f t="shared" si="207"/>
        <v>#DIV/0!</v>
      </c>
      <c r="K383" s="118" t="e">
        <f t="shared" si="208"/>
        <v>#DIV/0!</v>
      </c>
      <c r="AM383" s="99"/>
      <c r="AN383" s="103"/>
      <c r="AO383" s="103">
        <v>20</v>
      </c>
      <c r="BQ383" s="99"/>
      <c r="CA383" s="99"/>
      <c r="CK383" s="99"/>
      <c r="CQ383" s="99"/>
      <c r="CV383" s="120"/>
    </row>
    <row r="384" spans="1:100">
      <c r="A384" s="99"/>
      <c r="B384" s="103"/>
      <c r="C384" s="103">
        <v>30</v>
      </c>
      <c r="D384" s="2"/>
      <c r="E384" s="99">
        <f t="shared" si="202"/>
        <v>0</v>
      </c>
      <c r="F384" s="99">
        <f t="shared" si="203"/>
        <v>0</v>
      </c>
      <c r="G384" s="116" t="e">
        <f t="shared" si="204"/>
        <v>#DIV/0!</v>
      </c>
      <c r="H384" s="99">
        <f t="shared" si="205"/>
        <v>0</v>
      </c>
      <c r="I384" s="99">
        <f t="shared" si="206"/>
        <v>0</v>
      </c>
      <c r="J384" s="117" t="e">
        <f t="shared" si="207"/>
        <v>#DIV/0!</v>
      </c>
      <c r="K384" s="118" t="e">
        <f t="shared" si="208"/>
        <v>#DIV/0!</v>
      </c>
      <c r="AM384" s="99"/>
      <c r="AN384" s="103"/>
      <c r="AO384" s="103">
        <v>30</v>
      </c>
      <c r="BQ384" s="99"/>
      <c r="CA384" s="99"/>
      <c r="CK384" s="99"/>
      <c r="CQ384" s="99"/>
      <c r="CV384" s="120"/>
    </row>
    <row r="385" spans="1:100">
      <c r="A385" s="99"/>
      <c r="B385" s="103"/>
      <c r="C385" s="103">
        <v>50</v>
      </c>
      <c r="D385" s="2"/>
      <c r="E385" s="99">
        <f t="shared" si="202"/>
        <v>0</v>
      </c>
      <c r="F385" s="99">
        <f t="shared" si="203"/>
        <v>0</v>
      </c>
      <c r="G385" s="116" t="e">
        <f t="shared" si="204"/>
        <v>#DIV/0!</v>
      </c>
      <c r="H385" s="99">
        <f t="shared" si="205"/>
        <v>0</v>
      </c>
      <c r="I385" s="99">
        <f t="shared" si="206"/>
        <v>0</v>
      </c>
      <c r="J385" s="117" t="e">
        <f t="shared" si="207"/>
        <v>#DIV/0!</v>
      </c>
      <c r="K385" s="118" t="e">
        <f t="shared" si="208"/>
        <v>#DIV/0!</v>
      </c>
      <c r="AM385" s="99"/>
      <c r="AN385" s="103"/>
      <c r="AO385" s="103">
        <v>50</v>
      </c>
      <c r="BQ385" s="99"/>
      <c r="CA385" s="99"/>
      <c r="CK385" s="99"/>
      <c r="CQ385" s="99"/>
      <c r="CV385" s="120"/>
    </row>
    <row r="386" spans="1:100">
      <c r="A386" s="99"/>
      <c r="B386" s="103"/>
      <c r="C386" s="103">
        <v>75</v>
      </c>
      <c r="D386" s="2"/>
      <c r="E386" s="99">
        <f t="shared" si="202"/>
        <v>0</v>
      </c>
      <c r="F386" s="99">
        <f t="shared" si="203"/>
        <v>0</v>
      </c>
      <c r="G386" s="116" t="e">
        <f t="shared" si="204"/>
        <v>#DIV/0!</v>
      </c>
      <c r="H386" s="99">
        <f t="shared" si="205"/>
        <v>0</v>
      </c>
      <c r="I386" s="99">
        <f t="shared" si="206"/>
        <v>0</v>
      </c>
      <c r="J386" s="117" t="e">
        <f t="shared" si="207"/>
        <v>#DIV/0!</v>
      </c>
      <c r="K386" s="118" t="e">
        <f t="shared" si="208"/>
        <v>#DIV/0!</v>
      </c>
      <c r="AM386" s="99"/>
      <c r="AN386" s="103"/>
      <c r="AO386" s="103">
        <v>75</v>
      </c>
      <c r="BQ386" s="99"/>
      <c r="CA386" s="99"/>
      <c r="CK386" s="99"/>
      <c r="CQ386" s="99"/>
      <c r="CV386" s="120"/>
    </row>
    <row r="387" spans="1:100">
      <c r="A387" s="99"/>
      <c r="B387" s="103"/>
      <c r="C387" s="103">
        <v>100</v>
      </c>
      <c r="D387" s="2"/>
      <c r="E387" s="99">
        <f t="shared" si="202"/>
        <v>0</v>
      </c>
      <c r="F387" s="99">
        <f t="shared" si="203"/>
        <v>0</v>
      </c>
      <c r="G387" s="116" t="e">
        <f t="shared" si="204"/>
        <v>#DIV/0!</v>
      </c>
      <c r="H387" s="99">
        <f t="shared" si="205"/>
        <v>0</v>
      </c>
      <c r="I387" s="99">
        <f t="shared" si="206"/>
        <v>0</v>
      </c>
      <c r="J387" s="117" t="e">
        <f t="shared" si="207"/>
        <v>#DIV/0!</v>
      </c>
      <c r="K387" s="118" t="e">
        <f t="shared" si="208"/>
        <v>#DIV/0!</v>
      </c>
      <c r="AM387" s="99"/>
      <c r="AN387" s="103"/>
      <c r="AO387" s="103">
        <v>100</v>
      </c>
      <c r="BQ387" s="99"/>
      <c r="CA387" s="99"/>
      <c r="CK387" s="99"/>
      <c r="CQ387" s="99"/>
      <c r="CV387" s="120"/>
    </row>
    <row r="388" spans="1:100">
      <c r="A388" s="99"/>
      <c r="B388" s="103"/>
      <c r="C388" s="103">
        <v>150</v>
      </c>
      <c r="D388" s="2"/>
      <c r="E388" s="99">
        <f t="shared" si="202"/>
        <v>0</v>
      </c>
      <c r="F388" s="99">
        <f t="shared" si="203"/>
        <v>0</v>
      </c>
      <c r="G388" s="116" t="e">
        <f t="shared" si="204"/>
        <v>#DIV/0!</v>
      </c>
      <c r="H388" s="99">
        <f t="shared" si="205"/>
        <v>0</v>
      </c>
      <c r="I388" s="99">
        <f t="shared" si="206"/>
        <v>0</v>
      </c>
      <c r="J388" s="117" t="e">
        <f t="shared" si="207"/>
        <v>#DIV/0!</v>
      </c>
      <c r="K388" s="118" t="e">
        <f t="shared" si="208"/>
        <v>#DIV/0!</v>
      </c>
      <c r="AM388" s="99"/>
      <c r="AN388" s="103"/>
      <c r="AO388" s="103">
        <v>150</v>
      </c>
      <c r="BQ388" s="99"/>
      <c r="CA388" s="99"/>
      <c r="CK388" s="99"/>
      <c r="CQ388" s="99"/>
      <c r="CV388" s="120"/>
    </row>
    <row r="389" spans="1:100">
      <c r="A389" s="99"/>
      <c r="B389" s="103"/>
      <c r="C389" s="103">
        <v>200</v>
      </c>
      <c r="D389" s="2"/>
      <c r="E389" s="99">
        <f t="shared" si="202"/>
        <v>0</v>
      </c>
      <c r="F389" s="99">
        <f t="shared" si="203"/>
        <v>0</v>
      </c>
      <c r="G389" s="116" t="e">
        <f t="shared" si="204"/>
        <v>#DIV/0!</v>
      </c>
      <c r="H389" s="99">
        <f t="shared" si="205"/>
        <v>0</v>
      </c>
      <c r="I389" s="99">
        <f t="shared" si="206"/>
        <v>0</v>
      </c>
      <c r="J389" s="117" t="e">
        <f t="shared" si="207"/>
        <v>#DIV/0!</v>
      </c>
      <c r="K389" s="118" t="e">
        <f t="shared" si="208"/>
        <v>#DIV/0!</v>
      </c>
      <c r="AM389" s="99"/>
      <c r="AN389" s="103"/>
      <c r="AO389" s="103">
        <v>200</v>
      </c>
      <c r="BQ389" s="99"/>
      <c r="CA389" s="99"/>
      <c r="CK389" s="99"/>
      <c r="CQ389" s="99"/>
      <c r="CV389" s="120"/>
    </row>
    <row r="390" spans="1:100">
      <c r="A390" s="99"/>
      <c r="B390" s="103"/>
      <c r="C390" s="103">
        <v>300</v>
      </c>
      <c r="D390" s="2"/>
      <c r="E390" s="99">
        <f t="shared" si="202"/>
        <v>0</v>
      </c>
      <c r="F390" s="99">
        <f t="shared" si="203"/>
        <v>0</v>
      </c>
      <c r="G390" s="116" t="e">
        <f t="shared" si="204"/>
        <v>#DIV/0!</v>
      </c>
      <c r="H390" s="99">
        <f t="shared" si="205"/>
        <v>0</v>
      </c>
      <c r="I390" s="99">
        <f t="shared" si="206"/>
        <v>0</v>
      </c>
      <c r="J390" s="117" t="e">
        <f t="shared" si="207"/>
        <v>#DIV/0!</v>
      </c>
      <c r="K390" s="118" t="e">
        <f t="shared" si="208"/>
        <v>#DIV/0!</v>
      </c>
      <c r="AM390" s="99"/>
      <c r="AN390" s="103"/>
      <c r="AO390" s="103">
        <v>300</v>
      </c>
      <c r="CV390" s="120"/>
    </row>
    <row r="391" spans="1:100">
      <c r="A391" s="99"/>
      <c r="B391" s="103"/>
      <c r="C391" s="103">
        <v>400</v>
      </c>
      <c r="D391" s="2"/>
      <c r="E391" s="99">
        <f t="shared" si="202"/>
        <v>0</v>
      </c>
      <c r="F391" s="99">
        <f t="shared" si="203"/>
        <v>0</v>
      </c>
      <c r="G391" s="116" t="e">
        <f t="shared" si="204"/>
        <v>#DIV/0!</v>
      </c>
      <c r="H391" s="99">
        <f t="shared" si="205"/>
        <v>0</v>
      </c>
      <c r="I391" s="99">
        <f t="shared" si="206"/>
        <v>0</v>
      </c>
      <c r="J391" s="117" t="e">
        <f t="shared" si="207"/>
        <v>#DIV/0!</v>
      </c>
      <c r="K391" s="118" t="e">
        <f t="shared" si="208"/>
        <v>#DIV/0!</v>
      </c>
      <c r="AM391" s="99"/>
      <c r="AN391" s="103"/>
      <c r="AO391" s="103">
        <v>400</v>
      </c>
      <c r="CV391" s="120"/>
    </row>
    <row r="392" spans="1:100">
      <c r="A392" s="99"/>
      <c r="B392" s="103"/>
      <c r="C392" s="103">
        <v>500</v>
      </c>
      <c r="D392" s="2"/>
      <c r="E392" s="99">
        <f t="shared" si="202"/>
        <v>0</v>
      </c>
      <c r="F392" s="99">
        <f t="shared" si="203"/>
        <v>0</v>
      </c>
      <c r="G392" s="116" t="e">
        <f t="shared" si="204"/>
        <v>#DIV/0!</v>
      </c>
      <c r="H392" s="99">
        <f t="shared" si="205"/>
        <v>0</v>
      </c>
      <c r="I392" s="99">
        <f t="shared" si="206"/>
        <v>0</v>
      </c>
      <c r="J392" s="117" t="e">
        <f t="shared" si="207"/>
        <v>#DIV/0!</v>
      </c>
      <c r="K392" s="118" t="e">
        <f t="shared" si="208"/>
        <v>#DIV/0!</v>
      </c>
      <c r="AM392" s="99"/>
      <c r="AN392" s="103"/>
      <c r="AO392" s="103">
        <v>500</v>
      </c>
      <c r="CV392" s="120"/>
    </row>
    <row r="393" spans="1:100">
      <c r="A393" s="99"/>
      <c r="B393" s="103"/>
      <c r="C393" s="103">
        <v>600</v>
      </c>
      <c r="D393" s="2"/>
      <c r="E393" s="99">
        <f t="shared" si="202"/>
        <v>0</v>
      </c>
      <c r="F393" s="99">
        <f t="shared" si="203"/>
        <v>0</v>
      </c>
      <c r="G393" s="116" t="e">
        <f t="shared" si="204"/>
        <v>#DIV/0!</v>
      </c>
      <c r="H393" s="99">
        <f t="shared" si="205"/>
        <v>0</v>
      </c>
      <c r="I393" s="99">
        <f t="shared" si="206"/>
        <v>0</v>
      </c>
      <c r="J393" s="117" t="e">
        <f t="shared" si="207"/>
        <v>#DIV/0!</v>
      </c>
      <c r="K393" s="118" t="e">
        <f t="shared" si="208"/>
        <v>#DIV/0!</v>
      </c>
      <c r="AM393" s="99"/>
      <c r="AN393" s="103"/>
      <c r="AO393" s="103">
        <v>600</v>
      </c>
      <c r="BP393" s="99"/>
      <c r="BQ393" s="99"/>
      <c r="BR393" s="99"/>
      <c r="BS393" s="99"/>
      <c r="BT393" s="99"/>
      <c r="BU393" s="99"/>
      <c r="BV393" s="99"/>
      <c r="BW393" s="99"/>
      <c r="BX393" s="99"/>
      <c r="BY393" s="99"/>
      <c r="BZ393" s="99"/>
      <c r="CA393" s="99"/>
      <c r="CB393" s="99"/>
      <c r="CC393" s="99"/>
      <c r="CD393" s="99"/>
      <c r="CE393" s="99"/>
      <c r="CF393" s="99"/>
      <c r="CG393" s="99"/>
      <c r="CH393" s="99"/>
      <c r="CI393" s="99"/>
      <c r="CJ393" s="99"/>
      <c r="CK393" s="99"/>
      <c r="CL393" s="99"/>
      <c r="CM393" s="99"/>
      <c r="CN393" s="99"/>
      <c r="CO393" s="99"/>
      <c r="CP393" s="99"/>
      <c r="CQ393" s="99"/>
      <c r="CR393" s="99"/>
      <c r="CS393" s="99"/>
      <c r="CT393" s="99"/>
      <c r="CU393" s="99"/>
      <c r="CV393" s="120"/>
    </row>
    <row r="394" spans="1:100">
      <c r="A394" s="99"/>
      <c r="B394" s="100"/>
      <c r="C394" s="100"/>
      <c r="D394" s="2"/>
      <c r="E394" s="99"/>
      <c r="F394" s="99"/>
      <c r="G394" s="116"/>
      <c r="H394" s="99"/>
      <c r="I394" s="99"/>
      <c r="K394" s="118"/>
      <c r="AM394" s="99"/>
      <c r="AN394" s="100"/>
      <c r="AO394" s="100"/>
      <c r="BP394" s="99"/>
      <c r="BQ394" s="99"/>
      <c r="BR394" s="99"/>
      <c r="BS394" s="99"/>
      <c r="BT394" s="99"/>
      <c r="BU394" s="99"/>
      <c r="BV394" s="99"/>
      <c r="BW394" s="99"/>
      <c r="BX394" s="99"/>
      <c r="BY394" s="99"/>
      <c r="BZ394" s="99"/>
      <c r="CA394" s="99"/>
      <c r="CB394" s="99"/>
      <c r="CC394" s="99"/>
      <c r="CD394" s="99"/>
      <c r="CE394" s="99"/>
      <c r="CF394" s="99"/>
      <c r="CG394" s="99"/>
      <c r="CH394" s="99"/>
      <c r="CI394" s="99"/>
      <c r="CJ394" s="99"/>
      <c r="CK394" s="99"/>
      <c r="CL394" s="99"/>
      <c r="CM394" s="99"/>
      <c r="CN394" s="99"/>
      <c r="CO394" s="99"/>
      <c r="CP394" s="99"/>
      <c r="CQ394" s="99"/>
      <c r="CR394" s="99"/>
      <c r="CS394" s="99"/>
      <c r="CT394" s="99"/>
      <c r="CU394" s="99"/>
      <c r="CV394" s="160"/>
    </row>
    <row r="395" spans="1:100">
      <c r="A395" s="101"/>
      <c r="B395" s="102"/>
      <c r="C395" s="102" t="s">
        <v>14</v>
      </c>
      <c r="D395" s="2"/>
      <c r="E395" s="99">
        <f>COUNT(CV395:DB395)</f>
        <v>0</v>
      </c>
      <c r="F395" s="99">
        <f>SUM(CV395:DB395)</f>
        <v>0</v>
      </c>
      <c r="G395" s="116" t="e">
        <f>AVERAGE(CV395:DB395)</f>
        <v>#DIV/0!</v>
      </c>
      <c r="H395" s="99">
        <f>MAX(CV395:DB395)</f>
        <v>0</v>
      </c>
      <c r="I395" s="99">
        <f>MIN(CV395:DB395)</f>
        <v>0</v>
      </c>
      <c r="J395" s="117" t="e">
        <f>D395-G395</f>
        <v>#DIV/0!</v>
      </c>
      <c r="K395" s="118" t="e">
        <f>STDEV(CV395:DB395)</f>
        <v>#DIV/0!</v>
      </c>
      <c r="AM395" s="101"/>
      <c r="AN395" s="102"/>
      <c r="AO395" s="102" t="s">
        <v>14</v>
      </c>
      <c r="BP395" s="101"/>
      <c r="BQ395" s="101"/>
      <c r="BR395" s="101"/>
      <c r="BS395" s="101"/>
      <c r="BT395" s="101"/>
      <c r="BU395" s="101"/>
      <c r="BV395" s="101"/>
      <c r="BW395" s="101"/>
      <c r="BX395" s="101"/>
      <c r="BY395" s="101"/>
      <c r="BZ395" s="101"/>
      <c r="CA395" s="101"/>
      <c r="CB395" s="101"/>
      <c r="CC395" s="101"/>
      <c r="CD395" s="101"/>
      <c r="CE395" s="101"/>
      <c r="CF395" s="101"/>
      <c r="CG395" s="101"/>
      <c r="CH395" s="101"/>
      <c r="CI395" s="101"/>
      <c r="CJ395" s="101"/>
      <c r="CK395" s="101"/>
      <c r="CL395" s="101"/>
      <c r="CM395" s="101"/>
      <c r="CN395" s="101"/>
      <c r="CO395" s="101"/>
      <c r="CP395" s="101"/>
      <c r="CQ395" s="101"/>
      <c r="CR395" s="101"/>
      <c r="CS395" s="101"/>
      <c r="CT395" s="101"/>
      <c r="CU395" s="101"/>
      <c r="CV395" s="121"/>
    </row>
    <row r="396" spans="1:100">
      <c r="A396" s="99"/>
      <c r="B396" s="103"/>
      <c r="C396" s="103" t="s">
        <v>15</v>
      </c>
      <c r="D396" s="2"/>
      <c r="E396" s="99">
        <f>COUNT(CV396:DB396)</f>
        <v>0</v>
      </c>
      <c r="F396" s="99">
        <f>SUM(CV396:DB396)</f>
        <v>0</v>
      </c>
      <c r="G396" s="116" t="e">
        <f>AVERAGE(CV396:DB396)</f>
        <v>#DIV/0!</v>
      </c>
      <c r="H396" s="99">
        <f>MAX(CV396:DB396)</f>
        <v>0</v>
      </c>
      <c r="I396" s="99">
        <f>MIN(CV396:DB396)</f>
        <v>0</v>
      </c>
      <c r="J396" s="117" t="e">
        <f>D396-G396</f>
        <v>#DIV/0!</v>
      </c>
      <c r="K396" s="118" t="e">
        <f>STDEV(CV396:DB396)</f>
        <v>#DIV/0!</v>
      </c>
      <c r="AM396" s="99"/>
      <c r="AN396" s="103"/>
      <c r="AO396" s="103" t="s">
        <v>15</v>
      </c>
      <c r="BP396" s="99"/>
      <c r="BQ396" s="99"/>
      <c r="BR396" s="99"/>
      <c r="BS396" s="99"/>
      <c r="BT396" s="99"/>
      <c r="BU396" s="99"/>
      <c r="BV396" s="99"/>
      <c r="BW396" s="99"/>
      <c r="BX396" s="99"/>
      <c r="BY396" s="99"/>
      <c r="BZ396" s="99"/>
      <c r="CA396" s="99"/>
      <c r="CB396" s="99"/>
      <c r="CC396" s="99"/>
      <c r="CD396" s="99"/>
      <c r="CE396" s="99"/>
      <c r="CF396" s="99"/>
      <c r="CG396" s="99"/>
      <c r="CH396" s="99"/>
      <c r="CI396" s="99"/>
      <c r="CJ396" s="99"/>
      <c r="CK396" s="99"/>
      <c r="CL396" s="99"/>
      <c r="CM396" s="99"/>
      <c r="CN396" s="99"/>
      <c r="CO396" s="99"/>
      <c r="CP396" s="99"/>
      <c r="CQ396" s="99"/>
      <c r="CR396" s="99"/>
      <c r="CS396" s="99"/>
      <c r="CT396" s="99"/>
      <c r="CU396" s="99"/>
      <c r="CV396" s="120"/>
    </row>
    <row r="397" spans="1:100" s="114" customFormat="1">
      <c r="A397" s="109" t="s">
        <v>0</v>
      </c>
      <c r="B397" s="107" t="s">
        <v>1</v>
      </c>
      <c r="C397" s="107" t="s">
        <v>2</v>
      </c>
      <c r="D397" s="110" t="s">
        <v>84</v>
      </c>
      <c r="E397" s="107" t="s">
        <v>3</v>
      </c>
      <c r="F397" s="107" t="s">
        <v>83</v>
      </c>
      <c r="G397" s="111" t="s">
        <v>4</v>
      </c>
      <c r="H397" s="107" t="s">
        <v>5</v>
      </c>
      <c r="I397" s="107" t="s">
        <v>6</v>
      </c>
      <c r="J397" s="112" t="s">
        <v>7</v>
      </c>
      <c r="K397" s="112" t="s">
        <v>8</v>
      </c>
      <c r="L397" s="113"/>
      <c r="AM397" s="107" t="s">
        <v>10</v>
      </c>
      <c r="AN397" s="107" t="s">
        <v>11</v>
      </c>
      <c r="AO397" s="107" t="s">
        <v>12</v>
      </c>
      <c r="AU397" s="106">
        <v>2004</v>
      </c>
      <c r="AV397" s="106">
        <v>2004</v>
      </c>
      <c r="AW397" s="106">
        <v>2004</v>
      </c>
      <c r="AX397" s="114">
        <v>2003</v>
      </c>
      <c r="BB397" s="114">
        <v>2002</v>
      </c>
      <c r="BE397" s="114">
        <v>2001</v>
      </c>
      <c r="BH397" s="114">
        <v>2000</v>
      </c>
      <c r="BK397" s="114">
        <v>1999</v>
      </c>
      <c r="BL397" s="114">
        <v>1998</v>
      </c>
      <c r="BM397" s="114">
        <v>1997</v>
      </c>
      <c r="BN397" s="114">
        <v>1996</v>
      </c>
      <c r="BO397" s="114">
        <v>1995</v>
      </c>
      <c r="BP397" s="107">
        <v>1994</v>
      </c>
      <c r="BQ397" s="107">
        <v>1993</v>
      </c>
      <c r="BR397" s="107">
        <v>1992</v>
      </c>
      <c r="BS397" s="107">
        <v>1992</v>
      </c>
      <c r="BT397" s="107">
        <v>1991</v>
      </c>
      <c r="BU397" s="107">
        <v>1990</v>
      </c>
      <c r="BV397" s="107">
        <v>1990</v>
      </c>
      <c r="BW397" s="107">
        <v>1989</v>
      </c>
      <c r="BX397" s="107">
        <v>1988</v>
      </c>
      <c r="BY397" s="107">
        <v>1987</v>
      </c>
      <c r="BZ397" s="107">
        <v>1986</v>
      </c>
      <c r="CA397" s="107">
        <v>1986</v>
      </c>
      <c r="CB397" s="107">
        <v>1986</v>
      </c>
      <c r="CC397" s="107">
        <v>1985</v>
      </c>
      <c r="CD397" s="107">
        <v>1985</v>
      </c>
      <c r="CE397" s="107">
        <v>1985</v>
      </c>
      <c r="CF397" s="107">
        <v>1985</v>
      </c>
      <c r="CG397" s="107">
        <v>1984</v>
      </c>
      <c r="CH397" s="107">
        <v>1984</v>
      </c>
      <c r="CI397" s="107">
        <v>1984</v>
      </c>
      <c r="CJ397" s="107">
        <v>1984</v>
      </c>
      <c r="CK397" s="107">
        <v>1984</v>
      </c>
      <c r="CL397" s="107">
        <v>1984</v>
      </c>
      <c r="CM397" s="107">
        <v>1983</v>
      </c>
      <c r="CN397" s="107">
        <v>1983</v>
      </c>
      <c r="CO397" s="107">
        <v>1982</v>
      </c>
      <c r="CP397" s="107">
        <v>1982</v>
      </c>
      <c r="CQ397" s="107">
        <v>1982</v>
      </c>
      <c r="CR397" s="107">
        <v>1981</v>
      </c>
      <c r="CS397" s="107">
        <v>1980</v>
      </c>
      <c r="CT397" s="107">
        <v>1980</v>
      </c>
      <c r="CU397" s="107">
        <v>1980</v>
      </c>
      <c r="CV397" s="115">
        <v>1980</v>
      </c>
    </row>
    <row r="398" spans="1:100">
      <c r="A398" s="100">
        <v>4</v>
      </c>
      <c r="B398" s="103">
        <v>58</v>
      </c>
      <c r="C398" s="103" t="s">
        <v>13</v>
      </c>
      <c r="D398" s="2"/>
      <c r="E398" s="99">
        <f t="shared" ref="E398:E411" si="209">COUNT(CV398:DB398)</f>
        <v>0</v>
      </c>
      <c r="F398" s="99">
        <f t="shared" ref="F398:F411" si="210">SUM(CV398:DB398)</f>
        <v>0</v>
      </c>
      <c r="G398" s="116" t="e">
        <f t="shared" ref="G398:G411" si="211">AVERAGE(CV398:DB398)</f>
        <v>#DIV/0!</v>
      </c>
      <c r="H398" s="99">
        <f t="shared" ref="H398:H411" si="212">MAX(CV398:DB398)</f>
        <v>0</v>
      </c>
      <c r="I398" s="99">
        <f t="shared" ref="I398:I411" si="213">MIN(CV398:DB398)</f>
        <v>0</v>
      </c>
      <c r="J398" s="117" t="e">
        <f t="shared" ref="J398:J411" si="214">D398-G398</f>
        <v>#DIV/0!</v>
      </c>
      <c r="K398" s="118" t="e">
        <f t="shared" ref="K398:K411" si="215">STDEV(CV398:DB398)</f>
        <v>#DIV/0!</v>
      </c>
      <c r="AM398" s="100">
        <v>4</v>
      </c>
      <c r="AN398" s="103">
        <v>58</v>
      </c>
      <c r="AO398" s="103" t="s">
        <v>13</v>
      </c>
      <c r="BP398" s="100"/>
      <c r="BQ398" s="100"/>
      <c r="BR398" s="100"/>
      <c r="BS398" s="100"/>
      <c r="BT398" s="100"/>
      <c r="BU398" s="100"/>
      <c r="BV398" s="100"/>
      <c r="BW398" s="100"/>
      <c r="BX398" s="100"/>
      <c r="BY398" s="100"/>
      <c r="BZ398" s="100"/>
      <c r="CA398" s="100"/>
      <c r="CB398" s="100"/>
      <c r="CC398" s="100"/>
      <c r="CD398" s="100"/>
      <c r="CE398" s="100"/>
      <c r="CF398" s="100"/>
      <c r="CG398" s="100"/>
      <c r="CH398" s="100"/>
      <c r="CI398" s="100"/>
      <c r="CJ398" s="100"/>
      <c r="CK398" s="100"/>
      <c r="CL398" s="100"/>
      <c r="CM398" s="100"/>
      <c r="CN398" s="100"/>
      <c r="CO398" s="100"/>
      <c r="CP398" s="100"/>
      <c r="CQ398" s="100"/>
      <c r="CR398" s="100"/>
      <c r="CS398" s="100"/>
      <c r="CT398" s="100"/>
      <c r="CU398" s="100"/>
      <c r="CV398" s="120"/>
    </row>
    <row r="399" spans="1:100">
      <c r="A399" s="99"/>
      <c r="B399" s="103"/>
      <c r="C399" s="102">
        <v>0</v>
      </c>
      <c r="D399" s="2"/>
      <c r="E399" s="99">
        <f t="shared" si="209"/>
        <v>0</v>
      </c>
      <c r="F399" s="99">
        <f t="shared" si="210"/>
        <v>0</v>
      </c>
      <c r="G399" s="116" t="e">
        <f t="shared" si="211"/>
        <v>#DIV/0!</v>
      </c>
      <c r="H399" s="99">
        <f t="shared" si="212"/>
        <v>0</v>
      </c>
      <c r="I399" s="99">
        <f t="shared" si="213"/>
        <v>0</v>
      </c>
      <c r="J399" s="117" t="e">
        <f t="shared" si="214"/>
        <v>#DIV/0!</v>
      </c>
      <c r="K399" s="118" t="e">
        <f t="shared" si="215"/>
        <v>#DIV/0!</v>
      </c>
      <c r="AM399" s="99"/>
      <c r="AN399" s="103"/>
      <c r="AO399" s="102">
        <v>0</v>
      </c>
      <c r="BP399" s="101"/>
      <c r="BQ399" s="101"/>
      <c r="BR399" s="101"/>
      <c r="BS399" s="101"/>
      <c r="BT399" s="101"/>
      <c r="BU399" s="101"/>
      <c r="BV399" s="101"/>
      <c r="BW399" s="101"/>
      <c r="BX399" s="101"/>
      <c r="BY399" s="101"/>
      <c r="BZ399" s="101"/>
      <c r="CA399" s="101"/>
      <c r="CB399" s="101"/>
      <c r="CC399" s="101"/>
      <c r="CD399" s="101"/>
      <c r="CE399" s="101"/>
      <c r="CF399" s="101"/>
      <c r="CG399" s="101"/>
      <c r="CH399" s="101"/>
      <c r="CI399" s="101"/>
      <c r="CJ399" s="101"/>
      <c r="CK399" s="101"/>
      <c r="CL399" s="101"/>
      <c r="CM399" s="101"/>
      <c r="CN399" s="101"/>
      <c r="CO399" s="101"/>
      <c r="CP399" s="101"/>
      <c r="CQ399" s="101"/>
      <c r="CR399" s="101"/>
      <c r="CS399" s="101"/>
      <c r="CT399" s="101"/>
      <c r="CU399" s="101"/>
      <c r="CV399" s="121"/>
    </row>
    <row r="400" spans="1:100">
      <c r="A400" s="99"/>
      <c r="B400" s="103"/>
      <c r="C400" s="103">
        <v>10</v>
      </c>
      <c r="D400" s="2"/>
      <c r="E400" s="99">
        <f t="shared" si="209"/>
        <v>0</v>
      </c>
      <c r="F400" s="99">
        <f t="shared" si="210"/>
        <v>0</v>
      </c>
      <c r="G400" s="116" t="e">
        <f t="shared" si="211"/>
        <v>#DIV/0!</v>
      </c>
      <c r="H400" s="99">
        <f t="shared" si="212"/>
        <v>0</v>
      </c>
      <c r="I400" s="99">
        <f t="shared" si="213"/>
        <v>0</v>
      </c>
      <c r="J400" s="117" t="e">
        <f t="shared" si="214"/>
        <v>#DIV/0!</v>
      </c>
      <c r="K400" s="118" t="e">
        <f t="shared" si="215"/>
        <v>#DIV/0!</v>
      </c>
      <c r="AM400" s="99"/>
      <c r="AN400" s="103"/>
      <c r="AO400" s="103">
        <v>10</v>
      </c>
      <c r="CD400" s="99"/>
      <c r="CV400" s="120"/>
    </row>
    <row r="401" spans="1:100">
      <c r="A401" s="99"/>
      <c r="B401" s="103"/>
      <c r="C401" s="103">
        <v>20</v>
      </c>
      <c r="D401" s="2"/>
      <c r="E401" s="99">
        <f t="shared" si="209"/>
        <v>0</v>
      </c>
      <c r="F401" s="99">
        <f t="shared" si="210"/>
        <v>0</v>
      </c>
      <c r="G401" s="116" t="e">
        <f t="shared" si="211"/>
        <v>#DIV/0!</v>
      </c>
      <c r="H401" s="99">
        <f t="shared" si="212"/>
        <v>0</v>
      </c>
      <c r="I401" s="99">
        <f t="shared" si="213"/>
        <v>0</v>
      </c>
      <c r="J401" s="117" t="e">
        <f t="shared" si="214"/>
        <v>#DIV/0!</v>
      </c>
      <c r="K401" s="118" t="e">
        <f t="shared" si="215"/>
        <v>#DIV/0!</v>
      </c>
      <c r="AM401" s="99"/>
      <c r="AN401" s="103"/>
      <c r="AO401" s="103">
        <v>20</v>
      </c>
      <c r="CD401" s="99"/>
      <c r="CV401" s="120"/>
    </row>
    <row r="402" spans="1:100">
      <c r="A402" s="99"/>
      <c r="B402" s="103"/>
      <c r="C402" s="103">
        <v>30</v>
      </c>
      <c r="D402" s="2"/>
      <c r="E402" s="99">
        <f t="shared" si="209"/>
        <v>0</v>
      </c>
      <c r="F402" s="99">
        <f t="shared" si="210"/>
        <v>0</v>
      </c>
      <c r="G402" s="116" t="e">
        <f t="shared" si="211"/>
        <v>#DIV/0!</v>
      </c>
      <c r="H402" s="99">
        <f t="shared" si="212"/>
        <v>0</v>
      </c>
      <c r="I402" s="99">
        <f t="shared" si="213"/>
        <v>0</v>
      </c>
      <c r="J402" s="117" t="e">
        <f t="shared" si="214"/>
        <v>#DIV/0!</v>
      </c>
      <c r="K402" s="118" t="e">
        <f t="shared" si="215"/>
        <v>#DIV/0!</v>
      </c>
      <c r="AM402" s="99"/>
      <c r="AN402" s="103"/>
      <c r="AO402" s="103">
        <v>30</v>
      </c>
      <c r="CD402" s="99"/>
      <c r="CV402" s="120"/>
    </row>
    <row r="403" spans="1:100">
      <c r="A403" s="99"/>
      <c r="B403" s="103"/>
      <c r="C403" s="103">
        <v>50</v>
      </c>
      <c r="D403" s="2"/>
      <c r="E403" s="99">
        <f t="shared" si="209"/>
        <v>0</v>
      </c>
      <c r="F403" s="99">
        <f t="shared" si="210"/>
        <v>0</v>
      </c>
      <c r="G403" s="116" t="e">
        <f t="shared" si="211"/>
        <v>#DIV/0!</v>
      </c>
      <c r="H403" s="99">
        <f t="shared" si="212"/>
        <v>0</v>
      </c>
      <c r="I403" s="99">
        <f t="shared" si="213"/>
        <v>0</v>
      </c>
      <c r="J403" s="117" t="e">
        <f t="shared" si="214"/>
        <v>#DIV/0!</v>
      </c>
      <c r="K403" s="118" t="e">
        <f t="shared" si="215"/>
        <v>#DIV/0!</v>
      </c>
      <c r="AM403" s="99"/>
      <c r="AN403" s="103"/>
      <c r="AO403" s="103">
        <v>50</v>
      </c>
      <c r="CD403" s="99"/>
      <c r="CV403" s="120"/>
    </row>
    <row r="404" spans="1:100">
      <c r="A404" s="99"/>
      <c r="B404" s="103"/>
      <c r="C404" s="103">
        <v>75</v>
      </c>
      <c r="D404" s="2"/>
      <c r="E404" s="99">
        <f t="shared" si="209"/>
        <v>0</v>
      </c>
      <c r="F404" s="99">
        <f t="shared" si="210"/>
        <v>0</v>
      </c>
      <c r="G404" s="116" t="e">
        <f t="shared" si="211"/>
        <v>#DIV/0!</v>
      </c>
      <c r="H404" s="99">
        <f t="shared" si="212"/>
        <v>0</v>
      </c>
      <c r="I404" s="99">
        <f t="shared" si="213"/>
        <v>0</v>
      </c>
      <c r="J404" s="117" t="e">
        <f t="shared" si="214"/>
        <v>#DIV/0!</v>
      </c>
      <c r="K404" s="118" t="e">
        <f t="shared" si="215"/>
        <v>#DIV/0!</v>
      </c>
      <c r="AM404" s="99"/>
      <c r="AN404" s="103"/>
      <c r="AO404" s="103">
        <v>75</v>
      </c>
      <c r="CD404" s="99"/>
      <c r="CV404" s="120"/>
    </row>
    <row r="405" spans="1:100">
      <c r="A405" s="99"/>
      <c r="B405" s="103"/>
      <c r="C405" s="103">
        <v>100</v>
      </c>
      <c r="D405" s="2"/>
      <c r="E405" s="99">
        <f t="shared" si="209"/>
        <v>0</v>
      </c>
      <c r="F405" s="99">
        <f t="shared" si="210"/>
        <v>0</v>
      </c>
      <c r="G405" s="116" t="e">
        <f t="shared" si="211"/>
        <v>#DIV/0!</v>
      </c>
      <c r="H405" s="99">
        <f t="shared" si="212"/>
        <v>0</v>
      </c>
      <c r="I405" s="99">
        <f t="shared" si="213"/>
        <v>0</v>
      </c>
      <c r="J405" s="117" t="e">
        <f t="shared" si="214"/>
        <v>#DIV/0!</v>
      </c>
      <c r="K405" s="118" t="e">
        <f t="shared" si="215"/>
        <v>#DIV/0!</v>
      </c>
      <c r="AM405" s="99"/>
      <c r="AN405" s="103"/>
      <c r="AO405" s="103">
        <v>100</v>
      </c>
      <c r="CD405" s="99"/>
      <c r="CV405" s="120"/>
    </row>
    <row r="406" spans="1:100">
      <c r="A406" s="99"/>
      <c r="B406" s="103"/>
      <c r="C406" s="103">
        <v>150</v>
      </c>
      <c r="D406" s="2"/>
      <c r="E406" s="99">
        <f t="shared" si="209"/>
        <v>0</v>
      </c>
      <c r="F406" s="99">
        <f t="shared" si="210"/>
        <v>0</v>
      </c>
      <c r="G406" s="116" t="e">
        <f t="shared" si="211"/>
        <v>#DIV/0!</v>
      </c>
      <c r="H406" s="99">
        <f t="shared" si="212"/>
        <v>0</v>
      </c>
      <c r="I406" s="99">
        <f t="shared" si="213"/>
        <v>0</v>
      </c>
      <c r="J406" s="117" t="e">
        <f t="shared" si="214"/>
        <v>#DIV/0!</v>
      </c>
      <c r="K406" s="118" t="e">
        <f t="shared" si="215"/>
        <v>#DIV/0!</v>
      </c>
      <c r="AM406" s="99"/>
      <c r="AN406" s="103"/>
      <c r="AO406" s="103">
        <v>150</v>
      </c>
      <c r="CD406" s="99"/>
      <c r="CV406" s="120"/>
    </row>
    <row r="407" spans="1:100">
      <c r="A407" s="99"/>
      <c r="B407" s="103"/>
      <c r="C407" s="103">
        <v>200</v>
      </c>
      <c r="D407" s="2"/>
      <c r="E407" s="99">
        <f t="shared" si="209"/>
        <v>0</v>
      </c>
      <c r="F407" s="99">
        <f t="shared" si="210"/>
        <v>0</v>
      </c>
      <c r="G407" s="116" t="e">
        <f t="shared" si="211"/>
        <v>#DIV/0!</v>
      </c>
      <c r="H407" s="99">
        <f t="shared" si="212"/>
        <v>0</v>
      </c>
      <c r="I407" s="99">
        <f t="shared" si="213"/>
        <v>0</v>
      </c>
      <c r="J407" s="117" t="e">
        <f t="shared" si="214"/>
        <v>#DIV/0!</v>
      </c>
      <c r="K407" s="118" t="e">
        <f t="shared" si="215"/>
        <v>#DIV/0!</v>
      </c>
      <c r="AM407" s="99"/>
      <c r="AN407" s="103"/>
      <c r="AO407" s="103">
        <v>200</v>
      </c>
      <c r="CD407" s="99"/>
      <c r="CV407" s="120"/>
    </row>
    <row r="408" spans="1:100">
      <c r="A408" s="99"/>
      <c r="B408" s="103"/>
      <c r="C408" s="103">
        <v>300</v>
      </c>
      <c r="D408" s="2"/>
      <c r="E408" s="99">
        <f t="shared" si="209"/>
        <v>0</v>
      </c>
      <c r="F408" s="99">
        <f t="shared" si="210"/>
        <v>0</v>
      </c>
      <c r="G408" s="116" t="e">
        <f t="shared" si="211"/>
        <v>#DIV/0!</v>
      </c>
      <c r="H408" s="99">
        <f t="shared" si="212"/>
        <v>0</v>
      </c>
      <c r="I408" s="99">
        <f t="shared" si="213"/>
        <v>0</v>
      </c>
      <c r="J408" s="117" t="e">
        <f t="shared" si="214"/>
        <v>#DIV/0!</v>
      </c>
      <c r="K408" s="118" t="e">
        <f t="shared" si="215"/>
        <v>#DIV/0!</v>
      </c>
      <c r="AM408" s="99"/>
      <c r="AN408" s="103"/>
      <c r="AO408" s="103">
        <v>300</v>
      </c>
      <c r="CV408" s="120"/>
    </row>
    <row r="409" spans="1:100">
      <c r="A409" s="99"/>
      <c r="B409" s="103"/>
      <c r="C409" s="103">
        <v>400</v>
      </c>
      <c r="D409" s="2"/>
      <c r="E409" s="99">
        <f t="shared" si="209"/>
        <v>0</v>
      </c>
      <c r="F409" s="99">
        <f t="shared" si="210"/>
        <v>0</v>
      </c>
      <c r="G409" s="116" t="e">
        <f t="shared" si="211"/>
        <v>#DIV/0!</v>
      </c>
      <c r="H409" s="99">
        <f t="shared" si="212"/>
        <v>0</v>
      </c>
      <c r="I409" s="99">
        <f t="shared" si="213"/>
        <v>0</v>
      </c>
      <c r="J409" s="117" t="e">
        <f t="shared" si="214"/>
        <v>#DIV/0!</v>
      </c>
      <c r="K409" s="118" t="e">
        <f t="shared" si="215"/>
        <v>#DIV/0!</v>
      </c>
      <c r="AM409" s="99"/>
      <c r="AN409" s="103"/>
      <c r="AO409" s="103">
        <v>400</v>
      </c>
      <c r="CV409" s="120"/>
    </row>
    <row r="410" spans="1:100">
      <c r="A410" s="99"/>
      <c r="B410" s="103"/>
      <c r="C410" s="103">
        <v>500</v>
      </c>
      <c r="D410" s="2"/>
      <c r="E410" s="99">
        <f t="shared" si="209"/>
        <v>0</v>
      </c>
      <c r="F410" s="99">
        <f t="shared" si="210"/>
        <v>0</v>
      </c>
      <c r="G410" s="116" t="e">
        <f t="shared" si="211"/>
        <v>#DIV/0!</v>
      </c>
      <c r="H410" s="99">
        <f t="shared" si="212"/>
        <v>0</v>
      </c>
      <c r="I410" s="99">
        <f t="shared" si="213"/>
        <v>0</v>
      </c>
      <c r="J410" s="117" t="e">
        <f t="shared" si="214"/>
        <v>#DIV/0!</v>
      </c>
      <c r="K410" s="118" t="e">
        <f t="shared" si="215"/>
        <v>#DIV/0!</v>
      </c>
      <c r="AM410" s="99"/>
      <c r="AN410" s="103"/>
      <c r="AO410" s="103">
        <v>500</v>
      </c>
      <c r="CV410" s="120"/>
    </row>
    <row r="411" spans="1:100">
      <c r="A411" s="99"/>
      <c r="B411" s="103"/>
      <c r="C411" s="103">
        <v>600</v>
      </c>
      <c r="D411" s="2"/>
      <c r="E411" s="99">
        <f t="shared" si="209"/>
        <v>0</v>
      </c>
      <c r="F411" s="99">
        <f t="shared" si="210"/>
        <v>0</v>
      </c>
      <c r="G411" s="116" t="e">
        <f t="shared" si="211"/>
        <v>#DIV/0!</v>
      </c>
      <c r="H411" s="99">
        <f t="shared" si="212"/>
        <v>0</v>
      </c>
      <c r="I411" s="99">
        <f t="shared" si="213"/>
        <v>0</v>
      </c>
      <c r="J411" s="117" t="e">
        <f t="shared" si="214"/>
        <v>#DIV/0!</v>
      </c>
      <c r="K411" s="118" t="e">
        <f t="shared" si="215"/>
        <v>#DIV/0!</v>
      </c>
      <c r="AM411" s="99"/>
      <c r="AN411" s="103"/>
      <c r="AO411" s="103">
        <v>600</v>
      </c>
      <c r="BP411" s="99"/>
      <c r="BQ411" s="99"/>
      <c r="BR411" s="99"/>
      <c r="BS411" s="99"/>
      <c r="BT411" s="99"/>
      <c r="BU411" s="99"/>
      <c r="BV411" s="99"/>
      <c r="BW411" s="99"/>
      <c r="BX411" s="99"/>
      <c r="BY411" s="99"/>
      <c r="BZ411" s="99"/>
      <c r="CA411" s="99"/>
      <c r="CB411" s="99"/>
      <c r="CC411" s="99"/>
      <c r="CD411" s="99"/>
      <c r="CE411" s="99"/>
      <c r="CF411" s="99"/>
      <c r="CG411" s="99"/>
      <c r="CH411" s="99"/>
      <c r="CI411" s="99"/>
      <c r="CJ411" s="99"/>
      <c r="CK411" s="99"/>
      <c r="CL411" s="99"/>
      <c r="CM411" s="99"/>
      <c r="CN411" s="99"/>
      <c r="CO411" s="99"/>
      <c r="CP411" s="99"/>
      <c r="CQ411" s="99"/>
      <c r="CR411" s="99"/>
      <c r="CS411" s="99"/>
      <c r="CT411" s="99"/>
      <c r="CU411" s="99"/>
      <c r="CV411" s="120"/>
    </row>
    <row r="412" spans="1:100">
      <c r="A412" s="99"/>
      <c r="B412" s="100"/>
      <c r="C412" s="100"/>
      <c r="D412" s="2"/>
      <c r="E412" s="99"/>
      <c r="F412" s="99"/>
      <c r="G412" s="116"/>
      <c r="H412" s="99"/>
      <c r="I412" s="99"/>
      <c r="K412" s="118"/>
      <c r="AM412" s="99"/>
      <c r="AN412" s="100"/>
      <c r="AO412" s="100"/>
      <c r="BP412" s="99"/>
      <c r="BQ412" s="99"/>
      <c r="BR412" s="99"/>
      <c r="BS412" s="99"/>
      <c r="BT412" s="99"/>
      <c r="BU412" s="99"/>
      <c r="BV412" s="99"/>
      <c r="BW412" s="99"/>
      <c r="BX412" s="99"/>
      <c r="BY412" s="99"/>
      <c r="BZ412" s="99"/>
      <c r="CA412" s="99"/>
      <c r="CB412" s="99"/>
      <c r="CC412" s="99"/>
      <c r="CD412" s="99"/>
      <c r="CE412" s="99"/>
      <c r="CF412" s="99"/>
      <c r="CG412" s="99"/>
      <c r="CH412" s="99"/>
      <c r="CI412" s="99"/>
      <c r="CJ412" s="99"/>
      <c r="CK412" s="99"/>
      <c r="CL412" s="99"/>
      <c r="CM412" s="99"/>
      <c r="CN412" s="99"/>
      <c r="CO412" s="99"/>
      <c r="CP412" s="99"/>
      <c r="CQ412" s="99"/>
      <c r="CR412" s="99"/>
      <c r="CS412" s="99"/>
      <c r="CT412" s="99"/>
      <c r="CU412" s="99"/>
      <c r="CV412" s="160"/>
    </row>
    <row r="413" spans="1:100">
      <c r="A413" s="101"/>
      <c r="B413" s="102"/>
      <c r="C413" s="102" t="s">
        <v>14</v>
      </c>
      <c r="D413" s="2"/>
      <c r="E413" s="99">
        <f>COUNT(CV413:DB413)</f>
        <v>0</v>
      </c>
      <c r="F413" s="99">
        <f>SUM(CV413:DB413)</f>
        <v>0</v>
      </c>
      <c r="G413" s="116" t="e">
        <f>AVERAGE(CV413:DB413)</f>
        <v>#DIV/0!</v>
      </c>
      <c r="H413" s="99">
        <f>MAX(CV413:DB413)</f>
        <v>0</v>
      </c>
      <c r="I413" s="99">
        <f>MIN(CV413:DB413)</f>
        <v>0</v>
      </c>
      <c r="J413" s="117" t="e">
        <f>D413-G413</f>
        <v>#DIV/0!</v>
      </c>
      <c r="K413" s="118" t="e">
        <f>STDEV(CV413:DB413)</f>
        <v>#DIV/0!</v>
      </c>
      <c r="AM413" s="101"/>
      <c r="AN413" s="102"/>
      <c r="AO413" s="102" t="s">
        <v>14</v>
      </c>
      <c r="BP413" s="101"/>
      <c r="BQ413" s="101"/>
      <c r="BR413" s="101"/>
      <c r="BS413" s="101"/>
      <c r="BT413" s="101"/>
      <c r="BU413" s="101"/>
      <c r="BV413" s="101"/>
      <c r="BW413" s="101"/>
      <c r="BX413" s="101"/>
      <c r="BY413" s="101"/>
      <c r="BZ413" s="101"/>
      <c r="CA413" s="101"/>
      <c r="CB413" s="101"/>
      <c r="CC413" s="101"/>
      <c r="CD413" s="101"/>
      <c r="CE413" s="101"/>
      <c r="CF413" s="101"/>
      <c r="CG413" s="101"/>
      <c r="CH413" s="101"/>
      <c r="CI413" s="101"/>
      <c r="CJ413" s="101"/>
      <c r="CK413" s="101"/>
      <c r="CL413" s="101"/>
      <c r="CM413" s="101"/>
      <c r="CN413" s="101"/>
      <c r="CO413" s="101"/>
      <c r="CP413" s="101"/>
      <c r="CQ413" s="101"/>
      <c r="CR413" s="101"/>
      <c r="CS413" s="101"/>
      <c r="CT413" s="101"/>
      <c r="CU413" s="101"/>
      <c r="CV413" s="121"/>
    </row>
    <row r="414" spans="1:100">
      <c r="A414" s="99"/>
      <c r="B414" s="103"/>
      <c r="C414" s="103" t="s">
        <v>15</v>
      </c>
      <c r="D414" s="2"/>
      <c r="E414" s="99">
        <f>COUNT(CV414:DB414)</f>
        <v>0</v>
      </c>
      <c r="F414" s="99">
        <f>SUM(CV414:DB414)</f>
        <v>0</v>
      </c>
      <c r="G414" s="116" t="e">
        <f>AVERAGE(CV414:DB414)</f>
        <v>#DIV/0!</v>
      </c>
      <c r="H414" s="99">
        <f>MAX(CV414:DB414)</f>
        <v>0</v>
      </c>
      <c r="I414" s="99">
        <f>MIN(CV414:DB414)</f>
        <v>0</v>
      </c>
      <c r="J414" s="117" t="e">
        <f>D414-G414</f>
        <v>#DIV/0!</v>
      </c>
      <c r="K414" s="118" t="e">
        <f>STDEV(CV414:DB414)</f>
        <v>#DIV/0!</v>
      </c>
      <c r="AM414" s="99"/>
      <c r="AN414" s="103"/>
      <c r="AO414" s="103" t="s">
        <v>15</v>
      </c>
      <c r="BP414" s="99"/>
      <c r="BQ414" s="99"/>
      <c r="BR414" s="99"/>
      <c r="BS414" s="99"/>
      <c r="BT414" s="99"/>
      <c r="BU414" s="99"/>
      <c r="BV414" s="99"/>
      <c r="BW414" s="99"/>
      <c r="BX414" s="99"/>
      <c r="BY414" s="99"/>
      <c r="BZ414" s="99"/>
      <c r="CA414" s="99"/>
      <c r="CB414" s="99"/>
      <c r="CC414" s="99"/>
      <c r="CD414" s="99"/>
      <c r="CE414" s="99"/>
      <c r="CF414" s="99"/>
      <c r="CG414" s="99"/>
      <c r="CH414" s="99"/>
      <c r="CI414" s="99"/>
      <c r="CJ414" s="99"/>
      <c r="CK414" s="99"/>
      <c r="CL414" s="99"/>
      <c r="CM414" s="99"/>
      <c r="CN414" s="99"/>
      <c r="CO414" s="99"/>
      <c r="CP414" s="99"/>
      <c r="CQ414" s="99"/>
      <c r="CR414" s="99"/>
      <c r="CS414" s="99"/>
      <c r="CT414" s="99"/>
      <c r="CU414" s="99"/>
      <c r="CV414" s="120"/>
    </row>
    <row r="415" spans="1:100" s="114" customFormat="1">
      <c r="A415" s="109" t="s">
        <v>0</v>
      </c>
      <c r="B415" s="107" t="s">
        <v>1</v>
      </c>
      <c r="C415" s="107" t="s">
        <v>2</v>
      </c>
      <c r="D415" s="110" t="s">
        <v>84</v>
      </c>
      <c r="E415" s="107" t="s">
        <v>3</v>
      </c>
      <c r="F415" s="107" t="s">
        <v>83</v>
      </c>
      <c r="G415" s="111" t="s">
        <v>4</v>
      </c>
      <c r="H415" s="107" t="s">
        <v>5</v>
      </c>
      <c r="I415" s="107" t="s">
        <v>6</v>
      </c>
      <c r="J415" s="112" t="s">
        <v>7</v>
      </c>
      <c r="K415" s="112" t="s">
        <v>8</v>
      </c>
      <c r="L415" s="113"/>
      <c r="AM415" s="107" t="s">
        <v>10</v>
      </c>
      <c r="AN415" s="107" t="s">
        <v>11</v>
      </c>
      <c r="AO415" s="107" t="s">
        <v>12</v>
      </c>
      <c r="AU415" s="106">
        <v>2004</v>
      </c>
      <c r="AV415" s="106">
        <v>2004</v>
      </c>
      <c r="AW415" s="114">
        <v>2004</v>
      </c>
      <c r="AX415" s="114">
        <v>2003</v>
      </c>
      <c r="BB415" s="114">
        <v>2002</v>
      </c>
      <c r="BE415" s="114">
        <v>2001</v>
      </c>
      <c r="BH415" s="114">
        <v>2000</v>
      </c>
      <c r="BK415" s="114">
        <v>1999</v>
      </c>
      <c r="BL415" s="114">
        <v>1998</v>
      </c>
      <c r="BM415" s="114">
        <v>1997</v>
      </c>
      <c r="BN415" s="114">
        <v>1996</v>
      </c>
      <c r="BO415" s="114">
        <v>1995</v>
      </c>
      <c r="BP415" s="107">
        <v>1994</v>
      </c>
      <c r="BQ415" s="107">
        <v>1993</v>
      </c>
      <c r="BR415" s="107">
        <v>1992</v>
      </c>
      <c r="BS415" s="107">
        <v>1992</v>
      </c>
      <c r="BT415" s="107">
        <v>1991</v>
      </c>
      <c r="BU415" s="107">
        <v>1990</v>
      </c>
      <c r="BV415" s="107">
        <v>1990</v>
      </c>
      <c r="BW415" s="107">
        <v>1989</v>
      </c>
      <c r="BX415" s="107">
        <v>1988</v>
      </c>
      <c r="BY415" s="107">
        <v>1987</v>
      </c>
      <c r="BZ415" s="107">
        <v>1986</v>
      </c>
      <c r="CA415" s="107">
        <v>1986</v>
      </c>
      <c r="CB415" s="107">
        <v>1986</v>
      </c>
      <c r="CC415" s="107">
        <v>1985</v>
      </c>
      <c r="CD415" s="107">
        <v>1985</v>
      </c>
      <c r="CE415" s="107">
        <v>1985</v>
      </c>
      <c r="CF415" s="107">
        <v>1985</v>
      </c>
      <c r="CG415" s="107">
        <v>1984</v>
      </c>
      <c r="CH415" s="107">
        <v>1984</v>
      </c>
      <c r="CI415" s="107">
        <v>1984</v>
      </c>
      <c r="CJ415" s="107">
        <v>1984</v>
      </c>
      <c r="CK415" s="107">
        <v>1984</v>
      </c>
      <c r="CL415" s="107">
        <v>1984</v>
      </c>
      <c r="CM415" s="107">
        <v>1983</v>
      </c>
      <c r="CN415" s="107">
        <v>1983</v>
      </c>
      <c r="CO415" s="107">
        <v>1982</v>
      </c>
      <c r="CP415" s="107">
        <v>1982</v>
      </c>
      <c r="CQ415" s="107">
        <v>1982</v>
      </c>
      <c r="CR415" s="107">
        <v>1981</v>
      </c>
      <c r="CS415" s="107">
        <v>1980</v>
      </c>
      <c r="CT415" s="107">
        <v>1980</v>
      </c>
      <c r="CU415" s="107">
        <v>1980</v>
      </c>
      <c r="CV415" s="115">
        <v>1980</v>
      </c>
    </row>
    <row r="416" spans="1:100">
      <c r="A416" s="100">
        <v>4</v>
      </c>
      <c r="B416" s="103">
        <v>64</v>
      </c>
      <c r="C416" s="103" t="s">
        <v>13</v>
      </c>
      <c r="D416" s="2"/>
      <c r="E416" s="99">
        <f t="shared" ref="E416:E429" si="216">COUNT(CV416:DB416)</f>
        <v>0</v>
      </c>
      <c r="F416" s="99">
        <f t="shared" ref="F416:F429" si="217">SUM(CV416:DB416)</f>
        <v>0</v>
      </c>
      <c r="G416" s="116" t="e">
        <f t="shared" ref="G416:G429" si="218">AVERAGE(CV416:DB416)</f>
        <v>#DIV/0!</v>
      </c>
      <c r="H416" s="99">
        <f t="shared" ref="H416:H429" si="219">MAX(CV416:DB416)</f>
        <v>0</v>
      </c>
      <c r="I416" s="99">
        <f t="shared" ref="I416:I429" si="220">MIN(CV416:DB416)</f>
        <v>0</v>
      </c>
      <c r="J416" s="117" t="e">
        <f t="shared" ref="J416:J429" si="221">D416-G416</f>
        <v>#DIV/0!</v>
      </c>
      <c r="K416" s="118" t="e">
        <f t="shared" ref="K416:K429" si="222">STDEV(CV416:DB416)</f>
        <v>#DIV/0!</v>
      </c>
      <c r="AM416" s="100">
        <v>4</v>
      </c>
      <c r="AN416" s="103">
        <v>64</v>
      </c>
      <c r="AO416" s="103" t="s">
        <v>13</v>
      </c>
      <c r="BP416" s="100"/>
      <c r="BQ416" s="100"/>
      <c r="BR416" s="100"/>
      <c r="BS416" s="100"/>
      <c r="BT416" s="100"/>
      <c r="BU416" s="100"/>
      <c r="BV416" s="100"/>
      <c r="BW416" s="100"/>
      <c r="BX416" s="100"/>
      <c r="BY416" s="100"/>
      <c r="BZ416" s="100"/>
      <c r="CA416" s="100"/>
      <c r="CB416" s="100"/>
      <c r="CC416" s="100"/>
      <c r="CD416" s="100"/>
      <c r="CE416" s="100"/>
      <c r="CF416" s="100"/>
      <c r="CG416" s="100"/>
      <c r="CH416" s="100"/>
      <c r="CI416" s="100"/>
      <c r="CJ416" s="100"/>
      <c r="CK416" s="100"/>
      <c r="CL416" s="100"/>
      <c r="CM416" s="100"/>
      <c r="CN416" s="100"/>
      <c r="CO416" s="100"/>
      <c r="CP416" s="100"/>
      <c r="CQ416" s="100"/>
      <c r="CR416" s="100"/>
      <c r="CS416" s="100"/>
      <c r="CT416" s="100"/>
      <c r="CU416" s="100"/>
      <c r="CV416" s="120"/>
    </row>
    <row r="417" spans="1:100">
      <c r="A417" s="99"/>
      <c r="B417" s="103"/>
      <c r="C417" s="102">
        <v>0</v>
      </c>
      <c r="D417" s="2"/>
      <c r="E417" s="99">
        <f t="shared" si="216"/>
        <v>0</v>
      </c>
      <c r="F417" s="99">
        <f t="shared" si="217"/>
        <v>0</v>
      </c>
      <c r="G417" s="116" t="e">
        <f t="shared" si="218"/>
        <v>#DIV/0!</v>
      </c>
      <c r="H417" s="99">
        <f t="shared" si="219"/>
        <v>0</v>
      </c>
      <c r="I417" s="99">
        <f t="shared" si="220"/>
        <v>0</v>
      </c>
      <c r="J417" s="117" t="e">
        <f t="shared" si="221"/>
        <v>#DIV/0!</v>
      </c>
      <c r="K417" s="118" t="e">
        <f t="shared" si="222"/>
        <v>#DIV/0!</v>
      </c>
      <c r="AM417" s="99"/>
      <c r="AN417" s="103"/>
      <c r="AO417" s="102">
        <v>0</v>
      </c>
      <c r="BP417" s="101"/>
      <c r="BQ417" s="101"/>
      <c r="BR417" s="101"/>
      <c r="BS417" s="101"/>
      <c r="BT417" s="101"/>
      <c r="BU417" s="101"/>
      <c r="BV417" s="101"/>
      <c r="BW417" s="101"/>
      <c r="BX417" s="101"/>
      <c r="BY417" s="101"/>
      <c r="BZ417" s="101"/>
      <c r="CA417" s="101"/>
      <c r="CB417" s="101"/>
      <c r="CC417" s="101"/>
      <c r="CD417" s="101"/>
      <c r="CE417" s="101"/>
      <c r="CF417" s="101"/>
      <c r="CG417" s="101"/>
      <c r="CH417" s="101"/>
      <c r="CI417" s="101"/>
      <c r="CJ417" s="101"/>
      <c r="CK417" s="101"/>
      <c r="CL417" s="101"/>
      <c r="CM417" s="101"/>
      <c r="CN417" s="101"/>
      <c r="CO417" s="101"/>
      <c r="CP417" s="101"/>
      <c r="CQ417" s="101"/>
      <c r="CR417" s="101"/>
      <c r="CS417" s="101"/>
      <c r="CT417" s="101"/>
      <c r="CU417" s="101"/>
      <c r="CV417" s="121"/>
    </row>
    <row r="418" spans="1:100">
      <c r="A418" s="99"/>
      <c r="B418" s="103"/>
      <c r="C418" s="103">
        <v>10</v>
      </c>
      <c r="D418" s="2"/>
      <c r="E418" s="99">
        <f t="shared" si="216"/>
        <v>0</v>
      </c>
      <c r="F418" s="99">
        <f t="shared" si="217"/>
        <v>0</v>
      </c>
      <c r="G418" s="116" t="e">
        <f t="shared" si="218"/>
        <v>#DIV/0!</v>
      </c>
      <c r="H418" s="99">
        <f t="shared" si="219"/>
        <v>0</v>
      </c>
      <c r="I418" s="99">
        <f t="shared" si="220"/>
        <v>0</v>
      </c>
      <c r="J418" s="117" t="e">
        <f t="shared" si="221"/>
        <v>#DIV/0!</v>
      </c>
      <c r="K418" s="118" t="e">
        <f t="shared" si="222"/>
        <v>#DIV/0!</v>
      </c>
      <c r="AM418" s="99"/>
      <c r="AN418" s="103"/>
      <c r="AO418" s="103">
        <v>10</v>
      </c>
      <c r="BQ418" s="99"/>
      <c r="CA418" s="99"/>
      <c r="CK418" s="99"/>
      <c r="CV418" s="120"/>
    </row>
    <row r="419" spans="1:100">
      <c r="A419" s="99"/>
      <c r="B419" s="103"/>
      <c r="C419" s="103">
        <v>20</v>
      </c>
      <c r="D419" s="2"/>
      <c r="E419" s="99">
        <f t="shared" si="216"/>
        <v>0</v>
      </c>
      <c r="F419" s="99">
        <f t="shared" si="217"/>
        <v>0</v>
      </c>
      <c r="G419" s="116" t="e">
        <f t="shared" si="218"/>
        <v>#DIV/0!</v>
      </c>
      <c r="H419" s="99">
        <f t="shared" si="219"/>
        <v>0</v>
      </c>
      <c r="I419" s="99">
        <f t="shared" si="220"/>
        <v>0</v>
      </c>
      <c r="J419" s="117" t="e">
        <f t="shared" si="221"/>
        <v>#DIV/0!</v>
      </c>
      <c r="K419" s="118" t="e">
        <f t="shared" si="222"/>
        <v>#DIV/0!</v>
      </c>
      <c r="AM419" s="99"/>
      <c r="AN419" s="103"/>
      <c r="AO419" s="103">
        <v>20</v>
      </c>
      <c r="BQ419" s="99"/>
      <c r="CA419" s="99"/>
      <c r="CK419" s="99"/>
      <c r="CV419" s="120"/>
    </row>
    <row r="420" spans="1:100">
      <c r="A420" s="99"/>
      <c r="B420" s="103"/>
      <c r="C420" s="103">
        <v>30</v>
      </c>
      <c r="D420" s="2"/>
      <c r="E420" s="99">
        <f t="shared" si="216"/>
        <v>0</v>
      </c>
      <c r="F420" s="99">
        <f t="shared" si="217"/>
        <v>0</v>
      </c>
      <c r="G420" s="116" t="e">
        <f t="shared" si="218"/>
        <v>#DIV/0!</v>
      </c>
      <c r="H420" s="99">
        <f t="shared" si="219"/>
        <v>0</v>
      </c>
      <c r="I420" s="99">
        <f t="shared" si="220"/>
        <v>0</v>
      </c>
      <c r="J420" s="117" t="e">
        <f t="shared" si="221"/>
        <v>#DIV/0!</v>
      </c>
      <c r="K420" s="118" t="e">
        <f t="shared" si="222"/>
        <v>#DIV/0!</v>
      </c>
      <c r="AM420" s="99"/>
      <c r="AN420" s="103"/>
      <c r="AO420" s="103">
        <v>30</v>
      </c>
      <c r="BQ420" s="99"/>
      <c r="CA420" s="99"/>
      <c r="CK420" s="99"/>
      <c r="CV420" s="120"/>
    </row>
    <row r="421" spans="1:100">
      <c r="A421" s="99"/>
      <c r="B421" s="103"/>
      <c r="C421" s="103">
        <v>50</v>
      </c>
      <c r="D421" s="2"/>
      <c r="E421" s="99">
        <f t="shared" si="216"/>
        <v>0</v>
      </c>
      <c r="F421" s="99">
        <f t="shared" si="217"/>
        <v>0</v>
      </c>
      <c r="G421" s="116" t="e">
        <f t="shared" si="218"/>
        <v>#DIV/0!</v>
      </c>
      <c r="H421" s="99">
        <f t="shared" si="219"/>
        <v>0</v>
      </c>
      <c r="I421" s="99">
        <f t="shared" si="220"/>
        <v>0</v>
      </c>
      <c r="J421" s="117" t="e">
        <f t="shared" si="221"/>
        <v>#DIV/0!</v>
      </c>
      <c r="K421" s="118" t="e">
        <f t="shared" si="222"/>
        <v>#DIV/0!</v>
      </c>
      <c r="AM421" s="99"/>
      <c r="AN421" s="103"/>
      <c r="AO421" s="103">
        <v>50</v>
      </c>
      <c r="BQ421" s="99"/>
      <c r="CA421" s="99"/>
      <c r="CK421" s="99"/>
      <c r="CV421" s="120"/>
    </row>
    <row r="422" spans="1:100">
      <c r="A422" s="99"/>
      <c r="B422" s="103"/>
      <c r="C422" s="103">
        <v>75</v>
      </c>
      <c r="D422" s="2"/>
      <c r="E422" s="99">
        <f t="shared" si="216"/>
        <v>0</v>
      </c>
      <c r="F422" s="99">
        <f t="shared" si="217"/>
        <v>0</v>
      </c>
      <c r="G422" s="116" t="e">
        <f t="shared" si="218"/>
        <v>#DIV/0!</v>
      </c>
      <c r="H422" s="99">
        <f t="shared" si="219"/>
        <v>0</v>
      </c>
      <c r="I422" s="99">
        <f t="shared" si="220"/>
        <v>0</v>
      </c>
      <c r="J422" s="117" t="e">
        <f t="shared" si="221"/>
        <v>#DIV/0!</v>
      </c>
      <c r="K422" s="118" t="e">
        <f t="shared" si="222"/>
        <v>#DIV/0!</v>
      </c>
      <c r="AM422" s="99"/>
      <c r="AN422" s="103"/>
      <c r="AO422" s="103">
        <v>75</v>
      </c>
      <c r="BQ422" s="99"/>
      <c r="CA422" s="99"/>
      <c r="CK422" s="99"/>
      <c r="CV422" s="120"/>
    </row>
    <row r="423" spans="1:100">
      <c r="A423" s="99"/>
      <c r="B423" s="103"/>
      <c r="C423" s="103">
        <v>100</v>
      </c>
      <c r="D423" s="2"/>
      <c r="E423" s="99">
        <f t="shared" si="216"/>
        <v>0</v>
      </c>
      <c r="F423" s="99">
        <f t="shared" si="217"/>
        <v>0</v>
      </c>
      <c r="G423" s="116" t="e">
        <f t="shared" si="218"/>
        <v>#DIV/0!</v>
      </c>
      <c r="H423" s="99">
        <f t="shared" si="219"/>
        <v>0</v>
      </c>
      <c r="I423" s="99">
        <f t="shared" si="220"/>
        <v>0</v>
      </c>
      <c r="J423" s="117" t="e">
        <f t="shared" si="221"/>
        <v>#DIV/0!</v>
      </c>
      <c r="K423" s="118" t="e">
        <f t="shared" si="222"/>
        <v>#DIV/0!</v>
      </c>
      <c r="AM423" s="99"/>
      <c r="AN423" s="103"/>
      <c r="AO423" s="103">
        <v>100</v>
      </c>
      <c r="BQ423" s="99"/>
      <c r="CA423" s="99"/>
      <c r="CK423" s="99"/>
      <c r="CV423" s="120"/>
    </row>
    <row r="424" spans="1:100">
      <c r="A424" s="99"/>
      <c r="B424" s="103"/>
      <c r="C424" s="103">
        <v>150</v>
      </c>
      <c r="D424" s="2"/>
      <c r="E424" s="99">
        <f t="shared" si="216"/>
        <v>0</v>
      </c>
      <c r="F424" s="99">
        <f t="shared" si="217"/>
        <v>0</v>
      </c>
      <c r="G424" s="116" t="e">
        <f t="shared" si="218"/>
        <v>#DIV/0!</v>
      </c>
      <c r="H424" s="99">
        <f t="shared" si="219"/>
        <v>0</v>
      </c>
      <c r="I424" s="99">
        <f t="shared" si="220"/>
        <v>0</v>
      </c>
      <c r="J424" s="117" t="e">
        <f t="shared" si="221"/>
        <v>#DIV/0!</v>
      </c>
      <c r="K424" s="118" t="e">
        <f t="shared" si="222"/>
        <v>#DIV/0!</v>
      </c>
      <c r="AM424" s="99"/>
      <c r="AN424" s="103"/>
      <c r="AO424" s="103">
        <v>150</v>
      </c>
      <c r="BQ424" s="99"/>
      <c r="CA424" s="99"/>
      <c r="CK424" s="99"/>
      <c r="CV424" s="120"/>
    </row>
    <row r="425" spans="1:100">
      <c r="A425" s="99"/>
      <c r="B425" s="103"/>
      <c r="C425" s="103">
        <v>200</v>
      </c>
      <c r="D425" s="2"/>
      <c r="E425" s="99">
        <f t="shared" si="216"/>
        <v>0</v>
      </c>
      <c r="F425" s="99">
        <f t="shared" si="217"/>
        <v>0</v>
      </c>
      <c r="G425" s="116" t="e">
        <f t="shared" si="218"/>
        <v>#DIV/0!</v>
      </c>
      <c r="H425" s="99">
        <f t="shared" si="219"/>
        <v>0</v>
      </c>
      <c r="I425" s="99">
        <f t="shared" si="220"/>
        <v>0</v>
      </c>
      <c r="J425" s="117" t="e">
        <f t="shared" si="221"/>
        <v>#DIV/0!</v>
      </c>
      <c r="K425" s="118" t="e">
        <f t="shared" si="222"/>
        <v>#DIV/0!</v>
      </c>
      <c r="AM425" s="99"/>
      <c r="AN425" s="103"/>
      <c r="AO425" s="103">
        <v>200</v>
      </c>
      <c r="BQ425" s="99"/>
      <c r="CA425" s="99"/>
      <c r="CV425" s="120"/>
    </row>
    <row r="426" spans="1:100">
      <c r="A426" s="99"/>
      <c r="B426" s="103"/>
      <c r="C426" s="103">
        <v>300</v>
      </c>
      <c r="D426" s="2"/>
      <c r="E426" s="99">
        <f t="shared" si="216"/>
        <v>0</v>
      </c>
      <c r="F426" s="99">
        <f t="shared" si="217"/>
        <v>0</v>
      </c>
      <c r="G426" s="116" t="e">
        <f t="shared" si="218"/>
        <v>#DIV/0!</v>
      </c>
      <c r="H426" s="99">
        <f t="shared" si="219"/>
        <v>0</v>
      </c>
      <c r="I426" s="99">
        <f t="shared" si="220"/>
        <v>0</v>
      </c>
      <c r="J426" s="117" t="e">
        <f t="shared" si="221"/>
        <v>#DIV/0!</v>
      </c>
      <c r="K426" s="118" t="e">
        <f t="shared" si="222"/>
        <v>#DIV/0!</v>
      </c>
      <c r="AM426" s="99"/>
      <c r="AN426" s="103"/>
      <c r="AO426" s="103">
        <v>300</v>
      </c>
      <c r="CV426" s="120"/>
    </row>
    <row r="427" spans="1:100">
      <c r="A427" s="99"/>
      <c r="B427" s="103"/>
      <c r="C427" s="103">
        <v>400</v>
      </c>
      <c r="D427" s="2"/>
      <c r="E427" s="99">
        <f t="shared" si="216"/>
        <v>0</v>
      </c>
      <c r="F427" s="99">
        <f t="shared" si="217"/>
        <v>0</v>
      </c>
      <c r="G427" s="116" t="e">
        <f t="shared" si="218"/>
        <v>#DIV/0!</v>
      </c>
      <c r="H427" s="99">
        <f t="shared" si="219"/>
        <v>0</v>
      </c>
      <c r="I427" s="99">
        <f t="shared" si="220"/>
        <v>0</v>
      </c>
      <c r="J427" s="117" t="e">
        <f t="shared" si="221"/>
        <v>#DIV/0!</v>
      </c>
      <c r="K427" s="118" t="e">
        <f t="shared" si="222"/>
        <v>#DIV/0!</v>
      </c>
      <c r="AM427" s="99"/>
      <c r="AN427" s="103"/>
      <c r="AO427" s="103">
        <v>400</v>
      </c>
      <c r="CV427" s="120"/>
    </row>
    <row r="428" spans="1:100">
      <c r="A428" s="99"/>
      <c r="B428" s="103"/>
      <c r="C428" s="103">
        <v>500</v>
      </c>
      <c r="D428" s="2"/>
      <c r="E428" s="99">
        <f t="shared" si="216"/>
        <v>0</v>
      </c>
      <c r="F428" s="99">
        <f t="shared" si="217"/>
        <v>0</v>
      </c>
      <c r="G428" s="116" t="e">
        <f t="shared" si="218"/>
        <v>#DIV/0!</v>
      </c>
      <c r="H428" s="99">
        <f t="shared" si="219"/>
        <v>0</v>
      </c>
      <c r="I428" s="99">
        <f t="shared" si="220"/>
        <v>0</v>
      </c>
      <c r="J428" s="117" t="e">
        <f t="shared" si="221"/>
        <v>#DIV/0!</v>
      </c>
      <c r="K428" s="118" t="e">
        <f t="shared" si="222"/>
        <v>#DIV/0!</v>
      </c>
      <c r="AM428" s="99"/>
      <c r="AN428" s="103"/>
      <c r="AO428" s="103">
        <v>500</v>
      </c>
      <c r="CV428" s="120"/>
    </row>
    <row r="429" spans="1:100">
      <c r="A429" s="99"/>
      <c r="B429" s="103"/>
      <c r="C429" s="103">
        <v>600</v>
      </c>
      <c r="D429" s="2"/>
      <c r="E429" s="99">
        <f t="shared" si="216"/>
        <v>0</v>
      </c>
      <c r="F429" s="99">
        <f t="shared" si="217"/>
        <v>0</v>
      </c>
      <c r="G429" s="116" t="e">
        <f t="shared" si="218"/>
        <v>#DIV/0!</v>
      </c>
      <c r="H429" s="99">
        <f t="shared" si="219"/>
        <v>0</v>
      </c>
      <c r="I429" s="99">
        <f t="shared" si="220"/>
        <v>0</v>
      </c>
      <c r="J429" s="117" t="e">
        <f t="shared" si="221"/>
        <v>#DIV/0!</v>
      </c>
      <c r="K429" s="118" t="e">
        <f t="shared" si="222"/>
        <v>#DIV/0!</v>
      </c>
      <c r="AM429" s="99"/>
      <c r="AN429" s="103"/>
      <c r="AO429" s="103">
        <v>600</v>
      </c>
      <c r="BP429" s="99"/>
      <c r="BQ429" s="99"/>
      <c r="BR429" s="99"/>
      <c r="BS429" s="99"/>
      <c r="BT429" s="99"/>
      <c r="BU429" s="99"/>
      <c r="BV429" s="99"/>
      <c r="BW429" s="99"/>
      <c r="BX429" s="99"/>
      <c r="BY429" s="99"/>
      <c r="BZ429" s="99"/>
      <c r="CA429" s="99"/>
      <c r="CB429" s="99"/>
      <c r="CC429" s="99"/>
      <c r="CD429" s="99"/>
      <c r="CE429" s="99"/>
      <c r="CF429" s="99"/>
      <c r="CG429" s="99"/>
      <c r="CH429" s="99"/>
      <c r="CI429" s="99"/>
      <c r="CJ429" s="99"/>
      <c r="CK429" s="99"/>
      <c r="CL429" s="99"/>
      <c r="CM429" s="99"/>
      <c r="CN429" s="99"/>
      <c r="CO429" s="99"/>
      <c r="CP429" s="99"/>
      <c r="CQ429" s="99"/>
      <c r="CR429" s="99"/>
      <c r="CS429" s="99"/>
      <c r="CT429" s="99"/>
      <c r="CU429" s="99"/>
      <c r="CV429" s="120"/>
    </row>
    <row r="430" spans="1:100">
      <c r="A430" s="99"/>
      <c r="B430" s="100"/>
      <c r="C430" s="100"/>
      <c r="D430" s="2"/>
      <c r="E430" s="99"/>
      <c r="F430" s="99"/>
      <c r="G430" s="116"/>
      <c r="H430" s="99"/>
      <c r="I430" s="99"/>
      <c r="K430" s="118"/>
      <c r="AM430" s="99"/>
      <c r="AN430" s="100"/>
      <c r="AO430" s="100"/>
      <c r="BP430" s="99"/>
      <c r="BQ430" s="99"/>
      <c r="BR430" s="99"/>
      <c r="BS430" s="99"/>
      <c r="BT430" s="99"/>
      <c r="BU430" s="99"/>
      <c r="BV430" s="99"/>
      <c r="BW430" s="99"/>
      <c r="BX430" s="99"/>
      <c r="BY430" s="99"/>
      <c r="BZ430" s="99"/>
      <c r="CA430" s="99"/>
      <c r="CB430" s="99"/>
      <c r="CC430" s="99"/>
      <c r="CD430" s="99"/>
      <c r="CE430" s="99"/>
      <c r="CF430" s="99"/>
      <c r="CG430" s="99"/>
      <c r="CH430" s="99"/>
      <c r="CI430" s="99"/>
      <c r="CJ430" s="99"/>
      <c r="CK430" s="99"/>
      <c r="CL430" s="99"/>
      <c r="CM430" s="99"/>
      <c r="CN430" s="99"/>
      <c r="CO430" s="99"/>
      <c r="CP430" s="99"/>
      <c r="CQ430" s="99"/>
      <c r="CR430" s="99"/>
      <c r="CS430" s="99"/>
      <c r="CT430" s="99"/>
      <c r="CU430" s="99"/>
      <c r="CV430" s="160"/>
    </row>
    <row r="431" spans="1:100">
      <c r="A431" s="101"/>
      <c r="B431" s="102"/>
      <c r="C431" s="102" t="s">
        <v>14</v>
      </c>
      <c r="D431" s="2"/>
      <c r="E431" s="99">
        <f>COUNT(CV431:DB431)</f>
        <v>0</v>
      </c>
      <c r="F431" s="99">
        <f>SUM(CV431:DB431)</f>
        <v>0</v>
      </c>
      <c r="G431" s="116" t="e">
        <f>AVERAGE(CV431:DB431)</f>
        <v>#DIV/0!</v>
      </c>
      <c r="H431" s="99">
        <f>MAX(CV431:DB431)</f>
        <v>0</v>
      </c>
      <c r="I431" s="99">
        <f>MIN(CV431:DB431)</f>
        <v>0</v>
      </c>
      <c r="J431" s="117" t="e">
        <f>D431-G431</f>
        <v>#DIV/0!</v>
      </c>
      <c r="K431" s="118" t="e">
        <f>STDEV(CV431:DB431)</f>
        <v>#DIV/0!</v>
      </c>
      <c r="AM431" s="101"/>
      <c r="AN431" s="102"/>
      <c r="AO431" s="102" t="s">
        <v>14</v>
      </c>
      <c r="BP431" s="101"/>
      <c r="BQ431" s="101"/>
      <c r="BR431" s="101"/>
      <c r="BS431" s="101"/>
      <c r="BT431" s="101"/>
      <c r="BU431" s="101"/>
      <c r="BV431" s="101"/>
      <c r="BW431" s="101"/>
      <c r="BX431" s="101"/>
      <c r="BY431" s="101"/>
      <c r="BZ431" s="101"/>
      <c r="CA431" s="101"/>
      <c r="CB431" s="101"/>
      <c r="CC431" s="101"/>
      <c r="CD431" s="101"/>
      <c r="CE431" s="101"/>
      <c r="CF431" s="101"/>
      <c r="CG431" s="101"/>
      <c r="CH431" s="101"/>
      <c r="CI431" s="101"/>
      <c r="CJ431" s="101"/>
      <c r="CK431" s="101"/>
      <c r="CL431" s="101"/>
      <c r="CM431" s="101"/>
      <c r="CN431" s="101"/>
      <c r="CO431" s="101"/>
      <c r="CP431" s="101"/>
      <c r="CQ431" s="101"/>
      <c r="CR431" s="101"/>
      <c r="CS431" s="101"/>
      <c r="CT431" s="101"/>
      <c r="CU431" s="101"/>
      <c r="CV431" s="121"/>
    </row>
    <row r="432" spans="1:100">
      <c r="A432" s="99"/>
      <c r="B432" s="103"/>
      <c r="C432" s="103" t="s">
        <v>15</v>
      </c>
      <c r="D432" s="2"/>
      <c r="E432" s="99">
        <f>COUNT(CV432:DB432)</f>
        <v>0</v>
      </c>
      <c r="F432" s="99">
        <f>SUM(CV432:DB432)</f>
        <v>0</v>
      </c>
      <c r="G432" s="116" t="e">
        <f>AVERAGE(CV432:DB432)</f>
        <v>#DIV/0!</v>
      </c>
      <c r="H432" s="99">
        <f>MAX(CV432:DB432)</f>
        <v>0</v>
      </c>
      <c r="I432" s="99">
        <f>MIN(CV432:DB432)</f>
        <v>0</v>
      </c>
      <c r="J432" s="117" t="e">
        <f>D432-G432</f>
        <v>#DIV/0!</v>
      </c>
      <c r="K432" s="118" t="e">
        <f>STDEV(CV432:DB432)</f>
        <v>#DIV/0!</v>
      </c>
      <c r="AM432" s="99"/>
      <c r="AN432" s="103"/>
      <c r="AO432" s="103" t="s">
        <v>15</v>
      </c>
      <c r="BP432" s="99"/>
      <c r="BQ432" s="99"/>
      <c r="BR432" s="99"/>
      <c r="BS432" s="99"/>
      <c r="BT432" s="99"/>
      <c r="BU432" s="99"/>
      <c r="BV432" s="99"/>
      <c r="BW432" s="99"/>
      <c r="BX432" s="99"/>
      <c r="BY432" s="99"/>
      <c r="BZ432" s="99"/>
      <c r="CA432" s="99"/>
      <c r="CB432" s="99"/>
      <c r="CC432" s="99"/>
      <c r="CD432" s="99"/>
      <c r="CE432" s="99"/>
      <c r="CF432" s="99"/>
      <c r="CG432" s="99"/>
      <c r="CH432" s="99"/>
      <c r="CI432" s="99"/>
      <c r="CJ432" s="99"/>
      <c r="CK432" s="99"/>
      <c r="CL432" s="99"/>
      <c r="CM432" s="99"/>
      <c r="CN432" s="99"/>
      <c r="CO432" s="99"/>
      <c r="CP432" s="99"/>
      <c r="CQ432" s="99"/>
      <c r="CR432" s="99"/>
      <c r="CS432" s="99"/>
      <c r="CT432" s="99"/>
      <c r="CU432" s="99"/>
      <c r="CV432" s="120"/>
    </row>
    <row r="433" spans="1:100" s="114" customFormat="1">
      <c r="A433" s="107" t="s">
        <v>10</v>
      </c>
      <c r="B433" s="107" t="s">
        <v>11</v>
      </c>
      <c r="C433" s="107" t="s">
        <v>12</v>
      </c>
      <c r="D433" s="107"/>
      <c r="G433" s="158"/>
      <c r="J433" s="143"/>
      <c r="K433" s="143"/>
      <c r="L433" s="113"/>
      <c r="AM433" s="107" t="s">
        <v>10</v>
      </c>
      <c r="AN433" s="107" t="s">
        <v>11</v>
      </c>
      <c r="AO433" s="107" t="s">
        <v>12</v>
      </c>
      <c r="AU433" s="114">
        <v>2004</v>
      </c>
      <c r="AV433" s="114">
        <v>2004</v>
      </c>
      <c r="AW433" s="114">
        <v>2004</v>
      </c>
      <c r="AX433" s="114">
        <v>2003</v>
      </c>
      <c r="BP433" s="107"/>
      <c r="BQ433" s="107"/>
      <c r="BR433" s="107"/>
      <c r="BS433" s="107"/>
      <c r="BT433" s="107"/>
      <c r="BU433" s="107"/>
      <c r="BV433" s="107"/>
      <c r="BW433" s="107"/>
      <c r="BX433" s="107"/>
      <c r="BY433" s="107"/>
      <c r="BZ433" s="107"/>
      <c r="CA433" s="107"/>
      <c r="CB433" s="107"/>
      <c r="CC433" s="107"/>
      <c r="CD433" s="107"/>
      <c r="CE433" s="107"/>
      <c r="CF433" s="107"/>
      <c r="CG433" s="107"/>
      <c r="CH433" s="107"/>
      <c r="CI433" s="107"/>
      <c r="CJ433" s="107"/>
      <c r="CK433" s="107"/>
      <c r="CL433" s="107"/>
      <c r="CM433" s="107"/>
      <c r="CN433" s="107"/>
      <c r="CO433" s="107"/>
      <c r="CP433" s="107"/>
      <c r="CQ433" s="107"/>
      <c r="CR433" s="107"/>
      <c r="CS433" s="107"/>
      <c r="CT433" s="107"/>
      <c r="CU433" s="107"/>
      <c r="CV433" s="115"/>
    </row>
    <row r="434" spans="1:100">
      <c r="A434" s="100">
        <v>4</v>
      </c>
      <c r="B434" s="103">
        <v>30</v>
      </c>
      <c r="C434" s="103" t="s">
        <v>13</v>
      </c>
      <c r="AM434" s="100">
        <v>4</v>
      </c>
      <c r="AN434" s="103">
        <v>30</v>
      </c>
      <c r="AO434" s="103" t="s">
        <v>13</v>
      </c>
    </row>
    <row r="435" spans="1:100">
      <c r="A435" s="99"/>
      <c r="B435" s="103"/>
      <c r="C435" s="102">
        <v>0</v>
      </c>
      <c r="AM435" s="99"/>
      <c r="AN435" s="103"/>
      <c r="AO435" s="102">
        <v>0</v>
      </c>
    </row>
    <row r="436" spans="1:100">
      <c r="A436" s="99"/>
      <c r="B436" s="103"/>
      <c r="C436" s="103">
        <v>10</v>
      </c>
      <c r="AM436" s="99"/>
      <c r="AN436" s="103"/>
      <c r="AO436" s="103">
        <v>10</v>
      </c>
    </row>
    <row r="437" spans="1:100">
      <c r="A437" s="99"/>
      <c r="B437" s="103"/>
      <c r="C437" s="103">
        <v>20</v>
      </c>
      <c r="AM437" s="99"/>
      <c r="AN437" s="103"/>
      <c r="AO437" s="103">
        <v>20</v>
      </c>
    </row>
    <row r="438" spans="1:100">
      <c r="A438" s="99"/>
      <c r="B438" s="103"/>
      <c r="C438" s="103">
        <v>30</v>
      </c>
      <c r="AM438" s="99"/>
      <c r="AN438" s="103"/>
      <c r="AO438" s="103">
        <v>30</v>
      </c>
    </row>
    <row r="439" spans="1:100">
      <c r="A439" s="99"/>
      <c r="B439" s="103"/>
      <c r="C439" s="103">
        <v>50</v>
      </c>
      <c r="AM439" s="99"/>
      <c r="AN439" s="103"/>
      <c r="AO439" s="103">
        <v>50</v>
      </c>
    </row>
    <row r="440" spans="1:100">
      <c r="A440" s="99"/>
      <c r="B440" s="103"/>
      <c r="C440" s="103">
        <v>75</v>
      </c>
      <c r="AM440" s="99"/>
      <c r="AN440" s="103"/>
      <c r="AO440" s="103">
        <v>75</v>
      </c>
    </row>
    <row r="441" spans="1:100">
      <c r="A441" s="99"/>
      <c r="B441" s="103"/>
      <c r="C441" s="103">
        <v>100</v>
      </c>
      <c r="AM441" s="99"/>
      <c r="AN441" s="103"/>
      <c r="AO441" s="103">
        <v>100</v>
      </c>
    </row>
    <row r="442" spans="1:100">
      <c r="A442" s="99"/>
      <c r="B442" s="103"/>
      <c r="C442" s="103">
        <v>150</v>
      </c>
      <c r="AM442" s="99"/>
      <c r="AN442" s="103"/>
      <c r="AO442" s="103">
        <v>150</v>
      </c>
    </row>
    <row r="443" spans="1:100">
      <c r="A443" s="99"/>
      <c r="B443" s="103"/>
      <c r="C443" s="103">
        <v>200</v>
      </c>
      <c r="AM443" s="99"/>
      <c r="AN443" s="103"/>
      <c r="AO443" s="103">
        <v>200</v>
      </c>
    </row>
    <row r="444" spans="1:100">
      <c r="A444" s="99"/>
      <c r="B444" s="103"/>
      <c r="C444" s="103">
        <v>300</v>
      </c>
      <c r="AM444" s="99"/>
      <c r="AN444" s="103"/>
      <c r="AO444" s="103">
        <v>300</v>
      </c>
    </row>
    <row r="445" spans="1:100">
      <c r="A445" s="99"/>
      <c r="B445" s="103"/>
      <c r="C445" s="103">
        <v>400</v>
      </c>
      <c r="AM445" s="99"/>
      <c r="AN445" s="103"/>
      <c r="AO445" s="103">
        <v>400</v>
      </c>
    </row>
    <row r="446" spans="1:100">
      <c r="A446" s="99"/>
      <c r="B446" s="103"/>
      <c r="C446" s="103">
        <v>500</v>
      </c>
      <c r="AM446" s="99"/>
      <c r="AN446" s="103"/>
      <c r="AO446" s="103">
        <v>500</v>
      </c>
    </row>
    <row r="447" spans="1:100">
      <c r="A447" s="99"/>
      <c r="B447" s="103"/>
      <c r="C447" s="103">
        <v>600</v>
      </c>
      <c r="AM447" s="99"/>
      <c r="AN447" s="103"/>
      <c r="AO447" s="103">
        <v>600</v>
      </c>
    </row>
    <row r="448" spans="1:100">
      <c r="A448" s="99"/>
      <c r="B448" s="103"/>
      <c r="C448" s="103"/>
      <c r="AM448" s="99"/>
      <c r="AN448" s="103"/>
      <c r="AO448" s="103"/>
    </row>
    <row r="449" spans="1:100">
      <c r="A449" s="101"/>
      <c r="B449" s="102"/>
      <c r="C449" s="102" t="s">
        <v>14</v>
      </c>
      <c r="AM449" s="101"/>
      <c r="AN449" s="102"/>
      <c r="AO449" s="102" t="s">
        <v>14</v>
      </c>
    </row>
    <row r="450" spans="1:100">
      <c r="A450" s="99"/>
      <c r="B450" s="103"/>
      <c r="C450" s="103" t="s">
        <v>15</v>
      </c>
      <c r="AM450" s="99"/>
      <c r="AN450" s="103"/>
      <c r="AO450" s="103" t="s">
        <v>15</v>
      </c>
    </row>
    <row r="451" spans="1:100">
      <c r="A451" s="99"/>
      <c r="B451" s="100"/>
      <c r="C451" s="100"/>
      <c r="AM451" s="99"/>
      <c r="AN451" s="100"/>
      <c r="AO451" s="100"/>
    </row>
    <row r="452" spans="1:100" s="114" customFormat="1">
      <c r="A452" s="107" t="s">
        <v>10</v>
      </c>
      <c r="B452" s="107" t="s">
        <v>11</v>
      </c>
      <c r="C452" s="107" t="s">
        <v>12</v>
      </c>
      <c r="G452" s="158"/>
      <c r="J452" s="143"/>
      <c r="K452" s="143"/>
      <c r="L452" s="113"/>
      <c r="AM452" s="107" t="s">
        <v>10</v>
      </c>
      <c r="AN452" s="107" t="s">
        <v>11</v>
      </c>
      <c r="AO452" s="107" t="s">
        <v>12</v>
      </c>
      <c r="AU452" s="114">
        <v>2004</v>
      </c>
      <c r="AV452" s="114">
        <v>2004</v>
      </c>
      <c r="AW452" s="114">
        <v>2004</v>
      </c>
      <c r="AX452" s="114">
        <v>2003</v>
      </c>
      <c r="CV452" s="122"/>
    </row>
    <row r="453" spans="1:100">
      <c r="A453" s="100">
        <v>4</v>
      </c>
      <c r="B453" s="103">
        <v>41</v>
      </c>
      <c r="C453" s="103" t="s">
        <v>13</v>
      </c>
      <c r="AM453" s="100">
        <v>4</v>
      </c>
      <c r="AN453" s="103">
        <v>41</v>
      </c>
      <c r="AO453" s="103" t="s">
        <v>13</v>
      </c>
    </row>
    <row r="454" spans="1:100">
      <c r="A454" s="99"/>
      <c r="B454" s="103"/>
      <c r="C454" s="102">
        <v>0</v>
      </c>
      <c r="AM454" s="99"/>
      <c r="AN454" s="103"/>
      <c r="AO454" s="102">
        <v>0</v>
      </c>
      <c r="AW454">
        <v>19.600000000000001</v>
      </c>
    </row>
    <row r="455" spans="1:100">
      <c r="A455" s="99"/>
      <c r="B455" s="103"/>
      <c r="C455" s="103">
        <v>10</v>
      </c>
      <c r="AM455" s="99"/>
      <c r="AN455" s="103"/>
      <c r="AO455" s="103">
        <v>10</v>
      </c>
      <c r="AW455">
        <v>19.579999999999998</v>
      </c>
    </row>
    <row r="456" spans="1:100">
      <c r="A456" s="99"/>
      <c r="B456" s="103"/>
      <c r="C456" s="103">
        <v>20</v>
      </c>
      <c r="AM456" s="99"/>
      <c r="AN456" s="103"/>
      <c r="AO456" s="103">
        <v>20</v>
      </c>
      <c r="AW456">
        <v>19.59</v>
      </c>
    </row>
    <row r="457" spans="1:100">
      <c r="A457" s="99"/>
      <c r="B457" s="103"/>
      <c r="C457" s="103">
        <v>30</v>
      </c>
      <c r="AM457" s="99"/>
      <c r="AN457" s="103"/>
      <c r="AO457" s="103">
        <v>30</v>
      </c>
      <c r="AW457">
        <v>19.59</v>
      </c>
    </row>
    <row r="458" spans="1:100">
      <c r="A458" s="99"/>
      <c r="B458" s="103"/>
      <c r="C458" s="103">
        <v>50</v>
      </c>
      <c r="AM458" s="99"/>
      <c r="AN458" s="103"/>
      <c r="AO458" s="103">
        <v>50</v>
      </c>
      <c r="AW458">
        <v>19.559999999999999</v>
      </c>
    </row>
    <row r="459" spans="1:100">
      <c r="A459" s="99"/>
      <c r="B459" s="103"/>
      <c r="C459" s="103">
        <v>75</v>
      </c>
      <c r="AM459" s="99"/>
      <c r="AN459" s="103"/>
      <c r="AO459" s="103">
        <v>75</v>
      </c>
      <c r="AW459">
        <v>18.95</v>
      </c>
    </row>
    <row r="460" spans="1:100">
      <c r="A460" s="99"/>
      <c r="B460" s="103"/>
      <c r="C460" s="103">
        <v>100</v>
      </c>
      <c r="AM460" s="99"/>
      <c r="AN460" s="103"/>
      <c r="AO460" s="103">
        <v>100</v>
      </c>
      <c r="AW460">
        <v>18.88</v>
      </c>
    </row>
    <row r="461" spans="1:100">
      <c r="A461" s="99"/>
      <c r="B461" s="103"/>
      <c r="C461" s="103">
        <v>150</v>
      </c>
      <c r="AM461" s="99"/>
      <c r="AN461" s="103"/>
      <c r="AO461" s="103">
        <v>150</v>
      </c>
      <c r="AW461">
        <v>18.399999999999999</v>
      </c>
    </row>
    <row r="462" spans="1:100">
      <c r="A462" s="99"/>
      <c r="B462" s="103"/>
      <c r="C462" s="103">
        <v>200</v>
      </c>
      <c r="AM462" s="99"/>
      <c r="AN462" s="103"/>
      <c r="AO462" s="103">
        <v>200</v>
      </c>
      <c r="AW462">
        <v>17.96</v>
      </c>
    </row>
    <row r="463" spans="1:100">
      <c r="A463" s="99"/>
      <c r="B463" s="103"/>
      <c r="C463" s="103">
        <v>300</v>
      </c>
      <c r="AM463" s="99"/>
      <c r="AN463" s="103"/>
      <c r="AO463" s="103">
        <v>300</v>
      </c>
      <c r="AW463">
        <v>16.93</v>
      </c>
    </row>
    <row r="464" spans="1:100">
      <c r="A464" s="99"/>
      <c r="B464" s="103"/>
      <c r="C464" s="103">
        <v>400</v>
      </c>
      <c r="AM464" s="99"/>
      <c r="AN464" s="103"/>
      <c r="AO464" s="103">
        <v>400</v>
      </c>
      <c r="AW464">
        <v>15.85</v>
      </c>
    </row>
    <row r="465" spans="1:49">
      <c r="A465" s="99"/>
      <c r="B465" s="103"/>
      <c r="C465" s="103">
        <v>500</v>
      </c>
      <c r="AM465" s="99"/>
      <c r="AN465" s="103"/>
      <c r="AO465" s="103">
        <v>500</v>
      </c>
      <c r="AW465">
        <v>13.02</v>
      </c>
    </row>
    <row r="466" spans="1:49">
      <c r="A466" s="99"/>
      <c r="B466" s="103"/>
      <c r="C466" s="103">
        <v>600</v>
      </c>
      <c r="AM466" s="99"/>
      <c r="AN466" s="103"/>
      <c r="AO466" s="103">
        <v>600</v>
      </c>
      <c r="AW466">
        <v>7.56</v>
      </c>
    </row>
    <row r="468" spans="1:49">
      <c r="A468" s="101"/>
      <c r="B468" s="102"/>
      <c r="C468" s="102" t="s">
        <v>14</v>
      </c>
      <c r="AM468" s="101"/>
      <c r="AN468" s="102"/>
      <c r="AO468" s="102" t="s">
        <v>14</v>
      </c>
      <c r="AW468">
        <v>197</v>
      </c>
    </row>
    <row r="469" spans="1:49">
      <c r="A469" s="99"/>
      <c r="B469" s="103"/>
      <c r="C469" s="103" t="s">
        <v>15</v>
      </c>
      <c r="AM469" s="99"/>
      <c r="AN469" s="103"/>
      <c r="AO469" s="103" t="s">
        <v>15</v>
      </c>
      <c r="AW469">
        <v>0.7</v>
      </c>
    </row>
  </sheetData>
  <phoneticPr fontId="3"/>
  <printOptions gridLinesSet="0"/>
  <pageMargins left="0.70866141732283472" right="0.39370078740157483" top="1.7322834645669292" bottom="0.6692913385826772" header="0.51181102362204722" footer="0.51181102362204722"/>
  <pageSetup paperSize="9" orientation="portrait" r:id="rId1"/>
  <headerFooter alignWithMargins="0">
    <oddHeader>&amp;A</oddHeader>
    <oddFooter>-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topLeftCell="A23" workbookViewId="0">
      <selection activeCell="F37" sqref="F37:F39"/>
    </sheetView>
  </sheetViews>
  <sheetFormatPr defaultRowHeight="15.75"/>
  <cols>
    <col min="1" max="1" width="9" customWidth="1"/>
    <col min="2" max="3" width="9.875" bestFit="1" customWidth="1"/>
    <col min="4" max="4" width="18.375" bestFit="1" customWidth="1"/>
  </cols>
  <sheetData>
    <row r="1" spans="1:4">
      <c r="B1" t="s">
        <v>114</v>
      </c>
      <c r="C1" t="s">
        <v>67</v>
      </c>
      <c r="D1" t="s">
        <v>115</v>
      </c>
    </row>
    <row r="2" spans="1:4">
      <c r="A2" s="42">
        <v>41000</v>
      </c>
      <c r="B2">
        <v>16.3</v>
      </c>
      <c r="D2">
        <v>18.085915492957746</v>
      </c>
    </row>
    <row r="3" spans="1:4">
      <c r="A3" s="42">
        <v>41001</v>
      </c>
      <c r="B3">
        <v>16.399999999999999</v>
      </c>
      <c r="D3">
        <v>18.111267605633799</v>
      </c>
    </row>
    <row r="4" spans="1:4">
      <c r="A4" s="42">
        <v>41002</v>
      </c>
      <c r="B4">
        <v>16.399999999999999</v>
      </c>
      <c r="D4">
        <v>18.136111111111113</v>
      </c>
    </row>
    <row r="5" spans="1:4">
      <c r="A5" s="42">
        <v>41003</v>
      </c>
      <c r="B5">
        <v>16.8</v>
      </c>
      <c r="D5">
        <v>18.219444444444449</v>
      </c>
    </row>
    <row r="6" spans="1:4">
      <c r="A6" s="42">
        <v>41004</v>
      </c>
      <c r="B6">
        <v>17.8</v>
      </c>
      <c r="D6">
        <v>18.152777777777786</v>
      </c>
    </row>
    <row r="7" spans="1:4">
      <c r="A7" s="42">
        <v>41005</v>
      </c>
      <c r="B7">
        <v>19.2</v>
      </c>
      <c r="D7">
        <v>18.263888888888893</v>
      </c>
    </row>
    <row r="8" spans="1:4">
      <c r="A8" s="42">
        <v>41006</v>
      </c>
      <c r="B8">
        <v>19.8</v>
      </c>
      <c r="D8">
        <v>18.388732394366183</v>
      </c>
    </row>
    <row r="9" spans="1:4">
      <c r="A9" s="42">
        <v>41007</v>
      </c>
      <c r="B9">
        <v>19.899999999999999</v>
      </c>
      <c r="D9">
        <v>18.544444444444448</v>
      </c>
    </row>
    <row r="10" spans="1:4">
      <c r="A10" s="42">
        <v>41008</v>
      </c>
      <c r="B10">
        <v>18.2</v>
      </c>
      <c r="D10">
        <v>18.602777777777778</v>
      </c>
    </row>
    <row r="11" spans="1:4">
      <c r="A11" s="42">
        <v>41009</v>
      </c>
      <c r="B11">
        <v>17</v>
      </c>
      <c r="D11">
        <v>18.729166666666664</v>
      </c>
    </row>
    <row r="12" spans="1:4">
      <c r="A12" s="42">
        <v>41010</v>
      </c>
      <c r="B12">
        <v>18.600000000000001</v>
      </c>
      <c r="D12">
        <v>18.730555555555544</v>
      </c>
    </row>
    <row r="13" spans="1:4">
      <c r="A13" s="42">
        <v>41011</v>
      </c>
      <c r="B13">
        <v>17.7</v>
      </c>
      <c r="D13">
        <v>18.831944444444446</v>
      </c>
    </row>
    <row r="14" spans="1:4">
      <c r="A14" s="42">
        <v>41012</v>
      </c>
      <c r="B14">
        <v>17.8</v>
      </c>
      <c r="D14">
        <v>18.841666666666672</v>
      </c>
    </row>
    <row r="15" spans="1:4">
      <c r="A15" s="42">
        <v>41013</v>
      </c>
      <c r="B15">
        <v>18.899999999999999</v>
      </c>
      <c r="D15">
        <v>18.887500000000006</v>
      </c>
    </row>
    <row r="16" spans="1:4">
      <c r="A16" s="42">
        <v>41014</v>
      </c>
      <c r="B16">
        <v>18.2</v>
      </c>
      <c r="D16">
        <v>18.972222222222221</v>
      </c>
    </row>
    <row r="17" spans="1:4">
      <c r="A17" s="42">
        <v>41015</v>
      </c>
      <c r="B17">
        <v>18.2</v>
      </c>
      <c r="D17">
        <v>19.112499999999997</v>
      </c>
    </row>
    <row r="18" spans="1:4">
      <c r="A18" s="42">
        <v>41016</v>
      </c>
      <c r="B18">
        <v>18.7</v>
      </c>
      <c r="D18">
        <v>19.219444444444449</v>
      </c>
    </row>
    <row r="19" spans="1:4">
      <c r="A19" s="42">
        <v>41017</v>
      </c>
      <c r="B19">
        <v>18.399999999999999</v>
      </c>
      <c r="D19">
        <v>19.283333333333342</v>
      </c>
    </row>
    <row r="20" spans="1:4">
      <c r="A20" s="42">
        <v>41018</v>
      </c>
      <c r="B20">
        <v>19.5</v>
      </c>
      <c r="D20">
        <v>19.339436619718317</v>
      </c>
    </row>
    <row r="21" spans="1:4">
      <c r="A21" s="42">
        <v>41019</v>
      </c>
      <c r="B21">
        <v>19.600000000000001</v>
      </c>
      <c r="D21">
        <v>19.294366197183098</v>
      </c>
    </row>
    <row r="22" spans="1:4">
      <c r="A22" s="42">
        <v>41020</v>
      </c>
      <c r="B22">
        <v>19.7</v>
      </c>
      <c r="D22">
        <v>19.313888888888883</v>
      </c>
    </row>
    <row r="23" spans="1:4">
      <c r="A23" s="42">
        <v>41021</v>
      </c>
      <c r="B23">
        <v>20.3</v>
      </c>
      <c r="D23">
        <v>19.25138888888889</v>
      </c>
    </row>
    <row r="24" spans="1:4">
      <c r="A24" s="42">
        <v>41022</v>
      </c>
      <c r="B24">
        <v>21.3</v>
      </c>
      <c r="D24">
        <v>19.263888888888889</v>
      </c>
    </row>
    <row r="25" spans="1:4">
      <c r="A25" s="42">
        <v>41023</v>
      </c>
      <c r="B25">
        <v>19.7</v>
      </c>
      <c r="D25">
        <v>19.438888888888883</v>
      </c>
    </row>
    <row r="26" spans="1:4">
      <c r="A26" s="42">
        <v>41024</v>
      </c>
      <c r="B26">
        <v>20.6</v>
      </c>
      <c r="D26">
        <v>19.487499999999997</v>
      </c>
    </row>
    <row r="27" spans="1:4">
      <c r="A27" s="42">
        <v>41025</v>
      </c>
      <c r="B27">
        <v>20.100000000000001</v>
      </c>
      <c r="D27">
        <v>19.579166666666659</v>
      </c>
    </row>
    <row r="28" spans="1:4">
      <c r="A28" s="42">
        <v>41026</v>
      </c>
      <c r="B28">
        <v>19.2</v>
      </c>
      <c r="D28">
        <v>19.516666666666673</v>
      </c>
    </row>
    <row r="29" spans="1:4">
      <c r="A29" s="42">
        <v>41027</v>
      </c>
      <c r="B29">
        <v>19.2</v>
      </c>
      <c r="D29">
        <v>19.558333333333326</v>
      </c>
    </row>
    <row r="30" spans="1:4">
      <c r="A30" s="42">
        <v>41028</v>
      </c>
      <c r="B30">
        <v>19.600000000000001</v>
      </c>
      <c r="D30">
        <v>19.584722222222222</v>
      </c>
    </row>
    <row r="31" spans="1:4">
      <c r="A31" s="42">
        <v>41029</v>
      </c>
      <c r="B31">
        <v>18.5</v>
      </c>
      <c r="D31">
        <v>19.658333333333335</v>
      </c>
    </row>
    <row r="32" spans="1:4">
      <c r="A32" s="42"/>
    </row>
    <row r="35" spans="1:5">
      <c r="A35" t="s">
        <v>68</v>
      </c>
      <c r="B35" s="98">
        <f>AVERAGE(B2:B31)</f>
        <v>18.720000000000002</v>
      </c>
      <c r="C35" s="98" t="e">
        <f>AVERAGE(C2:C31)</f>
        <v>#DIV/0!</v>
      </c>
      <c r="D35" s="98">
        <f>AVERAGE(D2:D31)</f>
        <v>18.946675795513823</v>
      </c>
      <c r="E35" s="98">
        <f>+B35-D35</f>
        <v>-0.22667579551382033</v>
      </c>
    </row>
    <row r="37" spans="1:5">
      <c r="A37" t="s">
        <v>80</v>
      </c>
      <c r="B37" s="97">
        <f>AVERAGE(B2:B11)</f>
        <v>17.779999999999998</v>
      </c>
      <c r="C37" s="97" t="e">
        <f>AVERAGE(C2:C11)</f>
        <v>#DIV/0!</v>
      </c>
      <c r="D37" s="97">
        <f>AVERAGE(D2:D11)</f>
        <v>18.323452660406886</v>
      </c>
      <c r="E37" s="98">
        <f t="shared" ref="E37:E39" si="0">+B37-D37</f>
        <v>-0.54345266040688855</v>
      </c>
    </row>
    <row r="38" spans="1:5">
      <c r="A38" t="s">
        <v>81</v>
      </c>
      <c r="B38" s="97">
        <f>AVERAGE(B12:B21)</f>
        <v>18.559999999999999</v>
      </c>
      <c r="C38" s="97" t="e">
        <f>AVERAGE(C12:C21)</f>
        <v>#DIV/0!</v>
      </c>
      <c r="D38" s="97">
        <f>AVERAGE(D12:D21)</f>
        <v>19.051296948356811</v>
      </c>
      <c r="E38" s="98">
        <f t="shared" si="0"/>
        <v>-0.49129694835681192</v>
      </c>
    </row>
    <row r="39" spans="1:5">
      <c r="A39" t="s">
        <v>82</v>
      </c>
      <c r="B39" s="97">
        <f>AVERAGE(B22:B31)</f>
        <v>19.819999999999997</v>
      </c>
      <c r="C39" s="97" t="e">
        <f>AVERAGE(C22:C31)</f>
        <v>#DIV/0!</v>
      </c>
      <c r="D39" s="97">
        <f>AVERAGE(D22:D31)</f>
        <v>19.465277777777779</v>
      </c>
      <c r="E39" s="98">
        <f t="shared" si="0"/>
        <v>0.35472222222221816</v>
      </c>
    </row>
  </sheetData>
  <phoneticPr fontId="3"/>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45</vt:i4>
      </vt:variant>
    </vt:vector>
  </HeadingPairs>
  <TitlesOfParts>
    <vt:vector size="52" baseType="lpstr">
      <vt:lpstr>入力シート①</vt:lpstr>
      <vt:lpstr>海洋観測速報-基本</vt:lpstr>
      <vt:lpstr>海洋観測速報-印刷用</vt:lpstr>
      <vt:lpstr>予報会議用</vt:lpstr>
      <vt:lpstr>集計表①</vt:lpstr>
      <vt:lpstr>TEISEN4</vt:lpstr>
      <vt:lpstr>定地水温</vt:lpstr>
      <vt:lpstr>TEISEN4!_０Ｍ</vt:lpstr>
      <vt:lpstr>TEISEN4!_１００Ｍ</vt:lpstr>
      <vt:lpstr>TEISEN4!_１０Ｍ</vt:lpstr>
      <vt:lpstr>TEISEN4!_１５０Ｍ</vt:lpstr>
      <vt:lpstr>TEISEN4!_２００Ｍ</vt:lpstr>
      <vt:lpstr>TEISEN4!_２０Ｍ</vt:lpstr>
      <vt:lpstr>TEISEN4!_３００Ｍ</vt:lpstr>
      <vt:lpstr>TEISEN4!_３０Ｍ</vt:lpstr>
      <vt:lpstr>_３１平年４月</vt:lpstr>
      <vt:lpstr>_３２平年４月</vt:lpstr>
      <vt:lpstr>_３３平年４月</vt:lpstr>
      <vt:lpstr>_３４平年４月</vt:lpstr>
      <vt:lpstr>_３５平年４月</vt:lpstr>
      <vt:lpstr>_３６平年４月</vt:lpstr>
      <vt:lpstr>_３７平年４月</vt:lpstr>
      <vt:lpstr>_３８平年４月</vt:lpstr>
      <vt:lpstr>_３９平年４月</vt:lpstr>
      <vt:lpstr>TEISEN4!_４００Ｍ</vt:lpstr>
      <vt:lpstr>_４０平年４月</vt:lpstr>
      <vt:lpstr>_４２平年４月</vt:lpstr>
      <vt:lpstr>_４４平年４月</vt:lpstr>
      <vt:lpstr>_４５平年４月</vt:lpstr>
      <vt:lpstr>_４６平年４月</vt:lpstr>
      <vt:lpstr>_４７平年４月</vt:lpstr>
      <vt:lpstr>_４９平年４月</vt:lpstr>
      <vt:lpstr>_４月全測点</vt:lpstr>
      <vt:lpstr>_４月全測点最大最小</vt:lpstr>
      <vt:lpstr>TEISEN4!_５００Ｍ</vt:lpstr>
      <vt:lpstr>TEISEN4!_５０Ｍ</vt:lpstr>
      <vt:lpstr>_５３平年４月</vt:lpstr>
      <vt:lpstr>_５４平年４月</vt:lpstr>
      <vt:lpstr>_５６平年４月</vt:lpstr>
      <vt:lpstr>_５８平年４月</vt:lpstr>
      <vt:lpstr>TEISEN4!_６００Ｍ</vt:lpstr>
      <vt:lpstr>_６４平年４月</vt:lpstr>
      <vt:lpstr>_６６平年４月</vt:lpstr>
      <vt:lpstr>TEISEN4!_７５Ｍ</vt:lpstr>
      <vt:lpstr>_７５平年４月</vt:lpstr>
      <vt:lpstr>_７６平年４月</vt:lpstr>
      <vt:lpstr>TEISEN4!Database</vt:lpstr>
      <vt:lpstr>TEISEN4!Print_Area</vt:lpstr>
      <vt:lpstr>'海洋観測速報-印刷用'!Print_Area</vt:lpstr>
      <vt:lpstr>'海洋観測速報-基本'!Print_Area</vt:lpstr>
      <vt:lpstr>TEISEN4!流向</vt:lpstr>
      <vt:lpstr>TEISEN4!流速</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定線観測</dc:title>
  <dc:creator>八丈分場</dc:creator>
  <cp:lastModifiedBy>東京都</cp:lastModifiedBy>
  <cp:lastPrinted>2019-05-31T04:07:10Z</cp:lastPrinted>
  <dcterms:created xsi:type="dcterms:W3CDTF">2001-03-16T02:37:58Z</dcterms:created>
  <dcterms:modified xsi:type="dcterms:W3CDTF">2019-06-03T02:01:08Z</dcterms:modified>
</cp:coreProperties>
</file>