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8.127.18\tosho01\05_八丈事業所水産\漁海況\たくなん海洋観測\海洋観測報告\2019年度（R1)\"/>
    </mc:Choice>
  </mc:AlternateContent>
  <bookViews>
    <workbookView xWindow="1455" yWindow="915" windowWidth="14835" windowHeight="13110" firstSheet="2" activeTab="2"/>
  </bookViews>
  <sheets>
    <sheet name="入力シート①" sheetId="2" r:id="rId1"/>
    <sheet name="海洋観測速報-印刷用 (2)" sheetId="11" r:id="rId2"/>
    <sheet name="海洋観測速報-印刷用" sheetId="10" r:id="rId3"/>
    <sheet name="予報会議用" sheetId="8" r:id="rId4"/>
    <sheet name="集計表①" sheetId="3" r:id="rId5"/>
    <sheet name="定地水温" sheetId="6" r:id="rId6"/>
  </sheets>
  <definedNames>
    <definedName name="_０Ｍ">#REF!</definedName>
    <definedName name="_１００Ｍ">#REF!</definedName>
    <definedName name="_１０Ｍ">#REF!</definedName>
    <definedName name="_１５０Ｍ">#REF!</definedName>
    <definedName name="_１月全測点最大最小">#REF!</definedName>
    <definedName name="_１月全測点平年値">#REF!</definedName>
    <definedName name="_２００Ｍ">#REF!</definedName>
    <definedName name="_２０Ｍ">#REF!</definedName>
    <definedName name="_２月全測点最大最小">#REF!</definedName>
    <definedName name="_２月全測点平年値">#REF!</definedName>
    <definedName name="_３００Ｍ">#REF!</definedName>
    <definedName name="_３０Ｍ">#REF!</definedName>
    <definedName name="_３１平年１月">#REF!</definedName>
    <definedName name="_３１平年２月">#REF!</definedName>
    <definedName name="_３２平年１月">#REF!</definedName>
    <definedName name="_３２平年２月">#REF!</definedName>
    <definedName name="_３３平年１月">#REF!</definedName>
    <definedName name="_３３平年２月">#REF!</definedName>
    <definedName name="_３４平年１月">#REF!</definedName>
    <definedName name="_３４平年２月">#REF!</definedName>
    <definedName name="_３５平年１月">#REF!</definedName>
    <definedName name="_３５平年２月">#REF!</definedName>
    <definedName name="_３６平年１月">#REF!</definedName>
    <definedName name="_３６平年２月">#REF!</definedName>
    <definedName name="_３７平年１月">#REF!</definedName>
    <definedName name="_３７平年２月">#REF!</definedName>
    <definedName name="_３８平年１月">#REF!</definedName>
    <definedName name="_３８平年２月">#REF!</definedName>
    <definedName name="_３９平年１月">#REF!</definedName>
    <definedName name="_３９平年２月">#REF!</definedName>
    <definedName name="_４００Ｍ">#REF!</definedName>
    <definedName name="_４０平年１月">#REF!</definedName>
    <definedName name="_４０平年２月">#REF!</definedName>
    <definedName name="_４２平年１月">#REF!</definedName>
    <definedName name="_４２平年２月">#REF!</definedName>
    <definedName name="_４４平年１月">#REF!</definedName>
    <definedName name="_４４平年２月">#REF!</definedName>
    <definedName name="_４５平年１月">#REF!</definedName>
    <definedName name="_４５平年２月">#REF!</definedName>
    <definedName name="_４６平年１月">#REF!</definedName>
    <definedName name="_４６平年２月">#REF!</definedName>
    <definedName name="_４７平年１月">#REF!</definedName>
    <definedName name="_４７平年２月">#REF!</definedName>
    <definedName name="_４９平年１月">#REF!</definedName>
    <definedName name="_４９平年２月">#REF!</definedName>
    <definedName name="_５００Ｍ">#REF!</definedName>
    <definedName name="_５０Ｍ">#REF!</definedName>
    <definedName name="_５３平年１月">#REF!</definedName>
    <definedName name="_５３平年２月">#REF!</definedName>
    <definedName name="_５４平年１月">#REF!</definedName>
    <definedName name="_５４平年２月">#REF!</definedName>
    <definedName name="_５６平年１月">#REF!</definedName>
    <definedName name="_５６平年２月">#REF!</definedName>
    <definedName name="_５８平年１月">#REF!</definedName>
    <definedName name="_５８平年２月">#REF!</definedName>
    <definedName name="_６００Ｍ">#REF!</definedName>
    <definedName name="_６４平年１月">#REF!</definedName>
    <definedName name="_６４平年２月">#REF!</definedName>
    <definedName name="_６６平年１月">#REF!</definedName>
    <definedName name="_６６平年２月">#REF!</definedName>
    <definedName name="_７５Ｍ">#REF!</definedName>
    <definedName name="_７５平年１月">#REF!</definedName>
    <definedName name="_７５平年２月">#REF!</definedName>
    <definedName name="_７６平年１月">#REF!</definedName>
    <definedName name="_７６平年２月">#REF!</definedName>
    <definedName name="_xlnm.Criteria">#REF!</definedName>
    <definedName name="_xlnm.Database">#REF!</definedName>
    <definedName name="m">#REF!</definedName>
    <definedName name="_xlnm.Print_Area" localSheetId="2">'海洋観測速報-印刷用'!$B$1:$M$62</definedName>
    <definedName name="_xlnm.Print_Area" localSheetId="1">'海洋観測速報-印刷用 (2)'!$B$1:$W$68</definedName>
    <definedName name="平年差３７">#REF!</definedName>
    <definedName name="流向">#REF!</definedName>
    <definedName name="流速">#REF!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6" i="3" l="1"/>
  <c r="D245" i="3"/>
  <c r="D244" i="3"/>
  <c r="D243" i="3"/>
  <c r="D242" i="3"/>
  <c r="M50" i="10" l="1"/>
  <c r="D43" i="10"/>
  <c r="E43" i="10"/>
  <c r="D292" i="3"/>
  <c r="D291" i="3"/>
  <c r="D278" i="3"/>
  <c r="D279" i="3"/>
  <c r="D280" i="3"/>
  <c r="D281" i="3"/>
  <c r="D282" i="3"/>
  <c r="D283" i="3"/>
  <c r="D284" i="3"/>
  <c r="D285" i="3"/>
  <c r="D286" i="3"/>
  <c r="D287" i="3"/>
  <c r="D288" i="3"/>
  <c r="D289" i="3"/>
  <c r="D277" i="3"/>
  <c r="D276" i="3"/>
  <c r="D275" i="3"/>
  <c r="D274" i="3"/>
  <c r="D273" i="3"/>
  <c r="D272" i="3"/>
  <c r="E35" i="6" l="1"/>
  <c r="E39" i="6"/>
  <c r="D39" i="6"/>
  <c r="D38" i="6"/>
  <c r="D37" i="6"/>
  <c r="C39" i="6"/>
  <c r="C38" i="6"/>
  <c r="C37" i="6"/>
  <c r="D35" i="6"/>
  <c r="C35" i="6"/>
  <c r="B39" i="6"/>
  <c r="B38" i="6"/>
  <c r="E38" i="6"/>
  <c r="B37" i="6"/>
  <c r="E37" i="6"/>
  <c r="B35" i="6"/>
  <c r="D79" i="6"/>
  <c r="D78" i="6"/>
  <c r="D77" i="6"/>
  <c r="B79" i="6"/>
  <c r="B78" i="6"/>
  <c r="E78" i="6"/>
  <c r="B77" i="6"/>
  <c r="E77" i="6" s="1"/>
  <c r="I127" i="3"/>
  <c r="I128" i="3"/>
  <c r="I129" i="3"/>
  <c r="I130" i="3"/>
  <c r="I131" i="3"/>
  <c r="I132" i="3"/>
  <c r="I133" i="3"/>
  <c r="I134" i="3"/>
  <c r="I135" i="3"/>
  <c r="I136" i="3"/>
  <c r="I137" i="3"/>
  <c r="I138" i="3"/>
  <c r="I7" i="3"/>
  <c r="I8" i="3"/>
  <c r="I9" i="3"/>
  <c r="I10" i="3"/>
  <c r="I11" i="3"/>
  <c r="I12" i="3"/>
  <c r="I13" i="3"/>
  <c r="I14" i="3"/>
  <c r="I15" i="3"/>
  <c r="I16" i="3"/>
  <c r="I17" i="3"/>
  <c r="I18" i="3"/>
  <c r="H48" i="10"/>
  <c r="I48" i="10"/>
  <c r="J48" i="10"/>
  <c r="D259" i="3"/>
  <c r="D258" i="3"/>
  <c r="D257" i="3"/>
  <c r="D256" i="3"/>
  <c r="D255" i="3"/>
  <c r="D254" i="3"/>
  <c r="D253" i="3"/>
  <c r="D252" i="3"/>
  <c r="D251" i="3"/>
  <c r="D250" i="3"/>
  <c r="D249" i="3"/>
  <c r="D248" i="3"/>
  <c r="D247" i="3"/>
  <c r="F48" i="10"/>
  <c r="C75" i="6"/>
  <c r="B75"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V48" i="11"/>
  <c r="V47" i="11"/>
  <c r="V46" i="11"/>
  <c r="V45" i="11"/>
  <c r="V44" i="11"/>
  <c r="V43" i="11"/>
  <c r="V42" i="11"/>
  <c r="V41" i="11"/>
  <c r="T48" i="11"/>
  <c r="T47" i="11"/>
  <c r="T46" i="11"/>
  <c r="T45" i="11"/>
  <c r="T44" i="11"/>
  <c r="T43" i="11"/>
  <c r="T42" i="11"/>
  <c r="T41" i="11"/>
  <c r="N46" i="11"/>
  <c r="F46" i="11"/>
  <c r="V38" i="11"/>
  <c r="T38" i="11"/>
  <c r="D261" i="3"/>
  <c r="D262" i="3"/>
  <c r="D38" i="11"/>
  <c r="F38" i="11"/>
  <c r="H38" i="11"/>
  <c r="J38" i="11"/>
  <c r="L38" i="11"/>
  <c r="N38" i="11"/>
  <c r="P38" i="11"/>
  <c r="R38" i="11"/>
  <c r="D41" i="11"/>
  <c r="F41" i="11"/>
  <c r="H41" i="11"/>
  <c r="J41" i="11"/>
  <c r="L41" i="11"/>
  <c r="N41" i="11"/>
  <c r="P41" i="11"/>
  <c r="R41" i="11"/>
  <c r="D42" i="11"/>
  <c r="F42" i="11"/>
  <c r="H42" i="11"/>
  <c r="J42" i="11"/>
  <c r="L42" i="11"/>
  <c r="N42" i="11"/>
  <c r="P42" i="11"/>
  <c r="R42" i="11"/>
  <c r="D43" i="11"/>
  <c r="F43" i="11"/>
  <c r="H43" i="11"/>
  <c r="J43" i="11"/>
  <c r="L43" i="11"/>
  <c r="N43" i="11"/>
  <c r="P43" i="11"/>
  <c r="R43" i="11"/>
  <c r="D44" i="11"/>
  <c r="F44" i="11"/>
  <c r="H44" i="11"/>
  <c r="J44" i="11"/>
  <c r="L44" i="11"/>
  <c r="N44" i="11"/>
  <c r="P44" i="11"/>
  <c r="R44" i="11"/>
  <c r="D45" i="11"/>
  <c r="F45" i="11"/>
  <c r="H45" i="11"/>
  <c r="J45" i="11"/>
  <c r="L45" i="11"/>
  <c r="N45" i="11"/>
  <c r="P45" i="11"/>
  <c r="R45" i="11"/>
  <c r="D46" i="11"/>
  <c r="H46" i="11"/>
  <c r="P46" i="11"/>
  <c r="R46" i="11"/>
  <c r="D47" i="11"/>
  <c r="F47" i="11"/>
  <c r="H47" i="11"/>
  <c r="J47" i="11"/>
  <c r="L47" i="11"/>
  <c r="N47" i="11"/>
  <c r="P47" i="11"/>
  <c r="R47" i="11"/>
  <c r="D48" i="11"/>
  <c r="F48" i="11"/>
  <c r="H48" i="11"/>
  <c r="J48" i="11"/>
  <c r="L48" i="11"/>
  <c r="N48" i="11"/>
  <c r="P48" i="11"/>
  <c r="R48" i="11"/>
  <c r="E346" i="3"/>
  <c r="E49" i="3"/>
  <c r="E37" i="3"/>
  <c r="F37" i="3"/>
  <c r="F277" i="3"/>
  <c r="J277" i="3" s="1"/>
  <c r="C79" i="6"/>
  <c r="D75" i="6"/>
  <c r="E68" i="3"/>
  <c r="J40" i="10"/>
  <c r="K40" i="10"/>
  <c r="L40" i="10"/>
  <c r="M40" i="10"/>
  <c r="I40" i="10"/>
  <c r="F40" i="10"/>
  <c r="G40" i="10"/>
  <c r="H40" i="10"/>
  <c r="E40" i="10"/>
  <c r="D40" i="10"/>
  <c r="M43" i="10"/>
  <c r="M44" i="10"/>
  <c r="M45" i="10"/>
  <c r="M46" i="10"/>
  <c r="M47" i="10"/>
  <c r="M48" i="10"/>
  <c r="M49" i="10"/>
  <c r="L50" i="10"/>
  <c r="K50" i="10"/>
  <c r="J50" i="10"/>
  <c r="I50" i="10"/>
  <c r="H50" i="10"/>
  <c r="G50" i="10"/>
  <c r="F50" i="10"/>
  <c r="E50" i="10"/>
  <c r="D50" i="10"/>
  <c r="L49" i="10"/>
  <c r="K49" i="10"/>
  <c r="J49" i="10"/>
  <c r="I49" i="10"/>
  <c r="H49" i="10"/>
  <c r="G49" i="10"/>
  <c r="F49" i="10"/>
  <c r="E49" i="10"/>
  <c r="D49" i="10"/>
  <c r="L48" i="10"/>
  <c r="K48" i="10"/>
  <c r="G48" i="10"/>
  <c r="E48" i="10"/>
  <c r="D48" i="10"/>
  <c r="L47" i="10"/>
  <c r="K47" i="10"/>
  <c r="J47" i="10"/>
  <c r="I47" i="10"/>
  <c r="H47" i="10"/>
  <c r="G47" i="10"/>
  <c r="F47" i="10"/>
  <c r="E47" i="10"/>
  <c r="D47" i="10"/>
  <c r="L46" i="10"/>
  <c r="K46" i="10"/>
  <c r="J46" i="10"/>
  <c r="I46" i="10"/>
  <c r="H46" i="10"/>
  <c r="G46" i="10"/>
  <c r="F46" i="10"/>
  <c r="E46" i="10"/>
  <c r="D46" i="10"/>
  <c r="L45" i="10"/>
  <c r="K45" i="10"/>
  <c r="J45" i="10"/>
  <c r="I45" i="10"/>
  <c r="H45" i="10"/>
  <c r="G45" i="10"/>
  <c r="F45" i="10"/>
  <c r="E45" i="10"/>
  <c r="D45" i="10"/>
  <c r="L44" i="10"/>
  <c r="K44" i="10"/>
  <c r="J44" i="10"/>
  <c r="I44" i="10"/>
  <c r="H44" i="10"/>
  <c r="G44" i="10"/>
  <c r="F44" i="10"/>
  <c r="E44" i="10"/>
  <c r="D44" i="10"/>
  <c r="L43" i="10"/>
  <c r="K43" i="10"/>
  <c r="J43" i="10"/>
  <c r="I43" i="10"/>
  <c r="H43" i="10"/>
  <c r="G43" i="10"/>
  <c r="F43" i="10"/>
  <c r="V632" i="3"/>
  <c r="V633" i="3"/>
  <c r="V635" i="3"/>
  <c r="V662" i="3"/>
  <c r="V663" i="3"/>
  <c r="V665" i="3"/>
  <c r="V692" i="3"/>
  <c r="V693" i="3"/>
  <c r="V695" i="3"/>
  <c r="V722" i="3"/>
  <c r="V723" i="3"/>
  <c r="V725" i="3"/>
  <c r="V752" i="3"/>
  <c r="V753" i="3"/>
  <c r="V755" i="3"/>
  <c r="V782" i="3"/>
  <c r="V783" i="3"/>
  <c r="V785" i="3"/>
  <c r="V812" i="3"/>
  <c r="V813" i="3"/>
  <c r="V815" i="3"/>
  <c r="V605" i="3"/>
  <c r="V572" i="3"/>
  <c r="V573" i="3"/>
  <c r="V575" i="3"/>
  <c r="V602" i="3"/>
  <c r="V603" i="3"/>
  <c r="V545" i="3"/>
  <c r="V482" i="3"/>
  <c r="V483" i="3"/>
  <c r="V485" i="3"/>
  <c r="V512" i="3"/>
  <c r="V513" i="3"/>
  <c r="V515" i="3"/>
  <c r="V542" i="3"/>
  <c r="V543" i="3"/>
  <c r="V455" i="3"/>
  <c r="W455" i="3"/>
  <c r="V392" i="3"/>
  <c r="V393" i="3"/>
  <c r="V395" i="3"/>
  <c r="V422" i="3"/>
  <c r="V423" i="3"/>
  <c r="V425" i="3"/>
  <c r="V452" i="3"/>
  <c r="V453" i="3"/>
  <c r="V362" i="3"/>
  <c r="V363" i="3"/>
  <c r="V365" i="3"/>
  <c r="V332" i="3"/>
  <c r="V333" i="3"/>
  <c r="V335" i="3"/>
  <c r="V302" i="3"/>
  <c r="V303" i="3"/>
  <c r="V305" i="3"/>
  <c r="V275" i="3"/>
  <c r="V272" i="3"/>
  <c r="V273" i="3"/>
  <c r="W245" i="3"/>
  <c r="W242" i="3"/>
  <c r="W243" i="3"/>
  <c r="V215" i="3"/>
  <c r="V212" i="3"/>
  <c r="V213" i="3"/>
  <c r="V185" i="3"/>
  <c r="W185" i="3"/>
  <c r="V182" i="3"/>
  <c r="V183" i="3"/>
  <c r="V155" i="3"/>
  <c r="V152" i="3"/>
  <c r="V153" i="3"/>
  <c r="V125" i="3"/>
  <c r="V122" i="3"/>
  <c r="V123" i="3"/>
  <c r="V95" i="3"/>
  <c r="V92" i="3"/>
  <c r="V93" i="3"/>
  <c r="V65" i="3"/>
  <c r="V62" i="3"/>
  <c r="V63" i="3"/>
  <c r="V35" i="3"/>
  <c r="V32" i="3"/>
  <c r="V33" i="3"/>
  <c r="V2" i="3"/>
  <c r="V5" i="3"/>
  <c r="D187" i="3"/>
  <c r="D188" i="3"/>
  <c r="W692" i="3"/>
  <c r="W693" i="3"/>
  <c r="W695" i="3"/>
  <c r="W722" i="3"/>
  <c r="W723" i="3"/>
  <c r="W725" i="3"/>
  <c r="W752" i="3"/>
  <c r="W753" i="3"/>
  <c r="W755" i="3"/>
  <c r="W782" i="3"/>
  <c r="W783" i="3"/>
  <c r="W785" i="3"/>
  <c r="W812" i="3"/>
  <c r="W813" i="3"/>
  <c r="W815" i="3"/>
  <c r="W665" i="3"/>
  <c r="W663" i="3"/>
  <c r="W662" i="3"/>
  <c r="W635" i="3"/>
  <c r="W633" i="3"/>
  <c r="W632" i="3"/>
  <c r="W605" i="3"/>
  <c r="X605" i="3"/>
  <c r="W602" i="3"/>
  <c r="W603" i="3"/>
  <c r="W572" i="3"/>
  <c r="W573" i="3"/>
  <c r="W575" i="3"/>
  <c r="W545" i="3"/>
  <c r="X545" i="3"/>
  <c r="W542" i="3"/>
  <c r="X542" i="3"/>
  <c r="W543" i="3"/>
  <c r="X543" i="3"/>
  <c r="W512" i="3"/>
  <c r="W513" i="3"/>
  <c r="W515" i="3"/>
  <c r="W482" i="3"/>
  <c r="W483" i="3"/>
  <c r="W485" i="3"/>
  <c r="W453" i="3"/>
  <c r="W452" i="3"/>
  <c r="X452" i="3"/>
  <c r="X453" i="3"/>
  <c r="W422" i="3"/>
  <c r="W423" i="3"/>
  <c r="W425" i="3"/>
  <c r="W392" i="3"/>
  <c r="W393" i="3"/>
  <c r="W395" i="3"/>
  <c r="W362" i="3"/>
  <c r="W363" i="3"/>
  <c r="W365" i="3"/>
  <c r="Y572" i="3"/>
  <c r="Y573" i="3"/>
  <c r="Y575" i="3"/>
  <c r="W332" i="3"/>
  <c r="W333" i="3"/>
  <c r="W335" i="3"/>
  <c r="W302" i="3"/>
  <c r="W303" i="3"/>
  <c r="W305" i="3"/>
  <c r="W275" i="3"/>
  <c r="W272" i="3"/>
  <c r="W273" i="3"/>
  <c r="X245" i="3"/>
  <c r="X242" i="3"/>
  <c r="X243" i="3"/>
  <c r="W215" i="3"/>
  <c r="W212" i="3"/>
  <c r="W213" i="3"/>
  <c r="W182" i="3"/>
  <c r="W183" i="3"/>
  <c r="W155" i="3"/>
  <c r="W152" i="3"/>
  <c r="W153" i="3"/>
  <c r="W125" i="3"/>
  <c r="W122" i="3"/>
  <c r="W123" i="3"/>
  <c r="W95" i="3"/>
  <c r="X95" i="3"/>
  <c r="W92" i="3"/>
  <c r="X92" i="3"/>
  <c r="W93" i="3"/>
  <c r="X93" i="3"/>
  <c r="W35" i="3"/>
  <c r="W65" i="3"/>
  <c r="W62" i="3"/>
  <c r="X62" i="3"/>
  <c r="W63" i="3"/>
  <c r="X63" i="3"/>
  <c r="W32" i="3"/>
  <c r="W33" i="3"/>
  <c r="W5" i="3"/>
  <c r="X5" i="3"/>
  <c r="W2" i="3"/>
  <c r="X2" i="3"/>
  <c r="Y2" i="3"/>
  <c r="Z2" i="3"/>
  <c r="AA2" i="3"/>
  <c r="AB2" i="3"/>
  <c r="Y605" i="3"/>
  <c r="Z605" i="3"/>
  <c r="AA605" i="3"/>
  <c r="X602" i="3"/>
  <c r="Y602" i="3"/>
  <c r="Z602" i="3"/>
  <c r="AA602" i="3"/>
  <c r="X603" i="3"/>
  <c r="Y603" i="3"/>
  <c r="Z603" i="3"/>
  <c r="AA603" i="3"/>
  <c r="F198" i="3"/>
  <c r="F558" i="3"/>
  <c r="X632" i="3"/>
  <c r="Y632" i="3"/>
  <c r="Z632" i="3"/>
  <c r="AA632" i="3"/>
  <c r="X633" i="3"/>
  <c r="Y633" i="3"/>
  <c r="Z633" i="3"/>
  <c r="AA633" i="3"/>
  <c r="X635" i="3"/>
  <c r="Y635" i="3"/>
  <c r="Z635" i="3"/>
  <c r="AA635" i="3"/>
  <c r="X662" i="3"/>
  <c r="Y662" i="3"/>
  <c r="Z662" i="3"/>
  <c r="AA662" i="3"/>
  <c r="X663" i="3"/>
  <c r="Y663" i="3"/>
  <c r="Z663" i="3"/>
  <c r="AA663" i="3"/>
  <c r="X665" i="3"/>
  <c r="Y665" i="3"/>
  <c r="Z665" i="3"/>
  <c r="AA665" i="3"/>
  <c r="X692" i="3"/>
  <c r="Y692" i="3"/>
  <c r="Z692" i="3"/>
  <c r="AA692" i="3"/>
  <c r="X693" i="3"/>
  <c r="Y693" i="3"/>
  <c r="Z693" i="3"/>
  <c r="AA693" i="3"/>
  <c r="X695" i="3"/>
  <c r="Y695" i="3"/>
  <c r="Z695" i="3"/>
  <c r="AA695" i="3"/>
  <c r="X722" i="3"/>
  <c r="Y722" i="3"/>
  <c r="Z722" i="3"/>
  <c r="AA722" i="3"/>
  <c r="X723" i="3"/>
  <c r="Y723" i="3"/>
  <c r="Z723" i="3"/>
  <c r="AA723" i="3"/>
  <c r="X725" i="3"/>
  <c r="Y725" i="3"/>
  <c r="Z725" i="3"/>
  <c r="AA725" i="3"/>
  <c r="X752" i="3"/>
  <c r="Y752" i="3"/>
  <c r="Z752" i="3"/>
  <c r="AA752" i="3"/>
  <c r="X753" i="3"/>
  <c r="Y753" i="3"/>
  <c r="Z753" i="3"/>
  <c r="AA753" i="3"/>
  <c r="X755" i="3"/>
  <c r="Y755" i="3"/>
  <c r="Z755" i="3"/>
  <c r="AA755" i="3"/>
  <c r="X782" i="3"/>
  <c r="Y782" i="3"/>
  <c r="Z782" i="3"/>
  <c r="AA782" i="3"/>
  <c r="X783" i="3"/>
  <c r="Y783" i="3"/>
  <c r="Z783" i="3"/>
  <c r="AA783" i="3"/>
  <c r="X785" i="3"/>
  <c r="Y785" i="3"/>
  <c r="Z785" i="3"/>
  <c r="AA785" i="3"/>
  <c r="X812" i="3"/>
  <c r="Y812" i="3"/>
  <c r="Z812" i="3"/>
  <c r="AA812" i="3"/>
  <c r="X813" i="3"/>
  <c r="Y813" i="3"/>
  <c r="Z813" i="3"/>
  <c r="AA813" i="3"/>
  <c r="X815" i="3"/>
  <c r="Y815" i="3"/>
  <c r="Z815" i="3"/>
  <c r="AA815" i="3"/>
  <c r="X572" i="3"/>
  <c r="Z572" i="3"/>
  <c r="AA572" i="3"/>
  <c r="X573" i="3"/>
  <c r="Z573" i="3"/>
  <c r="AA573" i="3"/>
  <c r="X575" i="3"/>
  <c r="Z575" i="3"/>
  <c r="AA575" i="3"/>
  <c r="Y542" i="3"/>
  <c r="Z542" i="3"/>
  <c r="AA542" i="3"/>
  <c r="Y543" i="3"/>
  <c r="Z543" i="3"/>
  <c r="AA543" i="3"/>
  <c r="Y545" i="3"/>
  <c r="Z545" i="3"/>
  <c r="AA545" i="3"/>
  <c r="X512" i="3"/>
  <c r="Y512" i="3"/>
  <c r="Z512" i="3"/>
  <c r="AA512" i="3"/>
  <c r="X513" i="3"/>
  <c r="Y513" i="3"/>
  <c r="Z513" i="3"/>
  <c r="AA513" i="3"/>
  <c r="X515" i="3"/>
  <c r="Y515" i="3"/>
  <c r="Z515" i="3"/>
  <c r="AA515" i="3"/>
  <c r="X482" i="3"/>
  <c r="X483" i="3"/>
  <c r="X485" i="3"/>
  <c r="Y452" i="3"/>
  <c r="Z452" i="3"/>
  <c r="AA452" i="3"/>
  <c r="Y453" i="3"/>
  <c r="Z453" i="3"/>
  <c r="AA453" i="3"/>
  <c r="Y455" i="3"/>
  <c r="Z455" i="3"/>
  <c r="AA455" i="3"/>
  <c r="Y482" i="3"/>
  <c r="Z482" i="3"/>
  <c r="AA482" i="3"/>
  <c r="Y483" i="3"/>
  <c r="Z483" i="3"/>
  <c r="AA483" i="3"/>
  <c r="Y485" i="3"/>
  <c r="Z485" i="3"/>
  <c r="AA485" i="3"/>
  <c r="X332" i="3"/>
  <c r="Y332" i="3"/>
  <c r="Z332" i="3"/>
  <c r="AA332" i="3"/>
  <c r="X333" i="3"/>
  <c r="Y333" i="3"/>
  <c r="Z333" i="3"/>
  <c r="AA333" i="3"/>
  <c r="X335" i="3"/>
  <c r="Y335" i="3"/>
  <c r="Z335" i="3"/>
  <c r="AA335" i="3"/>
  <c r="X362" i="3"/>
  <c r="Y362" i="3"/>
  <c r="Z362" i="3"/>
  <c r="AA362" i="3"/>
  <c r="X363" i="3"/>
  <c r="Y363" i="3"/>
  <c r="Z363" i="3"/>
  <c r="AA363" i="3"/>
  <c r="X365" i="3"/>
  <c r="Y365" i="3"/>
  <c r="Z365" i="3"/>
  <c r="AA365" i="3"/>
  <c r="X392" i="3"/>
  <c r="Y392" i="3"/>
  <c r="Z392" i="3"/>
  <c r="AA392" i="3"/>
  <c r="X393" i="3"/>
  <c r="Y393" i="3"/>
  <c r="Z393" i="3"/>
  <c r="AA393" i="3"/>
  <c r="X395" i="3"/>
  <c r="Y395" i="3"/>
  <c r="Z395" i="3"/>
  <c r="AA395" i="3"/>
  <c r="X422" i="3"/>
  <c r="Y422" i="3"/>
  <c r="Z422" i="3"/>
  <c r="AA422" i="3"/>
  <c r="X423" i="3"/>
  <c r="Y423" i="3"/>
  <c r="Z423" i="3"/>
  <c r="AA423" i="3"/>
  <c r="X425" i="3"/>
  <c r="Y425" i="3"/>
  <c r="Z425" i="3"/>
  <c r="AA425" i="3"/>
  <c r="X305" i="3"/>
  <c r="Y305" i="3"/>
  <c r="Z305" i="3"/>
  <c r="AA305" i="3"/>
  <c r="X302" i="3"/>
  <c r="Y302" i="3"/>
  <c r="Z302" i="3"/>
  <c r="AA302" i="3"/>
  <c r="X303" i="3"/>
  <c r="Y303" i="3"/>
  <c r="Z303" i="3"/>
  <c r="AA303" i="3"/>
  <c r="X275" i="3"/>
  <c r="Y275" i="3"/>
  <c r="Z275" i="3"/>
  <c r="AA275" i="3"/>
  <c r="X272" i="3"/>
  <c r="X273" i="3"/>
  <c r="Y272" i="3"/>
  <c r="Z272" i="3"/>
  <c r="AA272" i="3"/>
  <c r="Y273" i="3"/>
  <c r="Z273" i="3"/>
  <c r="AA273" i="3"/>
  <c r="Y245" i="3"/>
  <c r="Z245" i="3"/>
  <c r="AA245" i="3"/>
  <c r="AB245" i="3"/>
  <c r="Y242" i="3"/>
  <c r="Z242" i="3"/>
  <c r="AA242" i="3"/>
  <c r="AB242" i="3"/>
  <c r="Y243" i="3"/>
  <c r="Z243" i="3"/>
  <c r="AA243" i="3"/>
  <c r="AB243" i="3"/>
  <c r="X215" i="3"/>
  <c r="Y215" i="3"/>
  <c r="Z215" i="3"/>
  <c r="AA215" i="3"/>
  <c r="X212" i="3"/>
  <c r="Y212" i="3"/>
  <c r="Z212" i="3"/>
  <c r="AA212" i="3"/>
  <c r="X213" i="3"/>
  <c r="Y213" i="3"/>
  <c r="Z213" i="3"/>
  <c r="AA213" i="3"/>
  <c r="X185" i="3"/>
  <c r="Y185" i="3"/>
  <c r="Z185" i="3"/>
  <c r="AA185" i="3"/>
  <c r="X182" i="3"/>
  <c r="Y182" i="3"/>
  <c r="Z182" i="3"/>
  <c r="AA182" i="3"/>
  <c r="X183" i="3"/>
  <c r="Y183" i="3"/>
  <c r="Z183" i="3"/>
  <c r="AA183" i="3"/>
  <c r="X155" i="3"/>
  <c r="Y155" i="3"/>
  <c r="Z155" i="3"/>
  <c r="AA155" i="3"/>
  <c r="X152" i="3"/>
  <c r="Y152" i="3"/>
  <c r="Z152" i="3"/>
  <c r="AA152" i="3"/>
  <c r="X153" i="3"/>
  <c r="Y153" i="3"/>
  <c r="Z153" i="3"/>
  <c r="AA153" i="3"/>
  <c r="X125" i="3"/>
  <c r="Y125" i="3"/>
  <c r="Z125" i="3"/>
  <c r="AA125" i="3"/>
  <c r="X122" i="3"/>
  <c r="Y122" i="3"/>
  <c r="Z122" i="3"/>
  <c r="AA122" i="3"/>
  <c r="X123" i="3"/>
  <c r="Y123" i="3"/>
  <c r="Z123" i="3"/>
  <c r="AA123" i="3"/>
  <c r="Y95" i="3"/>
  <c r="Z95" i="3"/>
  <c r="AA95" i="3"/>
  <c r="Y92" i="3"/>
  <c r="Z92" i="3"/>
  <c r="AA92" i="3"/>
  <c r="Y93" i="3"/>
  <c r="Z93" i="3"/>
  <c r="AA93" i="3"/>
  <c r="X65" i="3"/>
  <c r="Y65" i="3"/>
  <c r="Z65" i="3"/>
  <c r="AA65" i="3"/>
  <c r="Y62" i="3"/>
  <c r="Z62" i="3"/>
  <c r="AA62" i="3"/>
  <c r="Y63" i="3"/>
  <c r="Z63" i="3"/>
  <c r="AA63" i="3"/>
  <c r="X32" i="3"/>
  <c r="Y32" i="3"/>
  <c r="Z32" i="3"/>
  <c r="AA32" i="3"/>
  <c r="X35" i="3"/>
  <c r="Y35" i="3"/>
  <c r="Z35" i="3"/>
  <c r="AA35" i="3"/>
  <c r="X33" i="3"/>
  <c r="Y33" i="3"/>
  <c r="Z33" i="3"/>
  <c r="AA33" i="3"/>
  <c r="Y5" i="3"/>
  <c r="Z5" i="3"/>
  <c r="AA5" i="3"/>
  <c r="D2" i="3"/>
  <c r="A43" i="6"/>
  <c r="A44" i="6"/>
  <c r="A45" i="6"/>
  <c r="A46" i="6"/>
  <c r="A47" i="6"/>
  <c r="A48" i="6"/>
  <c r="A49" i="6"/>
  <c r="A50" i="6"/>
  <c r="A51" i="6"/>
  <c r="A52" i="6"/>
  <c r="A53" i="6"/>
  <c r="A54" i="6"/>
  <c r="A55" i="6"/>
  <c r="A56" i="6"/>
  <c r="A57" i="6"/>
  <c r="A58" i="6"/>
  <c r="A59" i="6"/>
  <c r="A60" i="6"/>
  <c r="A61" i="6"/>
  <c r="A62" i="6"/>
  <c r="A63" i="6"/>
  <c r="A64" i="6"/>
  <c r="A65" i="6"/>
  <c r="A66" i="6"/>
  <c r="A67" i="6"/>
  <c r="A68" i="6"/>
  <c r="A69" i="6"/>
  <c r="BH2" i="3"/>
  <c r="BI2" i="3"/>
  <c r="BJ2" i="3"/>
  <c r="BK2" i="3"/>
  <c r="BL2" i="3"/>
  <c r="BM2" i="3"/>
  <c r="BN2" i="3"/>
  <c r="BO2" i="3"/>
  <c r="BP2" i="3"/>
  <c r="BQ2" i="3"/>
  <c r="BR2" i="3"/>
  <c r="BS2" i="3"/>
  <c r="BT2" i="3"/>
  <c r="BU2" i="3"/>
  <c r="BV2" i="3"/>
  <c r="BW2" i="3"/>
  <c r="BX2" i="3"/>
  <c r="BY2" i="3"/>
  <c r="BZ2" i="3"/>
  <c r="CA2" i="3"/>
  <c r="BH812" i="3"/>
  <c r="BI812" i="3"/>
  <c r="BJ812" i="3"/>
  <c r="BK812" i="3"/>
  <c r="BL812" i="3"/>
  <c r="BM812" i="3"/>
  <c r="BN812" i="3"/>
  <c r="BO812" i="3"/>
  <c r="BP812" i="3"/>
  <c r="BQ812" i="3"/>
  <c r="BR812" i="3"/>
  <c r="BS812" i="3"/>
  <c r="BT812" i="3"/>
  <c r="BU812" i="3"/>
  <c r="BV812" i="3"/>
  <c r="BW812" i="3"/>
  <c r="BX812" i="3"/>
  <c r="BY812" i="3"/>
  <c r="BZ812" i="3"/>
  <c r="CA812" i="3"/>
  <c r="BH813" i="3"/>
  <c r="BI813" i="3"/>
  <c r="BJ813" i="3"/>
  <c r="BK813" i="3"/>
  <c r="BL813" i="3"/>
  <c r="BM813" i="3"/>
  <c r="BN813" i="3"/>
  <c r="BO813" i="3"/>
  <c r="BP813" i="3"/>
  <c r="BQ813" i="3"/>
  <c r="BR813" i="3"/>
  <c r="BS813" i="3"/>
  <c r="BT813" i="3"/>
  <c r="BU813" i="3"/>
  <c r="BV813" i="3"/>
  <c r="BW813" i="3"/>
  <c r="BX813" i="3"/>
  <c r="BY813" i="3"/>
  <c r="BZ813" i="3"/>
  <c r="CA813" i="3"/>
  <c r="BH815" i="3"/>
  <c r="BI815" i="3"/>
  <c r="BJ815" i="3"/>
  <c r="BK815" i="3"/>
  <c r="BL815" i="3"/>
  <c r="BM815" i="3"/>
  <c r="BN815" i="3"/>
  <c r="BO815" i="3"/>
  <c r="BP815" i="3"/>
  <c r="BQ815" i="3"/>
  <c r="BR815" i="3"/>
  <c r="BS815" i="3"/>
  <c r="BT815" i="3"/>
  <c r="BU815" i="3"/>
  <c r="BV815" i="3"/>
  <c r="BW815" i="3"/>
  <c r="BX815" i="3"/>
  <c r="BY815" i="3"/>
  <c r="BZ815" i="3"/>
  <c r="CA815" i="3"/>
  <c r="BH782" i="3"/>
  <c r="BI782" i="3"/>
  <c r="BJ782" i="3"/>
  <c r="BK782" i="3"/>
  <c r="BL782" i="3"/>
  <c r="BM782" i="3"/>
  <c r="BN782" i="3"/>
  <c r="BO782" i="3"/>
  <c r="BP782" i="3"/>
  <c r="BQ782" i="3"/>
  <c r="BR782" i="3"/>
  <c r="BS782" i="3"/>
  <c r="BT782" i="3"/>
  <c r="BU782" i="3"/>
  <c r="BV782" i="3"/>
  <c r="BW782" i="3"/>
  <c r="BX782" i="3"/>
  <c r="BY782" i="3"/>
  <c r="BZ782" i="3"/>
  <c r="CA782" i="3"/>
  <c r="BH783" i="3"/>
  <c r="BI783" i="3"/>
  <c r="BJ783" i="3"/>
  <c r="BK783" i="3"/>
  <c r="BL783" i="3"/>
  <c r="BM783" i="3"/>
  <c r="BN783" i="3"/>
  <c r="BO783" i="3"/>
  <c r="BP783" i="3"/>
  <c r="BQ783" i="3"/>
  <c r="BR783" i="3"/>
  <c r="BS783" i="3"/>
  <c r="BT783" i="3"/>
  <c r="BU783" i="3"/>
  <c r="BV783" i="3"/>
  <c r="BW783" i="3"/>
  <c r="BX783" i="3"/>
  <c r="BY783" i="3"/>
  <c r="BZ783" i="3"/>
  <c r="CA783" i="3"/>
  <c r="BH785" i="3"/>
  <c r="BI785" i="3"/>
  <c r="BJ785" i="3"/>
  <c r="BK785" i="3"/>
  <c r="BL785" i="3"/>
  <c r="BM785" i="3"/>
  <c r="BN785" i="3"/>
  <c r="BO785" i="3"/>
  <c r="BP785" i="3"/>
  <c r="BQ785" i="3"/>
  <c r="BR785" i="3"/>
  <c r="BS785" i="3"/>
  <c r="BT785" i="3"/>
  <c r="BU785" i="3"/>
  <c r="BV785" i="3"/>
  <c r="BW785" i="3"/>
  <c r="BX785" i="3"/>
  <c r="BY785" i="3"/>
  <c r="BZ785" i="3"/>
  <c r="CA785" i="3"/>
  <c r="BH752" i="3"/>
  <c r="BI752" i="3"/>
  <c r="BJ752" i="3"/>
  <c r="BK752" i="3"/>
  <c r="BL752" i="3"/>
  <c r="BM752" i="3"/>
  <c r="BN752" i="3"/>
  <c r="BO752" i="3"/>
  <c r="BP752" i="3"/>
  <c r="BQ752" i="3"/>
  <c r="BR752" i="3"/>
  <c r="BS752" i="3"/>
  <c r="BT752" i="3"/>
  <c r="BU752" i="3"/>
  <c r="BV752" i="3"/>
  <c r="BW752" i="3"/>
  <c r="BX752" i="3"/>
  <c r="BY752" i="3"/>
  <c r="BZ752" i="3"/>
  <c r="CA752" i="3"/>
  <c r="BH753" i="3"/>
  <c r="BI753" i="3"/>
  <c r="BJ753" i="3"/>
  <c r="BK753" i="3"/>
  <c r="BL753" i="3"/>
  <c r="BM753" i="3"/>
  <c r="BN753" i="3"/>
  <c r="BO753" i="3"/>
  <c r="BP753" i="3"/>
  <c r="BQ753" i="3"/>
  <c r="BR753" i="3"/>
  <c r="BS753" i="3"/>
  <c r="BT753" i="3"/>
  <c r="BU753" i="3"/>
  <c r="BV753" i="3"/>
  <c r="BW753" i="3"/>
  <c r="BX753" i="3"/>
  <c r="BY753" i="3"/>
  <c r="BZ753" i="3"/>
  <c r="CA753" i="3"/>
  <c r="BH755" i="3"/>
  <c r="BI755" i="3"/>
  <c r="BJ755" i="3"/>
  <c r="BK755" i="3"/>
  <c r="BL755" i="3"/>
  <c r="BM755" i="3"/>
  <c r="BN755" i="3"/>
  <c r="BO755" i="3"/>
  <c r="BP755" i="3"/>
  <c r="BQ755" i="3"/>
  <c r="BR755" i="3"/>
  <c r="BS755" i="3"/>
  <c r="BT755" i="3"/>
  <c r="BU755" i="3"/>
  <c r="BV755" i="3"/>
  <c r="BW755" i="3"/>
  <c r="BX755" i="3"/>
  <c r="BY755" i="3"/>
  <c r="BZ755" i="3"/>
  <c r="CA755" i="3"/>
  <c r="BH722" i="3"/>
  <c r="BI722" i="3"/>
  <c r="BJ722" i="3"/>
  <c r="BK722" i="3"/>
  <c r="BL722" i="3"/>
  <c r="BM722" i="3"/>
  <c r="BN722" i="3"/>
  <c r="BO722" i="3"/>
  <c r="BP722" i="3"/>
  <c r="BQ722" i="3"/>
  <c r="BR722" i="3"/>
  <c r="BS722" i="3"/>
  <c r="BT722" i="3"/>
  <c r="BU722" i="3"/>
  <c r="BV722" i="3"/>
  <c r="BW722" i="3"/>
  <c r="BX722" i="3"/>
  <c r="BY722" i="3"/>
  <c r="BZ722" i="3"/>
  <c r="CA722" i="3"/>
  <c r="BH723" i="3"/>
  <c r="BI723" i="3"/>
  <c r="BJ723" i="3"/>
  <c r="BK723" i="3"/>
  <c r="BL723" i="3"/>
  <c r="BM723" i="3"/>
  <c r="BN723" i="3"/>
  <c r="BO723" i="3"/>
  <c r="BP723" i="3"/>
  <c r="BQ723" i="3"/>
  <c r="BR723" i="3"/>
  <c r="BS723" i="3"/>
  <c r="BT723" i="3"/>
  <c r="BU723" i="3"/>
  <c r="BV723" i="3"/>
  <c r="BW723" i="3"/>
  <c r="BX723" i="3"/>
  <c r="BY723" i="3"/>
  <c r="BZ723" i="3"/>
  <c r="CA723" i="3"/>
  <c r="BH725" i="3"/>
  <c r="BI725" i="3"/>
  <c r="BJ725" i="3"/>
  <c r="BK725" i="3"/>
  <c r="BL725" i="3"/>
  <c r="BM725" i="3"/>
  <c r="BN725" i="3"/>
  <c r="BO725" i="3"/>
  <c r="BP725" i="3"/>
  <c r="BQ725" i="3"/>
  <c r="BR725" i="3"/>
  <c r="BS725" i="3"/>
  <c r="BT725" i="3"/>
  <c r="BU725" i="3"/>
  <c r="BV725" i="3"/>
  <c r="BW725" i="3"/>
  <c r="BX725" i="3"/>
  <c r="BY725" i="3"/>
  <c r="BZ725" i="3"/>
  <c r="CA725" i="3"/>
  <c r="BH692" i="3"/>
  <c r="BI692" i="3"/>
  <c r="BJ692" i="3"/>
  <c r="BK692" i="3"/>
  <c r="BL692" i="3"/>
  <c r="BM692" i="3"/>
  <c r="BN692" i="3"/>
  <c r="BO692" i="3"/>
  <c r="BP692" i="3"/>
  <c r="BQ692" i="3"/>
  <c r="BR692" i="3"/>
  <c r="BS692" i="3"/>
  <c r="BT692" i="3"/>
  <c r="BU692" i="3"/>
  <c r="BV692" i="3"/>
  <c r="BW692" i="3"/>
  <c r="BX692" i="3"/>
  <c r="BY692" i="3"/>
  <c r="BZ692" i="3"/>
  <c r="CA692" i="3"/>
  <c r="BH693" i="3"/>
  <c r="BI693" i="3"/>
  <c r="BJ693" i="3"/>
  <c r="BK693" i="3"/>
  <c r="BL693" i="3"/>
  <c r="BM693" i="3"/>
  <c r="BN693" i="3"/>
  <c r="BO693" i="3"/>
  <c r="BP693" i="3"/>
  <c r="BQ693" i="3"/>
  <c r="BR693" i="3"/>
  <c r="BS693" i="3"/>
  <c r="BT693" i="3"/>
  <c r="BU693" i="3"/>
  <c r="BV693" i="3"/>
  <c r="BW693" i="3"/>
  <c r="BX693" i="3"/>
  <c r="BY693" i="3"/>
  <c r="BZ693" i="3"/>
  <c r="CA693" i="3"/>
  <c r="BH695" i="3"/>
  <c r="BI695" i="3"/>
  <c r="BJ695" i="3"/>
  <c r="BK695" i="3"/>
  <c r="BL695" i="3"/>
  <c r="BM695" i="3"/>
  <c r="BN695" i="3"/>
  <c r="BO695" i="3"/>
  <c r="BP695" i="3"/>
  <c r="BQ695" i="3"/>
  <c r="BR695" i="3"/>
  <c r="BS695" i="3"/>
  <c r="BT695" i="3"/>
  <c r="BU695" i="3"/>
  <c r="BV695" i="3"/>
  <c r="BW695" i="3"/>
  <c r="BX695" i="3"/>
  <c r="BY695" i="3"/>
  <c r="BZ695" i="3"/>
  <c r="CA695" i="3"/>
  <c r="BH662" i="3"/>
  <c r="BI662" i="3"/>
  <c r="BJ662" i="3"/>
  <c r="BK662" i="3"/>
  <c r="BL662" i="3"/>
  <c r="BM662" i="3"/>
  <c r="BN662" i="3"/>
  <c r="BO662" i="3"/>
  <c r="BP662" i="3"/>
  <c r="BQ662" i="3"/>
  <c r="BR662" i="3"/>
  <c r="BS662" i="3"/>
  <c r="BT662" i="3"/>
  <c r="BU662" i="3"/>
  <c r="BV662" i="3"/>
  <c r="BW662" i="3"/>
  <c r="BX662" i="3"/>
  <c r="BY662" i="3"/>
  <c r="BZ662" i="3"/>
  <c r="CA662" i="3"/>
  <c r="BH663" i="3"/>
  <c r="BI663" i="3"/>
  <c r="BJ663" i="3"/>
  <c r="BK663" i="3"/>
  <c r="BL663" i="3"/>
  <c r="BM663" i="3"/>
  <c r="BN663" i="3"/>
  <c r="BO663" i="3"/>
  <c r="BP663" i="3"/>
  <c r="BQ663" i="3"/>
  <c r="BR663" i="3"/>
  <c r="BS663" i="3"/>
  <c r="BT663" i="3"/>
  <c r="BU663" i="3"/>
  <c r="BV663" i="3"/>
  <c r="BW663" i="3"/>
  <c r="BX663" i="3"/>
  <c r="BY663" i="3"/>
  <c r="BZ663" i="3"/>
  <c r="CA663" i="3"/>
  <c r="BH665" i="3"/>
  <c r="BI665" i="3"/>
  <c r="BJ665" i="3"/>
  <c r="BK665" i="3"/>
  <c r="BL665" i="3"/>
  <c r="BM665" i="3"/>
  <c r="BN665" i="3"/>
  <c r="BO665" i="3"/>
  <c r="BP665" i="3"/>
  <c r="BQ665" i="3"/>
  <c r="BR665" i="3"/>
  <c r="BS665" i="3"/>
  <c r="BT665" i="3"/>
  <c r="BU665" i="3"/>
  <c r="BV665" i="3"/>
  <c r="BW665" i="3"/>
  <c r="BX665" i="3"/>
  <c r="BY665" i="3"/>
  <c r="BZ665" i="3"/>
  <c r="CA665" i="3"/>
  <c r="BH632" i="3"/>
  <c r="BI632" i="3"/>
  <c r="BJ632" i="3"/>
  <c r="BK632" i="3"/>
  <c r="BL632" i="3"/>
  <c r="BM632" i="3"/>
  <c r="BN632" i="3"/>
  <c r="BO632" i="3"/>
  <c r="BP632" i="3"/>
  <c r="BQ632" i="3"/>
  <c r="BR632" i="3"/>
  <c r="BS632" i="3"/>
  <c r="BT632" i="3"/>
  <c r="BU632" i="3"/>
  <c r="BV632" i="3"/>
  <c r="BW632" i="3"/>
  <c r="BX632" i="3"/>
  <c r="BY632" i="3"/>
  <c r="BZ632" i="3"/>
  <c r="CA632" i="3"/>
  <c r="BH633" i="3"/>
  <c r="BI633" i="3"/>
  <c r="BJ633" i="3"/>
  <c r="BK633" i="3"/>
  <c r="BL633" i="3"/>
  <c r="BM633" i="3"/>
  <c r="BN633" i="3"/>
  <c r="BO633" i="3"/>
  <c r="BP633" i="3"/>
  <c r="BQ633" i="3"/>
  <c r="BR633" i="3"/>
  <c r="BS633" i="3"/>
  <c r="BT633" i="3"/>
  <c r="BU633" i="3"/>
  <c r="BV633" i="3"/>
  <c r="BW633" i="3"/>
  <c r="BX633" i="3"/>
  <c r="BY633" i="3"/>
  <c r="BZ633" i="3"/>
  <c r="CA633" i="3"/>
  <c r="BH635" i="3"/>
  <c r="BI635" i="3"/>
  <c r="BJ635" i="3"/>
  <c r="BK635" i="3"/>
  <c r="BL635" i="3"/>
  <c r="BM635" i="3"/>
  <c r="BN635" i="3"/>
  <c r="BO635" i="3"/>
  <c r="BP635" i="3"/>
  <c r="BQ635" i="3"/>
  <c r="BR635" i="3"/>
  <c r="BS635" i="3"/>
  <c r="BT635" i="3"/>
  <c r="BU635" i="3"/>
  <c r="BV635" i="3"/>
  <c r="BW635" i="3"/>
  <c r="BX635" i="3"/>
  <c r="BY635" i="3"/>
  <c r="BZ635" i="3"/>
  <c r="CA635" i="3"/>
  <c r="BH602" i="3"/>
  <c r="BI602" i="3"/>
  <c r="BJ602" i="3"/>
  <c r="BK602" i="3"/>
  <c r="BL602" i="3"/>
  <c r="BM602" i="3"/>
  <c r="BN602" i="3"/>
  <c r="BO602" i="3"/>
  <c r="BP602" i="3"/>
  <c r="BQ602" i="3"/>
  <c r="BR602" i="3"/>
  <c r="BS602" i="3"/>
  <c r="BT602" i="3"/>
  <c r="BU602" i="3"/>
  <c r="BV602" i="3"/>
  <c r="BW602" i="3"/>
  <c r="BX602" i="3"/>
  <c r="BY602" i="3"/>
  <c r="BZ602" i="3"/>
  <c r="CA602" i="3"/>
  <c r="BH603" i="3"/>
  <c r="BI603" i="3"/>
  <c r="BJ603" i="3"/>
  <c r="BK603" i="3"/>
  <c r="BL603" i="3"/>
  <c r="BM603" i="3"/>
  <c r="BN603" i="3"/>
  <c r="BO603" i="3"/>
  <c r="BP603" i="3"/>
  <c r="BQ603" i="3"/>
  <c r="BR603" i="3"/>
  <c r="BS603" i="3"/>
  <c r="BT603" i="3"/>
  <c r="BU603" i="3"/>
  <c r="BV603" i="3"/>
  <c r="BW603" i="3"/>
  <c r="BX603" i="3"/>
  <c r="BY603" i="3"/>
  <c r="BZ603" i="3"/>
  <c r="CA603" i="3"/>
  <c r="BH605" i="3"/>
  <c r="BI605" i="3"/>
  <c r="BJ605" i="3"/>
  <c r="BK605" i="3"/>
  <c r="BL605" i="3"/>
  <c r="BM605" i="3"/>
  <c r="BN605" i="3"/>
  <c r="BO605" i="3"/>
  <c r="BP605" i="3"/>
  <c r="BQ605" i="3"/>
  <c r="BR605" i="3"/>
  <c r="BS605" i="3"/>
  <c r="BT605" i="3"/>
  <c r="BU605" i="3"/>
  <c r="BV605" i="3"/>
  <c r="BW605" i="3"/>
  <c r="BX605" i="3"/>
  <c r="BY605" i="3"/>
  <c r="BZ605" i="3"/>
  <c r="CA605" i="3"/>
  <c r="BH572" i="3"/>
  <c r="BI572" i="3"/>
  <c r="BJ572" i="3"/>
  <c r="BK572" i="3"/>
  <c r="BL572" i="3"/>
  <c r="BM572" i="3"/>
  <c r="BN572" i="3"/>
  <c r="BO572" i="3"/>
  <c r="BP572" i="3"/>
  <c r="BQ572" i="3"/>
  <c r="BR572" i="3"/>
  <c r="BS572" i="3"/>
  <c r="BT572" i="3"/>
  <c r="BU572" i="3"/>
  <c r="BV572" i="3"/>
  <c r="BW572" i="3"/>
  <c r="BX572" i="3"/>
  <c r="BY572" i="3"/>
  <c r="BZ572" i="3"/>
  <c r="CA572" i="3"/>
  <c r="BH573" i="3"/>
  <c r="BI573" i="3"/>
  <c r="BJ573" i="3"/>
  <c r="BK573" i="3"/>
  <c r="BL573" i="3"/>
  <c r="BM573" i="3"/>
  <c r="BN573" i="3"/>
  <c r="BO573" i="3"/>
  <c r="BP573" i="3"/>
  <c r="BQ573" i="3"/>
  <c r="BR573" i="3"/>
  <c r="BS573" i="3"/>
  <c r="BT573" i="3"/>
  <c r="BU573" i="3"/>
  <c r="BV573" i="3"/>
  <c r="BW573" i="3"/>
  <c r="BX573" i="3"/>
  <c r="BY573" i="3"/>
  <c r="BZ573" i="3"/>
  <c r="CA573" i="3"/>
  <c r="BH575" i="3"/>
  <c r="BI575" i="3"/>
  <c r="BJ575" i="3"/>
  <c r="BK575" i="3"/>
  <c r="BL575" i="3"/>
  <c r="BM575" i="3"/>
  <c r="BN575" i="3"/>
  <c r="BO575" i="3"/>
  <c r="BP575" i="3"/>
  <c r="BQ575" i="3"/>
  <c r="BR575" i="3"/>
  <c r="BS575" i="3"/>
  <c r="BT575" i="3"/>
  <c r="BU575" i="3"/>
  <c r="BV575" i="3"/>
  <c r="BW575" i="3"/>
  <c r="BX575" i="3"/>
  <c r="BY575" i="3"/>
  <c r="BZ575" i="3"/>
  <c r="CA575" i="3"/>
  <c r="BH542" i="3"/>
  <c r="BI542" i="3"/>
  <c r="BJ542" i="3"/>
  <c r="BK542" i="3"/>
  <c r="BL542" i="3"/>
  <c r="BM542" i="3"/>
  <c r="BN542" i="3"/>
  <c r="BO542" i="3"/>
  <c r="BP542" i="3"/>
  <c r="BQ542" i="3"/>
  <c r="BR542" i="3"/>
  <c r="BS542" i="3"/>
  <c r="BT542" i="3"/>
  <c r="BU542" i="3"/>
  <c r="BV542" i="3"/>
  <c r="BW542" i="3"/>
  <c r="BX542" i="3"/>
  <c r="BY542" i="3"/>
  <c r="BZ542" i="3"/>
  <c r="CA542" i="3"/>
  <c r="BH543" i="3"/>
  <c r="BI543" i="3"/>
  <c r="BJ543" i="3"/>
  <c r="BK543" i="3"/>
  <c r="BL543" i="3"/>
  <c r="BM543" i="3"/>
  <c r="BN543" i="3"/>
  <c r="BO543" i="3"/>
  <c r="BP543" i="3"/>
  <c r="BQ543" i="3"/>
  <c r="BR543" i="3"/>
  <c r="BS543" i="3"/>
  <c r="BT543" i="3"/>
  <c r="BU543" i="3"/>
  <c r="BV543" i="3"/>
  <c r="BW543" i="3"/>
  <c r="BX543" i="3"/>
  <c r="BY543" i="3"/>
  <c r="BZ543" i="3"/>
  <c r="CA543" i="3"/>
  <c r="BH545" i="3"/>
  <c r="BI545" i="3"/>
  <c r="BJ545" i="3"/>
  <c r="BK545" i="3"/>
  <c r="BL545" i="3"/>
  <c r="BM545" i="3"/>
  <c r="BN545" i="3"/>
  <c r="BO545" i="3"/>
  <c r="BP545" i="3"/>
  <c r="BQ545" i="3"/>
  <c r="BR545" i="3"/>
  <c r="BS545" i="3"/>
  <c r="BT545" i="3"/>
  <c r="BU545" i="3"/>
  <c r="BV545" i="3"/>
  <c r="BW545" i="3"/>
  <c r="BX545" i="3"/>
  <c r="BY545" i="3"/>
  <c r="BZ545" i="3"/>
  <c r="CA545" i="3"/>
  <c r="BH512" i="3"/>
  <c r="BI512" i="3"/>
  <c r="BJ512" i="3"/>
  <c r="BK512" i="3"/>
  <c r="BL512" i="3"/>
  <c r="BM512" i="3"/>
  <c r="BN512" i="3"/>
  <c r="BO512" i="3"/>
  <c r="BP512" i="3"/>
  <c r="BQ512" i="3"/>
  <c r="BR512" i="3"/>
  <c r="BS512" i="3"/>
  <c r="BT512" i="3"/>
  <c r="BU512" i="3"/>
  <c r="BV512" i="3"/>
  <c r="BW512" i="3"/>
  <c r="BX512" i="3"/>
  <c r="BY512" i="3"/>
  <c r="BZ512" i="3"/>
  <c r="CA512" i="3"/>
  <c r="BH513" i="3"/>
  <c r="BI513" i="3"/>
  <c r="BJ513" i="3"/>
  <c r="BK513" i="3"/>
  <c r="BL513" i="3"/>
  <c r="BM513" i="3"/>
  <c r="BN513" i="3"/>
  <c r="BO513" i="3"/>
  <c r="BP513" i="3"/>
  <c r="BQ513" i="3"/>
  <c r="BR513" i="3"/>
  <c r="BS513" i="3"/>
  <c r="BT513" i="3"/>
  <c r="BU513" i="3"/>
  <c r="BV513" i="3"/>
  <c r="BW513" i="3"/>
  <c r="BX513" i="3"/>
  <c r="BY513" i="3"/>
  <c r="BZ513" i="3"/>
  <c r="CA513" i="3"/>
  <c r="BH515" i="3"/>
  <c r="BI515" i="3"/>
  <c r="BJ515" i="3"/>
  <c r="BK515" i="3"/>
  <c r="BL515" i="3"/>
  <c r="BM515" i="3"/>
  <c r="BN515" i="3"/>
  <c r="BO515" i="3"/>
  <c r="BP515" i="3"/>
  <c r="BQ515" i="3"/>
  <c r="BR515" i="3"/>
  <c r="BS515" i="3"/>
  <c r="BT515" i="3"/>
  <c r="BU515" i="3"/>
  <c r="BV515" i="3"/>
  <c r="BW515" i="3"/>
  <c r="BX515" i="3"/>
  <c r="BY515" i="3"/>
  <c r="BZ515" i="3"/>
  <c r="CA515" i="3"/>
  <c r="BH482" i="3"/>
  <c r="BI482" i="3"/>
  <c r="BJ482" i="3"/>
  <c r="BK482" i="3"/>
  <c r="BL482" i="3"/>
  <c r="BM482" i="3"/>
  <c r="BN482" i="3"/>
  <c r="BO482" i="3"/>
  <c r="BP482" i="3"/>
  <c r="BQ482" i="3"/>
  <c r="BR482" i="3"/>
  <c r="BS482" i="3"/>
  <c r="BT482" i="3"/>
  <c r="BU482" i="3"/>
  <c r="BV482" i="3"/>
  <c r="BW482" i="3"/>
  <c r="BX482" i="3"/>
  <c r="BY482" i="3"/>
  <c r="BZ482" i="3"/>
  <c r="CA482" i="3"/>
  <c r="BH483" i="3"/>
  <c r="BI483" i="3"/>
  <c r="BJ483" i="3"/>
  <c r="BK483" i="3"/>
  <c r="BL483" i="3"/>
  <c r="BM483" i="3"/>
  <c r="BN483" i="3"/>
  <c r="BO483" i="3"/>
  <c r="BP483" i="3"/>
  <c r="BQ483" i="3"/>
  <c r="BR483" i="3"/>
  <c r="BS483" i="3"/>
  <c r="BT483" i="3"/>
  <c r="BU483" i="3"/>
  <c r="BV483" i="3"/>
  <c r="BW483" i="3"/>
  <c r="BX483" i="3"/>
  <c r="BY483" i="3"/>
  <c r="BZ483" i="3"/>
  <c r="CA483" i="3"/>
  <c r="BH485" i="3"/>
  <c r="BI485" i="3"/>
  <c r="BJ485" i="3"/>
  <c r="BK485" i="3"/>
  <c r="BL485" i="3"/>
  <c r="BM485" i="3"/>
  <c r="BN485" i="3"/>
  <c r="BO485" i="3"/>
  <c r="BP485" i="3"/>
  <c r="BQ485" i="3"/>
  <c r="BR485" i="3"/>
  <c r="BS485" i="3"/>
  <c r="BT485" i="3"/>
  <c r="BU485" i="3"/>
  <c r="BV485" i="3"/>
  <c r="BW485" i="3"/>
  <c r="BX485" i="3"/>
  <c r="BY485" i="3"/>
  <c r="BZ485" i="3"/>
  <c r="CA485" i="3"/>
  <c r="BH452" i="3"/>
  <c r="BI452" i="3"/>
  <c r="BJ452" i="3"/>
  <c r="BK452" i="3"/>
  <c r="BL452" i="3"/>
  <c r="BM452" i="3"/>
  <c r="BN452" i="3"/>
  <c r="BO452" i="3"/>
  <c r="BP452" i="3"/>
  <c r="BQ452" i="3"/>
  <c r="BR452" i="3"/>
  <c r="BS452" i="3"/>
  <c r="BT452" i="3"/>
  <c r="BU452" i="3"/>
  <c r="BV452" i="3"/>
  <c r="BW452" i="3"/>
  <c r="BX452" i="3"/>
  <c r="BY452" i="3"/>
  <c r="BZ452" i="3"/>
  <c r="CA452" i="3"/>
  <c r="BH453" i="3"/>
  <c r="BI453" i="3"/>
  <c r="BJ453" i="3"/>
  <c r="BK453" i="3"/>
  <c r="BL453" i="3"/>
  <c r="BM453" i="3"/>
  <c r="BN453" i="3"/>
  <c r="BO453" i="3"/>
  <c r="BP453" i="3"/>
  <c r="BQ453" i="3"/>
  <c r="BR453" i="3"/>
  <c r="BS453" i="3"/>
  <c r="BT453" i="3"/>
  <c r="BU453" i="3"/>
  <c r="BV453" i="3"/>
  <c r="BW453" i="3"/>
  <c r="BX453" i="3"/>
  <c r="BY453" i="3"/>
  <c r="BZ453" i="3"/>
  <c r="CA453" i="3"/>
  <c r="BH455" i="3"/>
  <c r="BI455" i="3"/>
  <c r="BJ455" i="3"/>
  <c r="BK455" i="3"/>
  <c r="BL455" i="3"/>
  <c r="BM455" i="3"/>
  <c r="BN455" i="3"/>
  <c r="BO455" i="3"/>
  <c r="BP455" i="3"/>
  <c r="BQ455" i="3"/>
  <c r="BR455" i="3"/>
  <c r="BS455" i="3"/>
  <c r="BT455" i="3"/>
  <c r="BU455" i="3"/>
  <c r="BV455" i="3"/>
  <c r="BW455" i="3"/>
  <c r="BX455" i="3"/>
  <c r="BY455" i="3"/>
  <c r="BZ455" i="3"/>
  <c r="CA455" i="3"/>
  <c r="BH422" i="3"/>
  <c r="BI422" i="3"/>
  <c r="BJ422" i="3"/>
  <c r="BK422" i="3"/>
  <c r="BL422" i="3"/>
  <c r="BM422" i="3"/>
  <c r="BN422" i="3"/>
  <c r="BO422" i="3"/>
  <c r="BP422" i="3"/>
  <c r="BQ422" i="3"/>
  <c r="BR422" i="3"/>
  <c r="BS422" i="3"/>
  <c r="BT422" i="3"/>
  <c r="BU422" i="3"/>
  <c r="BV422" i="3"/>
  <c r="BW422" i="3"/>
  <c r="BX422" i="3"/>
  <c r="BY422" i="3"/>
  <c r="BZ422" i="3"/>
  <c r="CA422" i="3"/>
  <c r="BH423" i="3"/>
  <c r="BI423" i="3"/>
  <c r="BJ423" i="3"/>
  <c r="BK423" i="3"/>
  <c r="BL423" i="3"/>
  <c r="BM423" i="3"/>
  <c r="BN423" i="3"/>
  <c r="BO423" i="3"/>
  <c r="BP423" i="3"/>
  <c r="BQ423" i="3"/>
  <c r="BR423" i="3"/>
  <c r="BS423" i="3"/>
  <c r="BT423" i="3"/>
  <c r="BU423" i="3"/>
  <c r="BV423" i="3"/>
  <c r="BW423" i="3"/>
  <c r="BX423" i="3"/>
  <c r="BY423" i="3"/>
  <c r="BZ423" i="3"/>
  <c r="CA423" i="3"/>
  <c r="BH425" i="3"/>
  <c r="BI425" i="3"/>
  <c r="BJ425" i="3"/>
  <c r="BK425" i="3"/>
  <c r="BL425" i="3"/>
  <c r="BM425" i="3"/>
  <c r="BN425" i="3"/>
  <c r="BO425" i="3"/>
  <c r="BP425" i="3"/>
  <c r="BQ425" i="3"/>
  <c r="BR425" i="3"/>
  <c r="BS425" i="3"/>
  <c r="BT425" i="3"/>
  <c r="BU425" i="3"/>
  <c r="BV425" i="3"/>
  <c r="BW425" i="3"/>
  <c r="BX425" i="3"/>
  <c r="BY425" i="3"/>
  <c r="BZ425" i="3"/>
  <c r="CA425" i="3"/>
  <c r="BH392" i="3"/>
  <c r="BI392" i="3"/>
  <c r="BJ392" i="3"/>
  <c r="BK392" i="3"/>
  <c r="BL392" i="3"/>
  <c r="BM392" i="3"/>
  <c r="BN392" i="3"/>
  <c r="BO392" i="3"/>
  <c r="BP392" i="3"/>
  <c r="BQ392" i="3"/>
  <c r="BR392" i="3"/>
  <c r="BS392" i="3"/>
  <c r="BT392" i="3"/>
  <c r="BU392" i="3"/>
  <c r="BV392" i="3"/>
  <c r="BW392" i="3"/>
  <c r="BX392" i="3"/>
  <c r="BY392" i="3"/>
  <c r="BZ392" i="3"/>
  <c r="CA392" i="3"/>
  <c r="BH393" i="3"/>
  <c r="BI393" i="3"/>
  <c r="BJ393" i="3"/>
  <c r="BK393" i="3"/>
  <c r="BL393" i="3"/>
  <c r="BM393" i="3"/>
  <c r="BN393" i="3"/>
  <c r="BO393" i="3"/>
  <c r="BP393" i="3"/>
  <c r="BQ393" i="3"/>
  <c r="BR393" i="3"/>
  <c r="BS393" i="3"/>
  <c r="BT393" i="3"/>
  <c r="BU393" i="3"/>
  <c r="BV393" i="3"/>
  <c r="BW393" i="3"/>
  <c r="BX393" i="3"/>
  <c r="BY393" i="3"/>
  <c r="BZ393" i="3"/>
  <c r="CA393" i="3"/>
  <c r="BH395" i="3"/>
  <c r="BI395" i="3"/>
  <c r="BJ395" i="3"/>
  <c r="BK395" i="3"/>
  <c r="BL395" i="3"/>
  <c r="BM395" i="3"/>
  <c r="BN395" i="3"/>
  <c r="BO395" i="3"/>
  <c r="BP395" i="3"/>
  <c r="BQ395" i="3"/>
  <c r="BR395" i="3"/>
  <c r="BS395" i="3"/>
  <c r="BT395" i="3"/>
  <c r="BU395" i="3"/>
  <c r="BV395" i="3"/>
  <c r="BW395" i="3"/>
  <c r="BX395" i="3"/>
  <c r="BY395" i="3"/>
  <c r="BZ395" i="3"/>
  <c r="CA395" i="3"/>
  <c r="BH362" i="3"/>
  <c r="BI362" i="3"/>
  <c r="BJ362" i="3"/>
  <c r="BK362" i="3"/>
  <c r="BL362" i="3"/>
  <c r="BM362" i="3"/>
  <c r="BN362" i="3"/>
  <c r="BO362" i="3"/>
  <c r="BP362" i="3"/>
  <c r="BQ362" i="3"/>
  <c r="BR362" i="3"/>
  <c r="BS362" i="3"/>
  <c r="BT362" i="3"/>
  <c r="BU362" i="3"/>
  <c r="BV362" i="3"/>
  <c r="BW362" i="3"/>
  <c r="BX362" i="3"/>
  <c r="BY362" i="3"/>
  <c r="BZ362" i="3"/>
  <c r="CA362" i="3"/>
  <c r="BH363" i="3"/>
  <c r="BI363" i="3"/>
  <c r="BJ363" i="3"/>
  <c r="BK363" i="3"/>
  <c r="BL363" i="3"/>
  <c r="BM363" i="3"/>
  <c r="BN363" i="3"/>
  <c r="BO363" i="3"/>
  <c r="BP363" i="3"/>
  <c r="BQ363" i="3"/>
  <c r="BR363" i="3"/>
  <c r="BS363" i="3"/>
  <c r="BT363" i="3"/>
  <c r="BU363" i="3"/>
  <c r="BV363" i="3"/>
  <c r="BW363" i="3"/>
  <c r="BX363" i="3"/>
  <c r="BY363" i="3"/>
  <c r="BZ363" i="3"/>
  <c r="CA363" i="3"/>
  <c r="BH365" i="3"/>
  <c r="BI365" i="3"/>
  <c r="BJ365" i="3"/>
  <c r="BK365" i="3"/>
  <c r="BL365" i="3"/>
  <c r="BM365" i="3"/>
  <c r="BN365" i="3"/>
  <c r="BO365" i="3"/>
  <c r="BP365" i="3"/>
  <c r="BQ365" i="3"/>
  <c r="BR365" i="3"/>
  <c r="BS365" i="3"/>
  <c r="BT365" i="3"/>
  <c r="BU365" i="3"/>
  <c r="BV365" i="3"/>
  <c r="BW365" i="3"/>
  <c r="BX365" i="3"/>
  <c r="BY365" i="3"/>
  <c r="BZ365" i="3"/>
  <c r="CA365" i="3"/>
  <c r="BH332" i="3"/>
  <c r="BI332" i="3"/>
  <c r="BJ332" i="3"/>
  <c r="BK332" i="3"/>
  <c r="BL332" i="3"/>
  <c r="BM332" i="3"/>
  <c r="BN332" i="3"/>
  <c r="BO332" i="3"/>
  <c r="BP332" i="3"/>
  <c r="BQ332" i="3"/>
  <c r="BR332" i="3"/>
  <c r="BS332" i="3"/>
  <c r="BT332" i="3"/>
  <c r="BU332" i="3"/>
  <c r="BV332" i="3"/>
  <c r="BW332" i="3"/>
  <c r="BX332" i="3"/>
  <c r="BY332" i="3"/>
  <c r="BZ332" i="3"/>
  <c r="CA332" i="3"/>
  <c r="BH333" i="3"/>
  <c r="BI333" i="3"/>
  <c r="BJ333" i="3"/>
  <c r="BK333" i="3"/>
  <c r="BL333" i="3"/>
  <c r="BM333" i="3"/>
  <c r="BN333" i="3"/>
  <c r="BO333" i="3"/>
  <c r="BP333" i="3"/>
  <c r="BQ333" i="3"/>
  <c r="BR333" i="3"/>
  <c r="BS333" i="3"/>
  <c r="BT333" i="3"/>
  <c r="BU333" i="3"/>
  <c r="BV333" i="3"/>
  <c r="BW333" i="3"/>
  <c r="BX333" i="3"/>
  <c r="BY333" i="3"/>
  <c r="BZ333" i="3"/>
  <c r="CA333" i="3"/>
  <c r="BH335" i="3"/>
  <c r="BI335" i="3"/>
  <c r="BJ335" i="3"/>
  <c r="BK335" i="3"/>
  <c r="BL335" i="3"/>
  <c r="BM335" i="3"/>
  <c r="BN335" i="3"/>
  <c r="BO335" i="3"/>
  <c r="BP335" i="3"/>
  <c r="BQ335" i="3"/>
  <c r="BR335" i="3"/>
  <c r="BS335" i="3"/>
  <c r="BT335" i="3"/>
  <c r="BU335" i="3"/>
  <c r="BV335" i="3"/>
  <c r="BW335" i="3"/>
  <c r="BX335" i="3"/>
  <c r="BY335" i="3"/>
  <c r="BZ335" i="3"/>
  <c r="CA335" i="3"/>
  <c r="BH302" i="3"/>
  <c r="BI302" i="3"/>
  <c r="BJ302" i="3"/>
  <c r="BK302" i="3"/>
  <c r="BL302" i="3"/>
  <c r="BM302" i="3"/>
  <c r="BN302" i="3"/>
  <c r="BO302" i="3"/>
  <c r="BP302" i="3"/>
  <c r="BQ302" i="3"/>
  <c r="BR302" i="3"/>
  <c r="BS302" i="3"/>
  <c r="BT302" i="3"/>
  <c r="BU302" i="3"/>
  <c r="BV302" i="3"/>
  <c r="BW302" i="3"/>
  <c r="BX302" i="3"/>
  <c r="BY302" i="3"/>
  <c r="BZ302" i="3"/>
  <c r="CA302" i="3"/>
  <c r="BH303" i="3"/>
  <c r="BI303" i="3"/>
  <c r="BJ303" i="3"/>
  <c r="BK303" i="3"/>
  <c r="BL303" i="3"/>
  <c r="BM303" i="3"/>
  <c r="BN303" i="3"/>
  <c r="BO303" i="3"/>
  <c r="BP303" i="3"/>
  <c r="BQ303" i="3"/>
  <c r="BR303" i="3"/>
  <c r="BS303" i="3"/>
  <c r="BT303" i="3"/>
  <c r="BU303" i="3"/>
  <c r="BV303" i="3"/>
  <c r="BW303" i="3"/>
  <c r="BX303" i="3"/>
  <c r="BY303" i="3"/>
  <c r="BZ303" i="3"/>
  <c r="CA303" i="3"/>
  <c r="BH305" i="3"/>
  <c r="BI305" i="3"/>
  <c r="BJ305" i="3"/>
  <c r="BK305" i="3"/>
  <c r="BL305" i="3"/>
  <c r="BM305" i="3"/>
  <c r="BN305" i="3"/>
  <c r="BO305" i="3"/>
  <c r="BP305" i="3"/>
  <c r="BQ305" i="3"/>
  <c r="BR305" i="3"/>
  <c r="BS305" i="3"/>
  <c r="BT305" i="3"/>
  <c r="BU305" i="3"/>
  <c r="BV305" i="3"/>
  <c r="BW305" i="3"/>
  <c r="BX305" i="3"/>
  <c r="BY305" i="3"/>
  <c r="BZ305" i="3"/>
  <c r="CA305" i="3"/>
  <c r="BH272" i="3"/>
  <c r="BI272" i="3"/>
  <c r="BJ272" i="3"/>
  <c r="BK272" i="3"/>
  <c r="BL272" i="3"/>
  <c r="BM272" i="3"/>
  <c r="BN272" i="3"/>
  <c r="BO272" i="3"/>
  <c r="BP272" i="3"/>
  <c r="BQ272" i="3"/>
  <c r="BR272" i="3"/>
  <c r="BS272" i="3"/>
  <c r="BT272" i="3"/>
  <c r="BU272" i="3"/>
  <c r="BV272" i="3"/>
  <c r="BW272" i="3"/>
  <c r="BX272" i="3"/>
  <c r="BY272" i="3"/>
  <c r="BZ272" i="3"/>
  <c r="CA272" i="3"/>
  <c r="BH273" i="3"/>
  <c r="BI273" i="3"/>
  <c r="BJ273" i="3"/>
  <c r="BK273" i="3"/>
  <c r="BL273" i="3"/>
  <c r="BM273" i="3"/>
  <c r="BN273" i="3"/>
  <c r="BO273" i="3"/>
  <c r="BP273" i="3"/>
  <c r="BQ273" i="3"/>
  <c r="BR273" i="3"/>
  <c r="BS273" i="3"/>
  <c r="BT273" i="3"/>
  <c r="BU273" i="3"/>
  <c r="BV273" i="3"/>
  <c r="BW273" i="3"/>
  <c r="BX273" i="3"/>
  <c r="BY273" i="3"/>
  <c r="BZ273" i="3"/>
  <c r="CA273" i="3"/>
  <c r="BH275" i="3"/>
  <c r="BI275" i="3"/>
  <c r="BJ275" i="3"/>
  <c r="BK275" i="3"/>
  <c r="BL275" i="3"/>
  <c r="BM275" i="3"/>
  <c r="BN275" i="3"/>
  <c r="BO275" i="3"/>
  <c r="BP275" i="3"/>
  <c r="BQ275" i="3"/>
  <c r="BR275" i="3"/>
  <c r="BS275" i="3"/>
  <c r="BT275" i="3"/>
  <c r="BU275" i="3"/>
  <c r="BV275" i="3"/>
  <c r="BW275" i="3"/>
  <c r="BX275" i="3"/>
  <c r="BY275" i="3"/>
  <c r="BZ275" i="3"/>
  <c r="CA275" i="3"/>
  <c r="BI242" i="3"/>
  <c r="BJ242" i="3"/>
  <c r="BK242" i="3"/>
  <c r="BL242" i="3"/>
  <c r="BM242" i="3"/>
  <c r="BN242" i="3"/>
  <c r="BO242" i="3"/>
  <c r="BP242" i="3"/>
  <c r="BQ242" i="3"/>
  <c r="BR242" i="3"/>
  <c r="BS242" i="3"/>
  <c r="BT242" i="3"/>
  <c r="BU242" i="3"/>
  <c r="BV242" i="3"/>
  <c r="BW242" i="3"/>
  <c r="BX242" i="3"/>
  <c r="BY242" i="3"/>
  <c r="BZ242" i="3"/>
  <c r="CA242" i="3"/>
  <c r="CB242" i="3"/>
  <c r="BI243" i="3"/>
  <c r="BJ243" i="3"/>
  <c r="BK243" i="3"/>
  <c r="BL243" i="3"/>
  <c r="BM243" i="3"/>
  <c r="BN243" i="3"/>
  <c r="BO243" i="3"/>
  <c r="BP243" i="3"/>
  <c r="BQ243" i="3"/>
  <c r="BR243" i="3"/>
  <c r="BS243" i="3"/>
  <c r="BT243" i="3"/>
  <c r="BU243" i="3"/>
  <c r="BV243" i="3"/>
  <c r="BW243" i="3"/>
  <c r="BX243" i="3"/>
  <c r="BY243" i="3"/>
  <c r="BZ243" i="3"/>
  <c r="CA243" i="3"/>
  <c r="CB243" i="3"/>
  <c r="BI245" i="3"/>
  <c r="BJ245" i="3"/>
  <c r="BK245" i="3"/>
  <c r="BL245" i="3"/>
  <c r="BM245" i="3"/>
  <c r="BN245" i="3"/>
  <c r="BO245" i="3"/>
  <c r="BP245" i="3"/>
  <c r="BQ245" i="3"/>
  <c r="BR245" i="3"/>
  <c r="BS245" i="3"/>
  <c r="BT245" i="3"/>
  <c r="BU245" i="3"/>
  <c r="BV245" i="3"/>
  <c r="BW245" i="3"/>
  <c r="BX245" i="3"/>
  <c r="BY245" i="3"/>
  <c r="BZ245" i="3"/>
  <c r="CA245" i="3"/>
  <c r="CB245" i="3"/>
  <c r="BH212" i="3"/>
  <c r="BI212" i="3"/>
  <c r="BJ212" i="3"/>
  <c r="BK212" i="3"/>
  <c r="BL212" i="3"/>
  <c r="BM212" i="3"/>
  <c r="BN212" i="3"/>
  <c r="BO212" i="3"/>
  <c r="BP212" i="3"/>
  <c r="BQ212" i="3"/>
  <c r="BR212" i="3"/>
  <c r="BS212" i="3"/>
  <c r="BT212" i="3"/>
  <c r="BU212" i="3"/>
  <c r="BV212" i="3"/>
  <c r="BW212" i="3"/>
  <c r="BX212" i="3"/>
  <c r="BY212" i="3"/>
  <c r="BZ212" i="3"/>
  <c r="CA212" i="3"/>
  <c r="BH213" i="3"/>
  <c r="BI213" i="3"/>
  <c r="BJ213" i="3"/>
  <c r="BK213" i="3"/>
  <c r="BL213" i="3"/>
  <c r="BM213" i="3"/>
  <c r="BN213" i="3"/>
  <c r="BO213" i="3"/>
  <c r="BP213" i="3"/>
  <c r="BQ213" i="3"/>
  <c r="BR213" i="3"/>
  <c r="BS213" i="3"/>
  <c r="BT213" i="3"/>
  <c r="BU213" i="3"/>
  <c r="BV213" i="3"/>
  <c r="BW213" i="3"/>
  <c r="BX213" i="3"/>
  <c r="BY213" i="3"/>
  <c r="BZ213" i="3"/>
  <c r="CA213" i="3"/>
  <c r="BH215" i="3"/>
  <c r="BI215" i="3"/>
  <c r="BJ215" i="3"/>
  <c r="BK215" i="3"/>
  <c r="BL215" i="3"/>
  <c r="BM215" i="3"/>
  <c r="BN215" i="3"/>
  <c r="BO215" i="3"/>
  <c r="BP215" i="3"/>
  <c r="BQ215" i="3"/>
  <c r="BR215" i="3"/>
  <c r="BS215" i="3"/>
  <c r="BT215" i="3"/>
  <c r="BU215" i="3"/>
  <c r="BV215" i="3"/>
  <c r="BW215" i="3"/>
  <c r="BX215" i="3"/>
  <c r="BY215" i="3"/>
  <c r="BZ215" i="3"/>
  <c r="CA215" i="3"/>
  <c r="BH182" i="3"/>
  <c r="BI182" i="3"/>
  <c r="BJ182" i="3"/>
  <c r="BK182" i="3"/>
  <c r="BL182" i="3"/>
  <c r="BM182" i="3"/>
  <c r="BN182" i="3"/>
  <c r="BO182" i="3"/>
  <c r="BP182" i="3"/>
  <c r="BQ182" i="3"/>
  <c r="BR182" i="3"/>
  <c r="BS182" i="3"/>
  <c r="BT182" i="3"/>
  <c r="BU182" i="3"/>
  <c r="BV182" i="3"/>
  <c r="BW182" i="3"/>
  <c r="BX182" i="3"/>
  <c r="BY182" i="3"/>
  <c r="BZ182" i="3"/>
  <c r="CA182" i="3"/>
  <c r="BH183" i="3"/>
  <c r="BI183" i="3"/>
  <c r="BJ183" i="3"/>
  <c r="BK183" i="3"/>
  <c r="BL183" i="3"/>
  <c r="BM183" i="3"/>
  <c r="BN183" i="3"/>
  <c r="BO183" i="3"/>
  <c r="BP183" i="3"/>
  <c r="BQ183" i="3"/>
  <c r="BR183" i="3"/>
  <c r="BS183" i="3"/>
  <c r="BT183" i="3"/>
  <c r="BU183" i="3"/>
  <c r="BV183" i="3"/>
  <c r="BW183" i="3"/>
  <c r="BX183" i="3"/>
  <c r="BY183" i="3"/>
  <c r="BZ183" i="3"/>
  <c r="CA183" i="3"/>
  <c r="BH185" i="3"/>
  <c r="BI185" i="3"/>
  <c r="BJ185" i="3"/>
  <c r="BK185" i="3"/>
  <c r="BL185" i="3"/>
  <c r="BM185" i="3"/>
  <c r="BN185" i="3"/>
  <c r="BO185" i="3"/>
  <c r="BP185" i="3"/>
  <c r="BQ185" i="3"/>
  <c r="BR185" i="3"/>
  <c r="BS185" i="3"/>
  <c r="BT185" i="3"/>
  <c r="BU185" i="3"/>
  <c r="BV185" i="3"/>
  <c r="BW185" i="3"/>
  <c r="BX185" i="3"/>
  <c r="BY185" i="3"/>
  <c r="BZ185" i="3"/>
  <c r="CA185" i="3"/>
  <c r="BH152" i="3"/>
  <c r="BI152" i="3"/>
  <c r="BJ152" i="3"/>
  <c r="BK152" i="3"/>
  <c r="BL152" i="3"/>
  <c r="BM152" i="3"/>
  <c r="BN152" i="3"/>
  <c r="BO152" i="3"/>
  <c r="BP152" i="3"/>
  <c r="BQ152" i="3"/>
  <c r="BR152" i="3"/>
  <c r="BS152" i="3"/>
  <c r="BT152" i="3"/>
  <c r="BU152" i="3"/>
  <c r="BV152" i="3"/>
  <c r="BW152" i="3"/>
  <c r="BX152" i="3"/>
  <c r="BY152" i="3"/>
  <c r="BZ152" i="3"/>
  <c r="CA152" i="3"/>
  <c r="BH153" i="3"/>
  <c r="BI153" i="3"/>
  <c r="BJ153" i="3"/>
  <c r="BK153" i="3"/>
  <c r="BL153" i="3"/>
  <c r="BM153" i="3"/>
  <c r="BN153" i="3"/>
  <c r="BO153" i="3"/>
  <c r="BP153" i="3"/>
  <c r="BQ153" i="3"/>
  <c r="BR153" i="3"/>
  <c r="BS153" i="3"/>
  <c r="BT153" i="3"/>
  <c r="BU153" i="3"/>
  <c r="BV153" i="3"/>
  <c r="BW153" i="3"/>
  <c r="BX153" i="3"/>
  <c r="BY153" i="3"/>
  <c r="BZ153" i="3"/>
  <c r="CA153" i="3"/>
  <c r="BH155" i="3"/>
  <c r="BI155" i="3"/>
  <c r="BJ155" i="3"/>
  <c r="BK155" i="3"/>
  <c r="BL155" i="3"/>
  <c r="BM155" i="3"/>
  <c r="BN155" i="3"/>
  <c r="BO155" i="3"/>
  <c r="BP155" i="3"/>
  <c r="BQ155" i="3"/>
  <c r="BR155" i="3"/>
  <c r="BS155" i="3"/>
  <c r="BT155" i="3"/>
  <c r="BU155" i="3"/>
  <c r="BV155" i="3"/>
  <c r="BW155" i="3"/>
  <c r="BX155" i="3"/>
  <c r="BY155" i="3"/>
  <c r="BZ155" i="3"/>
  <c r="CA155" i="3"/>
  <c r="BH122" i="3"/>
  <c r="BI122" i="3"/>
  <c r="BJ122" i="3"/>
  <c r="BK122" i="3"/>
  <c r="BL122" i="3"/>
  <c r="BM122" i="3"/>
  <c r="BN122" i="3"/>
  <c r="BO122" i="3"/>
  <c r="BP122" i="3"/>
  <c r="BQ122" i="3"/>
  <c r="BR122" i="3"/>
  <c r="BS122" i="3"/>
  <c r="BT122" i="3"/>
  <c r="BU122" i="3"/>
  <c r="BV122" i="3"/>
  <c r="BW122" i="3"/>
  <c r="BX122" i="3"/>
  <c r="BY122" i="3"/>
  <c r="BZ122" i="3"/>
  <c r="CA122" i="3"/>
  <c r="BH123" i="3"/>
  <c r="BI123" i="3"/>
  <c r="BJ123" i="3"/>
  <c r="BK123" i="3"/>
  <c r="BL123" i="3"/>
  <c r="BM123" i="3"/>
  <c r="BN123" i="3"/>
  <c r="BO123" i="3"/>
  <c r="BP123" i="3"/>
  <c r="BQ123" i="3"/>
  <c r="BR123" i="3"/>
  <c r="BS123" i="3"/>
  <c r="BT123" i="3"/>
  <c r="BU123" i="3"/>
  <c r="BV123" i="3"/>
  <c r="BW123" i="3"/>
  <c r="BX123" i="3"/>
  <c r="BY123" i="3"/>
  <c r="BZ123" i="3"/>
  <c r="CA123" i="3"/>
  <c r="BH125" i="3"/>
  <c r="BI125" i="3"/>
  <c r="BJ125" i="3"/>
  <c r="BK125" i="3"/>
  <c r="BL125" i="3"/>
  <c r="BM125" i="3"/>
  <c r="BN125" i="3"/>
  <c r="BO125" i="3"/>
  <c r="BP125" i="3"/>
  <c r="BQ125" i="3"/>
  <c r="BR125" i="3"/>
  <c r="BS125" i="3"/>
  <c r="BT125" i="3"/>
  <c r="BU125" i="3"/>
  <c r="BV125" i="3"/>
  <c r="BW125" i="3"/>
  <c r="BX125" i="3"/>
  <c r="BY125" i="3"/>
  <c r="BZ125" i="3"/>
  <c r="CA125" i="3"/>
  <c r="BH92" i="3"/>
  <c r="BI92" i="3"/>
  <c r="BJ92" i="3"/>
  <c r="BK92" i="3"/>
  <c r="BL92" i="3"/>
  <c r="BM92" i="3"/>
  <c r="BN92" i="3"/>
  <c r="BO92" i="3"/>
  <c r="BP92" i="3"/>
  <c r="BQ92" i="3"/>
  <c r="BR92" i="3"/>
  <c r="BS92" i="3"/>
  <c r="BT92" i="3"/>
  <c r="BU92" i="3"/>
  <c r="BV92" i="3"/>
  <c r="BW92" i="3"/>
  <c r="BX92" i="3"/>
  <c r="BY92" i="3"/>
  <c r="BZ92" i="3"/>
  <c r="CA92" i="3"/>
  <c r="BH93" i="3"/>
  <c r="BI93" i="3"/>
  <c r="BJ93" i="3"/>
  <c r="BK93" i="3"/>
  <c r="BL93" i="3"/>
  <c r="BM93" i="3"/>
  <c r="BN93" i="3"/>
  <c r="BO93" i="3"/>
  <c r="BP93" i="3"/>
  <c r="BQ93" i="3"/>
  <c r="BR93" i="3"/>
  <c r="BS93" i="3"/>
  <c r="BT93" i="3"/>
  <c r="BU93" i="3"/>
  <c r="BV93" i="3"/>
  <c r="BW93" i="3"/>
  <c r="BX93" i="3"/>
  <c r="BY93" i="3"/>
  <c r="BZ93" i="3"/>
  <c r="CA93" i="3"/>
  <c r="BH95" i="3"/>
  <c r="BI95" i="3"/>
  <c r="BJ95" i="3"/>
  <c r="BK95" i="3"/>
  <c r="BL95" i="3"/>
  <c r="BM95" i="3"/>
  <c r="BN95" i="3"/>
  <c r="BO95" i="3"/>
  <c r="BP95" i="3"/>
  <c r="BQ95" i="3"/>
  <c r="BR95" i="3"/>
  <c r="BS95" i="3"/>
  <c r="BT95" i="3"/>
  <c r="BU95" i="3"/>
  <c r="BV95" i="3"/>
  <c r="BW95" i="3"/>
  <c r="BX95" i="3"/>
  <c r="BY95" i="3"/>
  <c r="BZ95" i="3"/>
  <c r="CA95" i="3"/>
  <c r="BH62" i="3"/>
  <c r="BI62" i="3"/>
  <c r="BJ62" i="3"/>
  <c r="BK62" i="3"/>
  <c r="BL62" i="3"/>
  <c r="BM62" i="3"/>
  <c r="BN62" i="3"/>
  <c r="BO62" i="3"/>
  <c r="BP62" i="3"/>
  <c r="BQ62" i="3"/>
  <c r="BR62" i="3"/>
  <c r="BS62" i="3"/>
  <c r="BT62" i="3"/>
  <c r="BU62" i="3"/>
  <c r="BV62" i="3"/>
  <c r="BW62" i="3"/>
  <c r="BX62" i="3"/>
  <c r="BY62" i="3"/>
  <c r="BZ62" i="3"/>
  <c r="CA62" i="3"/>
  <c r="BH63" i="3"/>
  <c r="BI63" i="3"/>
  <c r="BJ63" i="3"/>
  <c r="BK63" i="3"/>
  <c r="BL63" i="3"/>
  <c r="BM63" i="3"/>
  <c r="BN63" i="3"/>
  <c r="BO63" i="3"/>
  <c r="BP63" i="3"/>
  <c r="BQ63" i="3"/>
  <c r="BR63" i="3"/>
  <c r="BS63" i="3"/>
  <c r="BT63" i="3"/>
  <c r="BU63" i="3"/>
  <c r="BV63" i="3"/>
  <c r="BW63" i="3"/>
  <c r="BX63" i="3"/>
  <c r="BY63" i="3"/>
  <c r="BZ63" i="3"/>
  <c r="CA63" i="3"/>
  <c r="BH65" i="3"/>
  <c r="BI65" i="3"/>
  <c r="BJ65" i="3"/>
  <c r="BK65" i="3"/>
  <c r="BL65" i="3"/>
  <c r="BM65" i="3"/>
  <c r="BN65" i="3"/>
  <c r="BO65" i="3"/>
  <c r="BP65" i="3"/>
  <c r="BQ65" i="3"/>
  <c r="BR65" i="3"/>
  <c r="BS65" i="3"/>
  <c r="BT65" i="3"/>
  <c r="BU65" i="3"/>
  <c r="BV65" i="3"/>
  <c r="BW65" i="3"/>
  <c r="BX65" i="3"/>
  <c r="BY65" i="3"/>
  <c r="BZ65" i="3"/>
  <c r="CA65" i="3"/>
  <c r="BH32" i="3"/>
  <c r="BI32" i="3"/>
  <c r="BJ32" i="3"/>
  <c r="BK32" i="3"/>
  <c r="BL32" i="3"/>
  <c r="BM32" i="3"/>
  <c r="BN32" i="3"/>
  <c r="BO32" i="3"/>
  <c r="BP32" i="3"/>
  <c r="BQ32" i="3"/>
  <c r="BR32" i="3"/>
  <c r="BS32" i="3"/>
  <c r="BT32" i="3"/>
  <c r="BU32" i="3"/>
  <c r="BV32" i="3"/>
  <c r="BW32" i="3"/>
  <c r="BX32" i="3"/>
  <c r="BY32" i="3"/>
  <c r="BZ32" i="3"/>
  <c r="CA32" i="3"/>
  <c r="BH33" i="3"/>
  <c r="BI33" i="3"/>
  <c r="BJ33" i="3"/>
  <c r="BK33" i="3"/>
  <c r="BL33" i="3"/>
  <c r="BM33" i="3"/>
  <c r="BN33" i="3"/>
  <c r="BO33" i="3"/>
  <c r="BP33" i="3"/>
  <c r="BQ33" i="3"/>
  <c r="BR33" i="3"/>
  <c r="BS33" i="3"/>
  <c r="BT33" i="3"/>
  <c r="BU33" i="3"/>
  <c r="BV33" i="3"/>
  <c r="BW33" i="3"/>
  <c r="BX33" i="3"/>
  <c r="BY33" i="3"/>
  <c r="BZ33" i="3"/>
  <c r="CA33" i="3"/>
  <c r="BH35" i="3"/>
  <c r="BI35" i="3"/>
  <c r="BJ35" i="3"/>
  <c r="BK35" i="3"/>
  <c r="BL35" i="3"/>
  <c r="BM35" i="3"/>
  <c r="BN35" i="3"/>
  <c r="BO35" i="3"/>
  <c r="BP35" i="3"/>
  <c r="BQ35" i="3"/>
  <c r="BR35" i="3"/>
  <c r="BS35" i="3"/>
  <c r="BT35" i="3"/>
  <c r="BU35" i="3"/>
  <c r="BV35" i="3"/>
  <c r="BW35" i="3"/>
  <c r="BX35" i="3"/>
  <c r="BY35" i="3"/>
  <c r="BZ35" i="3"/>
  <c r="CA35" i="3"/>
  <c r="BH5" i="3"/>
  <c r="BI5" i="3"/>
  <c r="BJ5" i="3"/>
  <c r="BK5" i="3"/>
  <c r="BL5" i="3"/>
  <c r="BM5" i="3"/>
  <c r="BN5" i="3"/>
  <c r="BO5" i="3"/>
  <c r="BP5" i="3"/>
  <c r="BQ5" i="3"/>
  <c r="BR5" i="3"/>
  <c r="BS5" i="3"/>
  <c r="BT5" i="3"/>
  <c r="BU5" i="3"/>
  <c r="BV5" i="3"/>
  <c r="BW5" i="3"/>
  <c r="BX5" i="3"/>
  <c r="BY5" i="3"/>
  <c r="BZ5" i="3"/>
  <c r="CA5" i="3"/>
  <c r="C77" i="6"/>
  <c r="C78" i="6"/>
  <c r="D832" i="3"/>
  <c r="D831" i="3"/>
  <c r="D829" i="3"/>
  <c r="D828" i="3"/>
  <c r="D827" i="3"/>
  <c r="D826" i="3"/>
  <c r="D825" i="3"/>
  <c r="D824" i="3"/>
  <c r="D823" i="3"/>
  <c r="D822" i="3"/>
  <c r="D821" i="3"/>
  <c r="D820" i="3"/>
  <c r="D819" i="3"/>
  <c r="D818" i="3"/>
  <c r="D817" i="3"/>
  <c r="D816" i="3"/>
  <c r="D815" i="3"/>
  <c r="D814" i="3"/>
  <c r="D813" i="3"/>
  <c r="D812" i="3"/>
  <c r="D802" i="3"/>
  <c r="D801" i="3"/>
  <c r="D799" i="3"/>
  <c r="D798" i="3"/>
  <c r="D797" i="3"/>
  <c r="D796" i="3"/>
  <c r="D795" i="3"/>
  <c r="D794" i="3"/>
  <c r="D793" i="3"/>
  <c r="D792" i="3"/>
  <c r="D791" i="3"/>
  <c r="D790" i="3"/>
  <c r="D789" i="3"/>
  <c r="D788" i="3"/>
  <c r="D787" i="3"/>
  <c r="D786" i="3"/>
  <c r="D785" i="3"/>
  <c r="D784" i="3"/>
  <c r="D783" i="3"/>
  <c r="D782" i="3"/>
  <c r="D772" i="3"/>
  <c r="D771" i="3"/>
  <c r="D769" i="3"/>
  <c r="D768" i="3"/>
  <c r="D767" i="3"/>
  <c r="D766" i="3"/>
  <c r="D765" i="3"/>
  <c r="D764" i="3"/>
  <c r="D763" i="3"/>
  <c r="D762" i="3"/>
  <c r="D761" i="3"/>
  <c r="D760" i="3"/>
  <c r="D759" i="3"/>
  <c r="D758" i="3"/>
  <c r="D757" i="3"/>
  <c r="D756" i="3"/>
  <c r="D755" i="3"/>
  <c r="D754" i="3"/>
  <c r="D753" i="3"/>
  <c r="D752" i="3"/>
  <c r="D742" i="3"/>
  <c r="D741" i="3"/>
  <c r="D739" i="3"/>
  <c r="D738" i="3"/>
  <c r="D737" i="3"/>
  <c r="D736" i="3"/>
  <c r="D735" i="3"/>
  <c r="D734" i="3"/>
  <c r="D733" i="3"/>
  <c r="D732" i="3"/>
  <c r="D731" i="3"/>
  <c r="D730" i="3"/>
  <c r="D729" i="3"/>
  <c r="D728" i="3"/>
  <c r="D727" i="3"/>
  <c r="D726" i="3"/>
  <c r="D725" i="3"/>
  <c r="D724" i="3"/>
  <c r="D723" i="3"/>
  <c r="D722" i="3"/>
  <c r="D712" i="3"/>
  <c r="D711" i="3"/>
  <c r="D709" i="3"/>
  <c r="D708" i="3"/>
  <c r="D707" i="3"/>
  <c r="D706" i="3"/>
  <c r="D705" i="3"/>
  <c r="D704" i="3"/>
  <c r="D703" i="3"/>
  <c r="D702" i="3"/>
  <c r="D701" i="3"/>
  <c r="D700" i="3"/>
  <c r="D699" i="3"/>
  <c r="D698" i="3"/>
  <c r="D697" i="3"/>
  <c r="D696" i="3"/>
  <c r="D695" i="3"/>
  <c r="D694" i="3"/>
  <c r="D693" i="3"/>
  <c r="D692" i="3"/>
  <c r="D682" i="3"/>
  <c r="D681" i="3"/>
  <c r="D679" i="3"/>
  <c r="D678" i="3"/>
  <c r="D677" i="3"/>
  <c r="D676" i="3"/>
  <c r="D675" i="3"/>
  <c r="D674" i="3"/>
  <c r="D673" i="3"/>
  <c r="D672" i="3"/>
  <c r="D671" i="3"/>
  <c r="D670" i="3"/>
  <c r="D669" i="3"/>
  <c r="D668" i="3"/>
  <c r="D667" i="3"/>
  <c r="D666" i="3"/>
  <c r="D665" i="3"/>
  <c r="D664" i="3"/>
  <c r="D663" i="3"/>
  <c r="D662" i="3"/>
  <c r="D652" i="3"/>
  <c r="D651" i="3"/>
  <c r="D649" i="3"/>
  <c r="D648" i="3"/>
  <c r="D647" i="3"/>
  <c r="D646" i="3"/>
  <c r="D645" i="3"/>
  <c r="D644" i="3"/>
  <c r="D643" i="3"/>
  <c r="D642" i="3"/>
  <c r="D641" i="3"/>
  <c r="D640" i="3"/>
  <c r="D639" i="3"/>
  <c r="D638" i="3"/>
  <c r="D637" i="3"/>
  <c r="D636" i="3"/>
  <c r="D635" i="3"/>
  <c r="D634" i="3"/>
  <c r="D633" i="3"/>
  <c r="D632" i="3"/>
  <c r="D622" i="3"/>
  <c r="D621" i="3"/>
  <c r="D619" i="3"/>
  <c r="D618" i="3"/>
  <c r="D617" i="3"/>
  <c r="D616" i="3"/>
  <c r="D615" i="3"/>
  <c r="D614" i="3"/>
  <c r="D613" i="3"/>
  <c r="D612" i="3"/>
  <c r="D611" i="3"/>
  <c r="D610" i="3"/>
  <c r="D609" i="3"/>
  <c r="D608" i="3"/>
  <c r="D607" i="3"/>
  <c r="D606" i="3"/>
  <c r="D605" i="3"/>
  <c r="D604" i="3"/>
  <c r="D603" i="3"/>
  <c r="D602" i="3"/>
  <c r="D592" i="3"/>
  <c r="D591" i="3"/>
  <c r="D589" i="3"/>
  <c r="D588" i="3"/>
  <c r="D587" i="3"/>
  <c r="D586" i="3"/>
  <c r="D585" i="3"/>
  <c r="D584" i="3"/>
  <c r="D583" i="3"/>
  <c r="D582" i="3"/>
  <c r="D581" i="3"/>
  <c r="D580" i="3"/>
  <c r="D579" i="3"/>
  <c r="D578" i="3"/>
  <c r="D577" i="3"/>
  <c r="D576" i="3"/>
  <c r="D575" i="3"/>
  <c r="D574" i="3"/>
  <c r="D573" i="3"/>
  <c r="D572" i="3"/>
  <c r="D562" i="3"/>
  <c r="D561" i="3"/>
  <c r="D559" i="3"/>
  <c r="D558" i="3"/>
  <c r="D557" i="3"/>
  <c r="D556" i="3"/>
  <c r="D555" i="3"/>
  <c r="D554" i="3"/>
  <c r="D553" i="3"/>
  <c r="D552" i="3"/>
  <c r="D551" i="3"/>
  <c r="D550" i="3"/>
  <c r="D549" i="3"/>
  <c r="D548" i="3"/>
  <c r="D547" i="3"/>
  <c r="D546" i="3"/>
  <c r="D545" i="3"/>
  <c r="D544" i="3"/>
  <c r="D543" i="3"/>
  <c r="D542" i="3"/>
  <c r="D532" i="3"/>
  <c r="D531" i="3"/>
  <c r="D529" i="3"/>
  <c r="D528" i="3"/>
  <c r="D527" i="3"/>
  <c r="D526" i="3"/>
  <c r="D525" i="3"/>
  <c r="D524" i="3"/>
  <c r="D523" i="3"/>
  <c r="D522" i="3"/>
  <c r="D521" i="3"/>
  <c r="D520" i="3"/>
  <c r="D519" i="3"/>
  <c r="D518" i="3"/>
  <c r="D517" i="3"/>
  <c r="D516" i="3"/>
  <c r="D515" i="3"/>
  <c r="D514" i="3"/>
  <c r="D513" i="3"/>
  <c r="D512" i="3"/>
  <c r="D483" i="3"/>
  <c r="D482" i="3"/>
  <c r="D453" i="3"/>
  <c r="D452" i="3"/>
  <c r="D442" i="3"/>
  <c r="D441" i="3"/>
  <c r="D439" i="3"/>
  <c r="D438" i="3"/>
  <c r="D437" i="3"/>
  <c r="D436" i="3"/>
  <c r="D435" i="3"/>
  <c r="D434" i="3"/>
  <c r="D433" i="3"/>
  <c r="D432" i="3"/>
  <c r="D431" i="3"/>
  <c r="D430" i="3"/>
  <c r="D429" i="3"/>
  <c r="D428" i="3"/>
  <c r="D427" i="3"/>
  <c r="D426" i="3"/>
  <c r="D425" i="3"/>
  <c r="D424" i="3"/>
  <c r="D423" i="3"/>
  <c r="D422" i="3"/>
  <c r="D412" i="3"/>
  <c r="D411" i="3"/>
  <c r="D409" i="3"/>
  <c r="D408" i="3"/>
  <c r="D407" i="3"/>
  <c r="D406" i="3"/>
  <c r="D405" i="3"/>
  <c r="D404" i="3"/>
  <c r="D403" i="3"/>
  <c r="D402" i="3"/>
  <c r="D401" i="3"/>
  <c r="D400" i="3"/>
  <c r="D399" i="3"/>
  <c r="D398" i="3"/>
  <c r="D397" i="3"/>
  <c r="D396" i="3"/>
  <c r="D395" i="3"/>
  <c r="D394" i="3"/>
  <c r="D393" i="3"/>
  <c r="D392" i="3"/>
  <c r="D382" i="3"/>
  <c r="D381" i="3"/>
  <c r="D379" i="3"/>
  <c r="D378" i="3"/>
  <c r="D377" i="3"/>
  <c r="D376" i="3"/>
  <c r="D375" i="3"/>
  <c r="D374" i="3"/>
  <c r="D373" i="3"/>
  <c r="D372" i="3"/>
  <c r="D371" i="3"/>
  <c r="D370" i="3"/>
  <c r="D369" i="3"/>
  <c r="D368" i="3"/>
  <c r="D367" i="3"/>
  <c r="D366" i="3"/>
  <c r="D365" i="3"/>
  <c r="D364" i="3"/>
  <c r="D363" i="3"/>
  <c r="D362" i="3"/>
  <c r="D352" i="3"/>
  <c r="D351" i="3"/>
  <c r="D349" i="3"/>
  <c r="D348" i="3"/>
  <c r="D347" i="3"/>
  <c r="D346" i="3"/>
  <c r="D345" i="3"/>
  <c r="D344" i="3"/>
  <c r="D343" i="3"/>
  <c r="D342" i="3"/>
  <c r="D341" i="3"/>
  <c r="D340" i="3"/>
  <c r="D339" i="3"/>
  <c r="D338" i="3"/>
  <c r="D337" i="3"/>
  <c r="D336" i="3"/>
  <c r="D335" i="3"/>
  <c r="D334" i="3"/>
  <c r="D333" i="3"/>
  <c r="D332" i="3"/>
  <c r="D322" i="3"/>
  <c r="D321" i="3"/>
  <c r="D319" i="3"/>
  <c r="D318" i="3"/>
  <c r="D317" i="3"/>
  <c r="D316" i="3"/>
  <c r="D315" i="3"/>
  <c r="D314" i="3"/>
  <c r="D313" i="3"/>
  <c r="D312" i="3"/>
  <c r="D311" i="3"/>
  <c r="D310" i="3"/>
  <c r="D309" i="3"/>
  <c r="D308" i="3"/>
  <c r="D307" i="3"/>
  <c r="D306" i="3"/>
  <c r="D305" i="3"/>
  <c r="D304" i="3"/>
  <c r="D303" i="3"/>
  <c r="D302" i="3"/>
  <c r="D232" i="3"/>
  <c r="D231" i="3"/>
  <c r="D229" i="3"/>
  <c r="D228" i="3"/>
  <c r="D227" i="3"/>
  <c r="D226" i="3"/>
  <c r="D225" i="3"/>
  <c r="D224" i="3"/>
  <c r="D223" i="3"/>
  <c r="D222" i="3"/>
  <c r="D221" i="3"/>
  <c r="D220" i="3"/>
  <c r="D219" i="3"/>
  <c r="D218" i="3"/>
  <c r="D217" i="3"/>
  <c r="D216" i="3"/>
  <c r="D215" i="3"/>
  <c r="D214" i="3"/>
  <c r="D213" i="3"/>
  <c r="D212" i="3"/>
  <c r="D202" i="3"/>
  <c r="D201" i="3"/>
  <c r="D199" i="3"/>
  <c r="D198" i="3"/>
  <c r="J198" i="3" s="1"/>
  <c r="D197" i="3"/>
  <c r="D196" i="3"/>
  <c r="D195" i="3"/>
  <c r="D194" i="3"/>
  <c r="D193" i="3"/>
  <c r="D192" i="3"/>
  <c r="D191" i="3"/>
  <c r="D190" i="3"/>
  <c r="D189" i="3"/>
  <c r="D186" i="3"/>
  <c r="D185" i="3"/>
  <c r="D184" i="3"/>
  <c r="D183" i="3"/>
  <c r="D182" i="3"/>
  <c r="D172" i="3"/>
  <c r="D171" i="3"/>
  <c r="D169" i="3"/>
  <c r="D168" i="3"/>
  <c r="D167" i="3"/>
  <c r="D166" i="3"/>
  <c r="D165" i="3"/>
  <c r="D164" i="3"/>
  <c r="D163" i="3"/>
  <c r="D162" i="3"/>
  <c r="D161" i="3"/>
  <c r="D160" i="3"/>
  <c r="D159" i="3"/>
  <c r="D158" i="3"/>
  <c r="D157" i="3"/>
  <c r="D156" i="3"/>
  <c r="D155" i="3"/>
  <c r="D154" i="3"/>
  <c r="D153" i="3"/>
  <c r="D152" i="3"/>
  <c r="D142" i="3"/>
  <c r="D141" i="3"/>
  <c r="D139" i="3"/>
  <c r="D138" i="3"/>
  <c r="D137" i="3"/>
  <c r="D136" i="3"/>
  <c r="D135" i="3"/>
  <c r="D134" i="3"/>
  <c r="D133" i="3"/>
  <c r="D132" i="3"/>
  <c r="D131" i="3"/>
  <c r="D130" i="3"/>
  <c r="D129" i="3"/>
  <c r="D128" i="3"/>
  <c r="D127" i="3"/>
  <c r="D126" i="3"/>
  <c r="D125" i="3"/>
  <c r="D124" i="3"/>
  <c r="D123" i="3"/>
  <c r="D122" i="3"/>
  <c r="D112" i="3"/>
  <c r="D111" i="3"/>
  <c r="D109" i="3"/>
  <c r="D108" i="3"/>
  <c r="D107" i="3"/>
  <c r="D106" i="3"/>
  <c r="D105" i="3"/>
  <c r="D104" i="3"/>
  <c r="D103" i="3"/>
  <c r="D102" i="3"/>
  <c r="D101" i="3"/>
  <c r="D100" i="3"/>
  <c r="D99" i="3"/>
  <c r="D98" i="3"/>
  <c r="D97" i="3"/>
  <c r="D96" i="3"/>
  <c r="D95" i="3"/>
  <c r="D94" i="3"/>
  <c r="D93" i="3"/>
  <c r="D92" i="3"/>
  <c r="D82" i="3"/>
  <c r="D81" i="3"/>
  <c r="D79" i="3"/>
  <c r="D78" i="3"/>
  <c r="D77" i="3"/>
  <c r="D76" i="3"/>
  <c r="D75" i="3"/>
  <c r="D74" i="3"/>
  <c r="D73" i="3"/>
  <c r="D72" i="3"/>
  <c r="D71" i="3"/>
  <c r="D70" i="3"/>
  <c r="D69" i="3"/>
  <c r="D68" i="3"/>
  <c r="D67" i="3"/>
  <c r="D66" i="3"/>
  <c r="D65" i="3"/>
  <c r="D64" i="3"/>
  <c r="D63" i="3"/>
  <c r="D62" i="3"/>
  <c r="D52" i="3"/>
  <c r="D51" i="3"/>
  <c r="D49" i="3"/>
  <c r="D48" i="3"/>
  <c r="D47" i="3"/>
  <c r="D46" i="3"/>
  <c r="D45" i="3"/>
  <c r="D44" i="3"/>
  <c r="D43" i="3"/>
  <c r="D42" i="3"/>
  <c r="D41" i="3"/>
  <c r="D40" i="3"/>
  <c r="D39" i="3"/>
  <c r="D38" i="3"/>
  <c r="D37" i="3"/>
  <c r="J37" i="3" s="1"/>
  <c r="D36" i="3"/>
  <c r="D35" i="3"/>
  <c r="D34" i="3"/>
  <c r="D33" i="3"/>
  <c r="D32" i="3"/>
  <c r="D22" i="3"/>
  <c r="D21" i="3"/>
  <c r="D19" i="3"/>
  <c r="D18" i="3"/>
  <c r="D17" i="3"/>
  <c r="D16" i="3"/>
  <c r="D15" i="3"/>
  <c r="D14" i="3"/>
  <c r="D13" i="3"/>
  <c r="D12" i="3"/>
  <c r="D11" i="3"/>
  <c r="D10" i="3"/>
  <c r="D9" i="3"/>
  <c r="D8" i="3"/>
  <c r="D7" i="3"/>
  <c r="D6" i="3"/>
  <c r="D5" i="3"/>
  <c r="D4" i="3"/>
  <c r="D3" i="3"/>
  <c r="F97" i="3"/>
  <c r="F187" i="3"/>
  <c r="F217" i="3"/>
  <c r="F487" i="3"/>
  <c r="J487" i="3" s="1"/>
  <c r="M12" i="8" s="1"/>
  <c r="M20" i="8" s="1"/>
  <c r="F547" i="3"/>
  <c r="F101" i="3"/>
  <c r="F191" i="3"/>
  <c r="F221" i="3"/>
  <c r="F491" i="3"/>
  <c r="J491" i="3" s="1"/>
  <c r="F551" i="3"/>
  <c r="F103" i="3"/>
  <c r="F193" i="3"/>
  <c r="F223" i="3"/>
  <c r="F493" i="3"/>
  <c r="J493" i="3" s="1"/>
  <c r="F553" i="3"/>
  <c r="F105" i="3"/>
  <c r="F195" i="3"/>
  <c r="F225" i="3"/>
  <c r="F495" i="3"/>
  <c r="J495" i="3" s="1"/>
  <c r="M15" i="8" s="1"/>
  <c r="M23" i="8" s="1"/>
  <c r="F555" i="3"/>
  <c r="F71" i="3"/>
  <c r="F73" i="3"/>
  <c r="F75" i="3"/>
  <c r="F67" i="3"/>
  <c r="F832" i="3"/>
  <c r="G832" i="3"/>
  <c r="I832" i="3"/>
  <c r="H832" i="3"/>
  <c r="E832" i="3"/>
  <c r="F831" i="3"/>
  <c r="G831" i="3"/>
  <c r="I831" i="3"/>
  <c r="H831" i="3"/>
  <c r="E831" i="3"/>
  <c r="F829" i="3"/>
  <c r="G829" i="3"/>
  <c r="I829" i="3"/>
  <c r="H829" i="3"/>
  <c r="E829" i="3"/>
  <c r="F828" i="3"/>
  <c r="J828" i="3" s="1"/>
  <c r="G828" i="3"/>
  <c r="I828" i="3"/>
  <c r="H828" i="3"/>
  <c r="E828" i="3"/>
  <c r="F827" i="3"/>
  <c r="G827" i="3"/>
  <c r="I827" i="3"/>
  <c r="H827" i="3"/>
  <c r="E827" i="3"/>
  <c r="F826" i="3"/>
  <c r="G826" i="3"/>
  <c r="I826" i="3"/>
  <c r="H826" i="3"/>
  <c r="E826" i="3"/>
  <c r="F825" i="3"/>
  <c r="G825" i="3"/>
  <c r="I825" i="3"/>
  <c r="H825" i="3"/>
  <c r="E825" i="3"/>
  <c r="F824" i="3"/>
  <c r="J824" i="3" s="1"/>
  <c r="G824" i="3"/>
  <c r="I824" i="3"/>
  <c r="H824" i="3"/>
  <c r="E824" i="3"/>
  <c r="F823" i="3"/>
  <c r="G823" i="3"/>
  <c r="I823" i="3"/>
  <c r="H823" i="3"/>
  <c r="E823" i="3"/>
  <c r="F822" i="3"/>
  <c r="J822" i="3" s="1"/>
  <c r="G822" i="3"/>
  <c r="I822" i="3"/>
  <c r="H822" i="3"/>
  <c r="E822" i="3"/>
  <c r="F821" i="3"/>
  <c r="G821" i="3"/>
  <c r="I821" i="3"/>
  <c r="H821" i="3"/>
  <c r="E821" i="3"/>
  <c r="F820" i="3"/>
  <c r="G820" i="3"/>
  <c r="I820" i="3"/>
  <c r="H820" i="3"/>
  <c r="E820" i="3"/>
  <c r="F819" i="3"/>
  <c r="G819" i="3"/>
  <c r="I819" i="3"/>
  <c r="H819" i="3"/>
  <c r="E819" i="3"/>
  <c r="F818" i="3"/>
  <c r="J818" i="3" s="1"/>
  <c r="G818" i="3"/>
  <c r="I818" i="3"/>
  <c r="H818" i="3"/>
  <c r="E818" i="3"/>
  <c r="F817" i="3"/>
  <c r="G817" i="3"/>
  <c r="I817" i="3"/>
  <c r="H817" i="3"/>
  <c r="E817" i="3"/>
  <c r="BG815" i="3"/>
  <c r="BF815" i="3"/>
  <c r="BE815" i="3"/>
  <c r="BD815" i="3"/>
  <c r="BC815" i="3"/>
  <c r="BB815" i="3"/>
  <c r="BA815" i="3"/>
  <c r="AZ815" i="3"/>
  <c r="AY815" i="3"/>
  <c r="AX815" i="3"/>
  <c r="AW815" i="3"/>
  <c r="AV815" i="3"/>
  <c r="AU815" i="3"/>
  <c r="AT815" i="3"/>
  <c r="AS815" i="3"/>
  <c r="AR815" i="3"/>
  <c r="AQ815" i="3"/>
  <c r="AP815" i="3"/>
  <c r="AO815" i="3"/>
  <c r="AN815" i="3"/>
  <c r="AM815" i="3"/>
  <c r="AL815" i="3"/>
  <c r="AK815" i="3"/>
  <c r="AJ815" i="3"/>
  <c r="AI815" i="3"/>
  <c r="AH815" i="3"/>
  <c r="AG815" i="3"/>
  <c r="AF815" i="3"/>
  <c r="AE815" i="3"/>
  <c r="AD815" i="3"/>
  <c r="AC815" i="3"/>
  <c r="AB815" i="3"/>
  <c r="BG813" i="3"/>
  <c r="BF813" i="3"/>
  <c r="BE813" i="3"/>
  <c r="BD813" i="3"/>
  <c r="BC813" i="3"/>
  <c r="BB813" i="3"/>
  <c r="BA813" i="3"/>
  <c r="AZ813" i="3"/>
  <c r="AY813" i="3"/>
  <c r="AX813" i="3"/>
  <c r="AW813" i="3"/>
  <c r="AV813" i="3"/>
  <c r="AU813" i="3"/>
  <c r="AT813" i="3"/>
  <c r="AS813" i="3"/>
  <c r="AR813" i="3"/>
  <c r="AQ813" i="3"/>
  <c r="AP813" i="3"/>
  <c r="AO813" i="3"/>
  <c r="AN813" i="3"/>
  <c r="AM813" i="3"/>
  <c r="AL813" i="3"/>
  <c r="AK813" i="3"/>
  <c r="AJ813" i="3"/>
  <c r="AI813" i="3"/>
  <c r="AH813" i="3"/>
  <c r="AG813" i="3"/>
  <c r="AF813" i="3"/>
  <c r="AE813" i="3"/>
  <c r="AD813" i="3"/>
  <c r="AC813" i="3"/>
  <c r="AB813" i="3"/>
  <c r="BG812" i="3"/>
  <c r="BF812" i="3"/>
  <c r="BE812" i="3"/>
  <c r="BD812" i="3"/>
  <c r="BC812" i="3"/>
  <c r="BB812" i="3"/>
  <c r="BA812" i="3"/>
  <c r="AZ812" i="3"/>
  <c r="AY812" i="3"/>
  <c r="AX812" i="3"/>
  <c r="AW812" i="3"/>
  <c r="AV812" i="3"/>
  <c r="AU812" i="3"/>
  <c r="AT812" i="3"/>
  <c r="AS812" i="3"/>
  <c r="AR812" i="3"/>
  <c r="AQ812" i="3"/>
  <c r="AP812" i="3"/>
  <c r="AO812" i="3"/>
  <c r="AN812" i="3"/>
  <c r="AM812" i="3"/>
  <c r="AL812" i="3"/>
  <c r="AK812" i="3"/>
  <c r="AJ812" i="3"/>
  <c r="AI812" i="3"/>
  <c r="AH812" i="3"/>
  <c r="AG812" i="3"/>
  <c r="AF812" i="3"/>
  <c r="AE812" i="3"/>
  <c r="AD812" i="3"/>
  <c r="AC812" i="3"/>
  <c r="AB812" i="3"/>
  <c r="F802" i="3"/>
  <c r="J802" i="3" s="1"/>
  <c r="G802" i="3"/>
  <c r="I802" i="3"/>
  <c r="H802" i="3"/>
  <c r="E802" i="3"/>
  <c r="F801" i="3"/>
  <c r="J801" i="3" s="1"/>
  <c r="G801" i="3"/>
  <c r="I801" i="3"/>
  <c r="H801" i="3"/>
  <c r="E801" i="3"/>
  <c r="F799" i="3"/>
  <c r="G799" i="3"/>
  <c r="I799" i="3"/>
  <c r="H799" i="3"/>
  <c r="E799" i="3"/>
  <c r="F798" i="3"/>
  <c r="G798" i="3"/>
  <c r="I798" i="3"/>
  <c r="H798" i="3"/>
  <c r="E798" i="3"/>
  <c r="F797" i="3"/>
  <c r="G797" i="3"/>
  <c r="I797" i="3"/>
  <c r="H797" i="3"/>
  <c r="E797" i="3"/>
  <c r="F796" i="3"/>
  <c r="J796" i="3" s="1"/>
  <c r="G796" i="3"/>
  <c r="I796" i="3"/>
  <c r="H796" i="3"/>
  <c r="E796" i="3"/>
  <c r="F795" i="3"/>
  <c r="J795" i="3" s="1"/>
  <c r="G795" i="3"/>
  <c r="I795" i="3"/>
  <c r="H795" i="3"/>
  <c r="E795" i="3"/>
  <c r="F794" i="3"/>
  <c r="G794" i="3"/>
  <c r="I794" i="3"/>
  <c r="H794" i="3"/>
  <c r="E794" i="3"/>
  <c r="F793" i="3"/>
  <c r="G793" i="3"/>
  <c r="I793" i="3"/>
  <c r="H793" i="3"/>
  <c r="E793" i="3"/>
  <c r="F792" i="3"/>
  <c r="G792" i="3"/>
  <c r="I792" i="3"/>
  <c r="H792" i="3"/>
  <c r="E792" i="3"/>
  <c r="F791" i="3"/>
  <c r="G791" i="3"/>
  <c r="I791" i="3"/>
  <c r="H791" i="3"/>
  <c r="E791" i="3"/>
  <c r="F790" i="3"/>
  <c r="G790" i="3"/>
  <c r="I790" i="3"/>
  <c r="H790" i="3"/>
  <c r="E790" i="3"/>
  <c r="F789" i="3"/>
  <c r="G789" i="3"/>
  <c r="I789" i="3"/>
  <c r="H789" i="3"/>
  <c r="E789" i="3"/>
  <c r="F788" i="3"/>
  <c r="J788" i="3" s="1"/>
  <c r="G788" i="3"/>
  <c r="I788" i="3"/>
  <c r="H788" i="3"/>
  <c r="E788" i="3"/>
  <c r="F787" i="3"/>
  <c r="G787" i="3"/>
  <c r="I787" i="3"/>
  <c r="H787" i="3"/>
  <c r="E787" i="3"/>
  <c r="BG785" i="3"/>
  <c r="BF785" i="3"/>
  <c r="BE785" i="3"/>
  <c r="BD785" i="3"/>
  <c r="BC785" i="3"/>
  <c r="BB785" i="3"/>
  <c r="BA785" i="3"/>
  <c r="AZ785" i="3"/>
  <c r="AY785" i="3"/>
  <c r="AX785" i="3"/>
  <c r="AW785" i="3"/>
  <c r="AV785" i="3"/>
  <c r="AU785" i="3"/>
  <c r="AT785" i="3"/>
  <c r="AS785" i="3"/>
  <c r="AR785" i="3"/>
  <c r="AQ785" i="3"/>
  <c r="AP785" i="3"/>
  <c r="AO785" i="3"/>
  <c r="AN785" i="3"/>
  <c r="AM785" i="3"/>
  <c r="AL785" i="3"/>
  <c r="AK785" i="3"/>
  <c r="AJ785" i="3"/>
  <c r="AI785" i="3"/>
  <c r="AH785" i="3"/>
  <c r="AG785" i="3"/>
  <c r="AF785" i="3"/>
  <c r="AE785" i="3"/>
  <c r="AD785" i="3"/>
  <c r="AC785" i="3"/>
  <c r="AB785" i="3"/>
  <c r="BG783" i="3"/>
  <c r="BF783" i="3"/>
  <c r="BE783" i="3"/>
  <c r="BD783" i="3"/>
  <c r="BC783" i="3"/>
  <c r="BB783" i="3"/>
  <c r="BA783" i="3"/>
  <c r="AZ783" i="3"/>
  <c r="AY783" i="3"/>
  <c r="AX783" i="3"/>
  <c r="AW783" i="3"/>
  <c r="AV783" i="3"/>
  <c r="AU783" i="3"/>
  <c r="AT783" i="3"/>
  <c r="AS783" i="3"/>
  <c r="AR783" i="3"/>
  <c r="AQ783" i="3"/>
  <c r="AP783" i="3"/>
  <c r="AO783" i="3"/>
  <c r="AN783" i="3"/>
  <c r="AM783" i="3"/>
  <c r="AL783" i="3"/>
  <c r="AK783" i="3"/>
  <c r="AJ783" i="3"/>
  <c r="AI783" i="3"/>
  <c r="AH783" i="3"/>
  <c r="AG783" i="3"/>
  <c r="AF783" i="3"/>
  <c r="AE783" i="3"/>
  <c r="AD783" i="3"/>
  <c r="AC783" i="3"/>
  <c r="AB783" i="3"/>
  <c r="BG782" i="3"/>
  <c r="BF782" i="3"/>
  <c r="BE782" i="3"/>
  <c r="BD782" i="3"/>
  <c r="BC782" i="3"/>
  <c r="BB782" i="3"/>
  <c r="BA782" i="3"/>
  <c r="AZ782" i="3"/>
  <c r="AY782" i="3"/>
  <c r="AX782" i="3"/>
  <c r="AW782" i="3"/>
  <c r="AV782" i="3"/>
  <c r="AU782" i="3"/>
  <c r="AT782" i="3"/>
  <c r="AS782" i="3"/>
  <c r="AR782" i="3"/>
  <c r="AQ782" i="3"/>
  <c r="AP782" i="3"/>
  <c r="AO782" i="3"/>
  <c r="AN782" i="3"/>
  <c r="AM782" i="3"/>
  <c r="AL782" i="3"/>
  <c r="AK782" i="3"/>
  <c r="AJ782" i="3"/>
  <c r="AI782" i="3"/>
  <c r="AH782" i="3"/>
  <c r="AG782" i="3"/>
  <c r="AF782" i="3"/>
  <c r="AE782" i="3"/>
  <c r="AD782" i="3"/>
  <c r="AC782" i="3"/>
  <c r="AB782" i="3"/>
  <c r="F772" i="3"/>
  <c r="G772" i="3"/>
  <c r="I772" i="3"/>
  <c r="H772" i="3"/>
  <c r="E772" i="3"/>
  <c r="F771" i="3"/>
  <c r="G771" i="3"/>
  <c r="I771" i="3"/>
  <c r="H771" i="3"/>
  <c r="E771" i="3"/>
  <c r="F769" i="3"/>
  <c r="G769" i="3"/>
  <c r="I769" i="3"/>
  <c r="H769" i="3"/>
  <c r="E769" i="3"/>
  <c r="F768" i="3"/>
  <c r="G768" i="3"/>
  <c r="I768" i="3"/>
  <c r="H768" i="3"/>
  <c r="E768" i="3"/>
  <c r="F767" i="3"/>
  <c r="G767" i="3"/>
  <c r="I767" i="3"/>
  <c r="H767" i="3"/>
  <c r="E767" i="3"/>
  <c r="F766" i="3"/>
  <c r="J766" i="3" s="1"/>
  <c r="G766" i="3"/>
  <c r="I766" i="3"/>
  <c r="H766" i="3"/>
  <c r="E766" i="3"/>
  <c r="F765" i="3"/>
  <c r="G765" i="3"/>
  <c r="I765" i="3"/>
  <c r="H765" i="3"/>
  <c r="E765" i="3"/>
  <c r="F764" i="3"/>
  <c r="G764" i="3"/>
  <c r="I764" i="3"/>
  <c r="H764" i="3"/>
  <c r="E764" i="3"/>
  <c r="F763" i="3"/>
  <c r="G763" i="3"/>
  <c r="I763" i="3"/>
  <c r="H763" i="3"/>
  <c r="E763" i="3"/>
  <c r="F762" i="3"/>
  <c r="J762" i="3" s="1"/>
  <c r="G762" i="3"/>
  <c r="I762" i="3"/>
  <c r="H762" i="3"/>
  <c r="E762" i="3"/>
  <c r="F761" i="3"/>
  <c r="G761" i="3"/>
  <c r="I761" i="3"/>
  <c r="H761" i="3"/>
  <c r="E761" i="3"/>
  <c r="F760" i="3"/>
  <c r="G760" i="3"/>
  <c r="I760" i="3"/>
  <c r="H760" i="3"/>
  <c r="E760" i="3"/>
  <c r="F759" i="3"/>
  <c r="G759" i="3"/>
  <c r="I759" i="3"/>
  <c r="H759" i="3"/>
  <c r="E759" i="3"/>
  <c r="F758" i="3"/>
  <c r="J758" i="3" s="1"/>
  <c r="G758" i="3"/>
  <c r="I758" i="3"/>
  <c r="H758" i="3"/>
  <c r="E758" i="3"/>
  <c r="F757" i="3"/>
  <c r="G757" i="3"/>
  <c r="I757" i="3"/>
  <c r="H757" i="3"/>
  <c r="E757" i="3"/>
  <c r="BG755" i="3"/>
  <c r="BF755" i="3"/>
  <c r="BE755" i="3"/>
  <c r="BD755" i="3"/>
  <c r="BC755" i="3"/>
  <c r="BB755" i="3"/>
  <c r="BA755" i="3"/>
  <c r="AZ755" i="3"/>
  <c r="AY755" i="3"/>
  <c r="AX755" i="3"/>
  <c r="AW755" i="3"/>
  <c r="AV755" i="3"/>
  <c r="AU755" i="3"/>
  <c r="AT755" i="3"/>
  <c r="AS755" i="3"/>
  <c r="AR755" i="3"/>
  <c r="AQ755" i="3"/>
  <c r="AP755" i="3"/>
  <c r="AO755" i="3"/>
  <c r="AN755" i="3"/>
  <c r="AM755" i="3"/>
  <c r="AL755" i="3"/>
  <c r="AK755" i="3"/>
  <c r="AJ755" i="3"/>
  <c r="AI755" i="3"/>
  <c r="AH755" i="3"/>
  <c r="AG755" i="3"/>
  <c r="AF755" i="3"/>
  <c r="AE755" i="3"/>
  <c r="AD755" i="3"/>
  <c r="AC755" i="3"/>
  <c r="AB755" i="3"/>
  <c r="BG753" i="3"/>
  <c r="BF753" i="3"/>
  <c r="BE753" i="3"/>
  <c r="BD753" i="3"/>
  <c r="BC753" i="3"/>
  <c r="BB753" i="3"/>
  <c r="BA753" i="3"/>
  <c r="AZ753" i="3"/>
  <c r="AY753" i="3"/>
  <c r="AX753" i="3"/>
  <c r="AW753" i="3"/>
  <c r="AV753" i="3"/>
  <c r="AU753" i="3"/>
  <c r="AT753" i="3"/>
  <c r="AS753" i="3"/>
  <c r="AR753" i="3"/>
  <c r="AQ753" i="3"/>
  <c r="AP753" i="3"/>
  <c r="AO753" i="3"/>
  <c r="AN753" i="3"/>
  <c r="AM753" i="3"/>
  <c r="AL753" i="3"/>
  <c r="AK753" i="3"/>
  <c r="AJ753" i="3"/>
  <c r="AI753" i="3"/>
  <c r="AH753" i="3"/>
  <c r="AG753" i="3"/>
  <c r="AF753" i="3"/>
  <c r="AE753" i="3"/>
  <c r="AD753" i="3"/>
  <c r="AC753" i="3"/>
  <c r="AB753" i="3"/>
  <c r="BG752" i="3"/>
  <c r="BF752" i="3"/>
  <c r="BE752" i="3"/>
  <c r="BD752" i="3"/>
  <c r="BC752" i="3"/>
  <c r="BB752" i="3"/>
  <c r="BA752" i="3"/>
  <c r="AZ752" i="3"/>
  <c r="AY752" i="3"/>
  <c r="AX752" i="3"/>
  <c r="AW752" i="3"/>
  <c r="AV752" i="3"/>
  <c r="AU752" i="3"/>
  <c r="AT752" i="3"/>
  <c r="AS752" i="3"/>
  <c r="AR752" i="3"/>
  <c r="AQ752" i="3"/>
  <c r="AP752" i="3"/>
  <c r="AO752" i="3"/>
  <c r="AN752" i="3"/>
  <c r="AM752" i="3"/>
  <c r="AL752" i="3"/>
  <c r="AK752" i="3"/>
  <c r="AJ752" i="3"/>
  <c r="AI752" i="3"/>
  <c r="AH752" i="3"/>
  <c r="AG752" i="3"/>
  <c r="AF752" i="3"/>
  <c r="AE752" i="3"/>
  <c r="AD752" i="3"/>
  <c r="AC752" i="3"/>
  <c r="AB752" i="3"/>
  <c r="F742" i="3"/>
  <c r="G742" i="3"/>
  <c r="I742" i="3"/>
  <c r="H742" i="3"/>
  <c r="E742" i="3"/>
  <c r="F741" i="3"/>
  <c r="G741" i="3"/>
  <c r="I741" i="3"/>
  <c r="H741" i="3"/>
  <c r="E741" i="3"/>
  <c r="F739" i="3"/>
  <c r="J739" i="3" s="1"/>
  <c r="G739" i="3"/>
  <c r="I739" i="3"/>
  <c r="H739" i="3"/>
  <c r="E739" i="3"/>
  <c r="F738" i="3"/>
  <c r="J738" i="3" s="1"/>
  <c r="G738" i="3"/>
  <c r="I738" i="3"/>
  <c r="H738" i="3"/>
  <c r="E738" i="3"/>
  <c r="F737" i="3"/>
  <c r="G737" i="3"/>
  <c r="I737" i="3"/>
  <c r="H737" i="3"/>
  <c r="E737" i="3"/>
  <c r="F736" i="3"/>
  <c r="G736" i="3"/>
  <c r="I736" i="3"/>
  <c r="H736" i="3"/>
  <c r="E736" i="3"/>
  <c r="F735" i="3"/>
  <c r="J735" i="3" s="1"/>
  <c r="G735" i="3"/>
  <c r="I735" i="3"/>
  <c r="H735" i="3"/>
  <c r="E735" i="3"/>
  <c r="F734" i="3"/>
  <c r="G734" i="3"/>
  <c r="I734" i="3"/>
  <c r="H734" i="3"/>
  <c r="E734" i="3"/>
  <c r="F733" i="3"/>
  <c r="G733" i="3"/>
  <c r="I733" i="3"/>
  <c r="H733" i="3"/>
  <c r="E733" i="3"/>
  <c r="F732" i="3"/>
  <c r="G732" i="3"/>
  <c r="I732" i="3"/>
  <c r="H732" i="3"/>
  <c r="E732" i="3"/>
  <c r="F731" i="3"/>
  <c r="J731" i="3" s="1"/>
  <c r="G731" i="3"/>
  <c r="I731" i="3"/>
  <c r="H731" i="3"/>
  <c r="E731" i="3"/>
  <c r="F730" i="3"/>
  <c r="J730" i="3" s="1"/>
  <c r="G730" i="3"/>
  <c r="I730" i="3"/>
  <c r="H730" i="3"/>
  <c r="E730" i="3"/>
  <c r="F729" i="3"/>
  <c r="G729" i="3"/>
  <c r="I729" i="3"/>
  <c r="H729" i="3"/>
  <c r="E729" i="3"/>
  <c r="F728" i="3"/>
  <c r="G728" i="3"/>
  <c r="I728" i="3"/>
  <c r="H728" i="3"/>
  <c r="E728" i="3"/>
  <c r="F727" i="3"/>
  <c r="J727" i="3" s="1"/>
  <c r="G727" i="3"/>
  <c r="I727" i="3"/>
  <c r="H727" i="3"/>
  <c r="E727" i="3"/>
  <c r="BG725" i="3"/>
  <c r="BF725" i="3"/>
  <c r="BE725" i="3"/>
  <c r="BD725" i="3"/>
  <c r="BC725" i="3"/>
  <c r="BB725" i="3"/>
  <c r="BA725" i="3"/>
  <c r="AZ725" i="3"/>
  <c r="AY725" i="3"/>
  <c r="AX725" i="3"/>
  <c r="AW725" i="3"/>
  <c r="AV725" i="3"/>
  <c r="AU725" i="3"/>
  <c r="AT725" i="3"/>
  <c r="AS725" i="3"/>
  <c r="AR725" i="3"/>
  <c r="AQ725" i="3"/>
  <c r="AP725" i="3"/>
  <c r="AO725" i="3"/>
  <c r="AN725" i="3"/>
  <c r="AM725" i="3"/>
  <c r="AL725" i="3"/>
  <c r="AK725" i="3"/>
  <c r="AJ725" i="3"/>
  <c r="AI725" i="3"/>
  <c r="AH725" i="3"/>
  <c r="AG725" i="3"/>
  <c r="AF725" i="3"/>
  <c r="AE725" i="3"/>
  <c r="AD725" i="3"/>
  <c r="AC725" i="3"/>
  <c r="AB725" i="3"/>
  <c r="BG723" i="3"/>
  <c r="BF723" i="3"/>
  <c r="BE723" i="3"/>
  <c r="BD723" i="3"/>
  <c r="BC723" i="3"/>
  <c r="BB723" i="3"/>
  <c r="BA723" i="3"/>
  <c r="AZ723" i="3"/>
  <c r="AY723" i="3"/>
  <c r="AX723" i="3"/>
  <c r="AW723" i="3"/>
  <c r="AV723" i="3"/>
  <c r="AU723" i="3"/>
  <c r="AT723" i="3"/>
  <c r="AS723" i="3"/>
  <c r="AR723" i="3"/>
  <c r="AQ723" i="3"/>
  <c r="AP723" i="3"/>
  <c r="AO723" i="3"/>
  <c r="AN723" i="3"/>
  <c r="AM723" i="3"/>
  <c r="AL723" i="3"/>
  <c r="AK723" i="3"/>
  <c r="AJ723" i="3"/>
  <c r="AI723" i="3"/>
  <c r="AH723" i="3"/>
  <c r="AG723" i="3"/>
  <c r="AF723" i="3"/>
  <c r="AE723" i="3"/>
  <c r="AD723" i="3"/>
  <c r="AC723" i="3"/>
  <c r="AB723" i="3"/>
  <c r="BG722" i="3"/>
  <c r="BF722" i="3"/>
  <c r="BE722" i="3"/>
  <c r="BD722" i="3"/>
  <c r="BC722" i="3"/>
  <c r="BB722" i="3"/>
  <c r="BA722" i="3"/>
  <c r="AZ722" i="3"/>
  <c r="AY722" i="3"/>
  <c r="AX722" i="3"/>
  <c r="AW722" i="3"/>
  <c r="AV722" i="3"/>
  <c r="AU722" i="3"/>
  <c r="AT722" i="3"/>
  <c r="AS722" i="3"/>
  <c r="AR722" i="3"/>
  <c r="AQ722" i="3"/>
  <c r="AP722" i="3"/>
  <c r="AO722" i="3"/>
  <c r="AN722" i="3"/>
  <c r="AM722" i="3"/>
  <c r="AL722" i="3"/>
  <c r="AK722" i="3"/>
  <c r="AJ722" i="3"/>
  <c r="AI722" i="3"/>
  <c r="AH722" i="3"/>
  <c r="AG722" i="3"/>
  <c r="AF722" i="3"/>
  <c r="AE722" i="3"/>
  <c r="AD722" i="3"/>
  <c r="AC722" i="3"/>
  <c r="AB722" i="3"/>
  <c r="F712" i="3"/>
  <c r="G712" i="3"/>
  <c r="I712" i="3"/>
  <c r="H712" i="3"/>
  <c r="E712" i="3"/>
  <c r="F711" i="3"/>
  <c r="G711" i="3"/>
  <c r="I711" i="3"/>
  <c r="H711" i="3"/>
  <c r="E711" i="3"/>
  <c r="F709" i="3"/>
  <c r="G709" i="3"/>
  <c r="I709" i="3"/>
  <c r="H709" i="3"/>
  <c r="E709" i="3"/>
  <c r="F708" i="3"/>
  <c r="G708" i="3"/>
  <c r="I708" i="3"/>
  <c r="H708" i="3"/>
  <c r="E708" i="3"/>
  <c r="F707" i="3"/>
  <c r="G707" i="3"/>
  <c r="I707" i="3"/>
  <c r="H707" i="3"/>
  <c r="E707" i="3"/>
  <c r="F706" i="3"/>
  <c r="G706" i="3"/>
  <c r="I706" i="3"/>
  <c r="H706" i="3"/>
  <c r="E706" i="3"/>
  <c r="F705" i="3"/>
  <c r="G705" i="3"/>
  <c r="I705" i="3"/>
  <c r="H705" i="3"/>
  <c r="E705" i="3"/>
  <c r="F704" i="3"/>
  <c r="G704" i="3"/>
  <c r="I704" i="3"/>
  <c r="H704" i="3"/>
  <c r="E704" i="3"/>
  <c r="F703" i="3"/>
  <c r="G703" i="3"/>
  <c r="I703" i="3"/>
  <c r="H703" i="3"/>
  <c r="E703" i="3"/>
  <c r="F702" i="3"/>
  <c r="G702" i="3"/>
  <c r="I702" i="3"/>
  <c r="H702" i="3"/>
  <c r="E702" i="3"/>
  <c r="F701" i="3"/>
  <c r="G701" i="3"/>
  <c r="I701" i="3"/>
  <c r="H701" i="3"/>
  <c r="E701" i="3"/>
  <c r="F700" i="3"/>
  <c r="G700" i="3"/>
  <c r="I700" i="3"/>
  <c r="H700" i="3"/>
  <c r="E700" i="3"/>
  <c r="F699" i="3"/>
  <c r="G699" i="3"/>
  <c r="I699" i="3"/>
  <c r="H699" i="3"/>
  <c r="E699" i="3"/>
  <c r="F698" i="3"/>
  <c r="G698" i="3"/>
  <c r="I698" i="3"/>
  <c r="H698" i="3"/>
  <c r="E698" i="3"/>
  <c r="F697" i="3"/>
  <c r="G697" i="3"/>
  <c r="I697" i="3"/>
  <c r="H697" i="3"/>
  <c r="E697" i="3"/>
  <c r="BG695" i="3"/>
  <c r="BF695" i="3"/>
  <c r="BE695" i="3"/>
  <c r="BD695" i="3"/>
  <c r="BC695" i="3"/>
  <c r="BB695" i="3"/>
  <c r="BA695" i="3"/>
  <c r="AZ695" i="3"/>
  <c r="AY695" i="3"/>
  <c r="AX695" i="3"/>
  <c r="AW695" i="3"/>
  <c r="AV695" i="3"/>
  <c r="AU695" i="3"/>
  <c r="AT695" i="3"/>
  <c r="AS695" i="3"/>
  <c r="AR695" i="3"/>
  <c r="AQ695" i="3"/>
  <c r="AP695" i="3"/>
  <c r="AO695" i="3"/>
  <c r="AN695" i="3"/>
  <c r="AM695" i="3"/>
  <c r="AL695" i="3"/>
  <c r="AK695" i="3"/>
  <c r="AJ695" i="3"/>
  <c r="AI695" i="3"/>
  <c r="AH695" i="3"/>
  <c r="AG695" i="3"/>
  <c r="AF695" i="3"/>
  <c r="AE695" i="3"/>
  <c r="AD695" i="3"/>
  <c r="AC695" i="3"/>
  <c r="AB695" i="3"/>
  <c r="BG693" i="3"/>
  <c r="BF693" i="3"/>
  <c r="BE693" i="3"/>
  <c r="BD693" i="3"/>
  <c r="BC693" i="3"/>
  <c r="BB693" i="3"/>
  <c r="BA693" i="3"/>
  <c r="AZ693" i="3"/>
  <c r="AY693" i="3"/>
  <c r="AX693" i="3"/>
  <c r="AW693" i="3"/>
  <c r="AV693" i="3"/>
  <c r="AU693" i="3"/>
  <c r="AT693" i="3"/>
  <c r="AS693" i="3"/>
  <c r="AR693" i="3"/>
  <c r="AQ693" i="3"/>
  <c r="AP693" i="3"/>
  <c r="AO693" i="3"/>
  <c r="AN693" i="3"/>
  <c r="AM693" i="3"/>
  <c r="AL693" i="3"/>
  <c r="AK693" i="3"/>
  <c r="AJ693" i="3"/>
  <c r="AI693" i="3"/>
  <c r="AH693" i="3"/>
  <c r="AG693" i="3"/>
  <c r="AF693" i="3"/>
  <c r="AE693" i="3"/>
  <c r="AD693" i="3"/>
  <c r="AC693" i="3"/>
  <c r="AB693" i="3"/>
  <c r="BG692" i="3"/>
  <c r="BF692" i="3"/>
  <c r="BE692" i="3"/>
  <c r="BD692" i="3"/>
  <c r="BC692" i="3"/>
  <c r="BB692" i="3"/>
  <c r="BA692" i="3"/>
  <c r="AZ692" i="3"/>
  <c r="AY692" i="3"/>
  <c r="AX692" i="3"/>
  <c r="AW692" i="3"/>
  <c r="AV692" i="3"/>
  <c r="AU692" i="3"/>
  <c r="AT692" i="3"/>
  <c r="AS692" i="3"/>
  <c r="AR692" i="3"/>
  <c r="AQ692" i="3"/>
  <c r="AP692" i="3"/>
  <c r="AO692" i="3"/>
  <c r="AN692" i="3"/>
  <c r="AM692" i="3"/>
  <c r="AL692" i="3"/>
  <c r="AK692" i="3"/>
  <c r="AJ692" i="3"/>
  <c r="AI692" i="3"/>
  <c r="AH692" i="3"/>
  <c r="AG692" i="3"/>
  <c r="AF692" i="3"/>
  <c r="AE692" i="3"/>
  <c r="AD692" i="3"/>
  <c r="AC692" i="3"/>
  <c r="AB692" i="3"/>
  <c r="F682" i="3"/>
  <c r="G682" i="3"/>
  <c r="I682" i="3"/>
  <c r="H682" i="3"/>
  <c r="E682" i="3"/>
  <c r="F681" i="3"/>
  <c r="G681" i="3"/>
  <c r="I681" i="3"/>
  <c r="H681" i="3"/>
  <c r="E681" i="3"/>
  <c r="F679" i="3"/>
  <c r="J679" i="3" s="1"/>
  <c r="G679" i="3"/>
  <c r="I679" i="3"/>
  <c r="H679" i="3"/>
  <c r="E679" i="3"/>
  <c r="F678" i="3"/>
  <c r="J678" i="3" s="1"/>
  <c r="G678" i="3"/>
  <c r="I678" i="3"/>
  <c r="H678" i="3"/>
  <c r="E678" i="3"/>
  <c r="F677" i="3"/>
  <c r="G677" i="3"/>
  <c r="I677" i="3"/>
  <c r="H677" i="3"/>
  <c r="E677" i="3"/>
  <c r="F676" i="3"/>
  <c r="G676" i="3"/>
  <c r="I676" i="3"/>
  <c r="H676" i="3"/>
  <c r="E676" i="3"/>
  <c r="F675" i="3"/>
  <c r="J675" i="3" s="1"/>
  <c r="G675" i="3"/>
  <c r="I675" i="3"/>
  <c r="H675" i="3"/>
  <c r="E675" i="3"/>
  <c r="F674" i="3"/>
  <c r="G674" i="3"/>
  <c r="I674" i="3"/>
  <c r="H674" i="3"/>
  <c r="E674" i="3"/>
  <c r="F673" i="3"/>
  <c r="J673" i="3" s="1"/>
  <c r="G673" i="3"/>
  <c r="I673" i="3"/>
  <c r="H673" i="3"/>
  <c r="E673" i="3"/>
  <c r="F672" i="3"/>
  <c r="G672" i="3"/>
  <c r="I672" i="3"/>
  <c r="H672" i="3"/>
  <c r="E672" i="3"/>
  <c r="F671" i="3"/>
  <c r="J671" i="3" s="1"/>
  <c r="G671" i="3"/>
  <c r="I671" i="3"/>
  <c r="H671" i="3"/>
  <c r="E671" i="3"/>
  <c r="F670" i="3"/>
  <c r="G670" i="3"/>
  <c r="I670" i="3"/>
  <c r="H670" i="3"/>
  <c r="E670" i="3"/>
  <c r="F669" i="3"/>
  <c r="G669" i="3"/>
  <c r="I669" i="3"/>
  <c r="H669" i="3"/>
  <c r="E669" i="3"/>
  <c r="F668" i="3"/>
  <c r="G668" i="3"/>
  <c r="I668" i="3"/>
  <c r="H668" i="3"/>
  <c r="E668" i="3"/>
  <c r="F667" i="3"/>
  <c r="J667" i="3" s="1"/>
  <c r="G667" i="3"/>
  <c r="I667" i="3"/>
  <c r="H667" i="3"/>
  <c r="E667" i="3"/>
  <c r="BG665" i="3"/>
  <c r="BF665" i="3"/>
  <c r="BE665" i="3"/>
  <c r="BD665" i="3"/>
  <c r="BC665" i="3"/>
  <c r="BB665" i="3"/>
  <c r="BA665" i="3"/>
  <c r="AZ665" i="3"/>
  <c r="AY665" i="3"/>
  <c r="AX665" i="3"/>
  <c r="AW665" i="3"/>
  <c r="AV665" i="3"/>
  <c r="AU665" i="3"/>
  <c r="AT665" i="3"/>
  <c r="AS665" i="3"/>
  <c r="AR665" i="3"/>
  <c r="AQ665" i="3"/>
  <c r="AP665" i="3"/>
  <c r="AO665" i="3"/>
  <c r="AN665" i="3"/>
  <c r="AM665" i="3"/>
  <c r="AL665" i="3"/>
  <c r="AK665" i="3"/>
  <c r="AJ665" i="3"/>
  <c r="AI665" i="3"/>
  <c r="AH665" i="3"/>
  <c r="AG665" i="3"/>
  <c r="AF665" i="3"/>
  <c r="AE665" i="3"/>
  <c r="AD665" i="3"/>
  <c r="AC665" i="3"/>
  <c r="AB665" i="3"/>
  <c r="BG663" i="3"/>
  <c r="BF663" i="3"/>
  <c r="BE663" i="3"/>
  <c r="BD663" i="3"/>
  <c r="BC663" i="3"/>
  <c r="BB663" i="3"/>
  <c r="BA663" i="3"/>
  <c r="AZ663" i="3"/>
  <c r="AY663" i="3"/>
  <c r="AX663" i="3"/>
  <c r="AW663" i="3"/>
  <c r="AV663" i="3"/>
  <c r="AU663" i="3"/>
  <c r="AT663" i="3"/>
  <c r="AS663" i="3"/>
  <c r="AR663" i="3"/>
  <c r="AQ663" i="3"/>
  <c r="AP663" i="3"/>
  <c r="AO663" i="3"/>
  <c r="AN663" i="3"/>
  <c r="AM663" i="3"/>
  <c r="AL663" i="3"/>
  <c r="AK663" i="3"/>
  <c r="AJ663" i="3"/>
  <c r="AI663" i="3"/>
  <c r="AH663" i="3"/>
  <c r="AG663" i="3"/>
  <c r="AF663" i="3"/>
  <c r="AE663" i="3"/>
  <c r="AD663" i="3"/>
  <c r="AC663" i="3"/>
  <c r="AB663" i="3"/>
  <c r="BG662" i="3"/>
  <c r="BF662" i="3"/>
  <c r="BE662" i="3"/>
  <c r="BD662" i="3"/>
  <c r="BC662" i="3"/>
  <c r="BB662" i="3"/>
  <c r="BA662" i="3"/>
  <c r="AZ662" i="3"/>
  <c r="AY662" i="3"/>
  <c r="AX662" i="3"/>
  <c r="AW662" i="3"/>
  <c r="AV662" i="3"/>
  <c r="AU662" i="3"/>
  <c r="AT662" i="3"/>
  <c r="AS662" i="3"/>
  <c r="AR662" i="3"/>
  <c r="AQ662" i="3"/>
  <c r="AP662" i="3"/>
  <c r="AO662" i="3"/>
  <c r="AN662" i="3"/>
  <c r="AM662" i="3"/>
  <c r="AL662" i="3"/>
  <c r="AK662" i="3"/>
  <c r="AJ662" i="3"/>
  <c r="AI662" i="3"/>
  <c r="AH662" i="3"/>
  <c r="AG662" i="3"/>
  <c r="AF662" i="3"/>
  <c r="AE662" i="3"/>
  <c r="AD662" i="3"/>
  <c r="AC662" i="3"/>
  <c r="AB662" i="3"/>
  <c r="F652" i="3"/>
  <c r="G652" i="3"/>
  <c r="I652" i="3"/>
  <c r="H652" i="3"/>
  <c r="E652" i="3"/>
  <c r="F651" i="3"/>
  <c r="G651" i="3"/>
  <c r="I651" i="3"/>
  <c r="H651" i="3"/>
  <c r="E651" i="3"/>
  <c r="F649" i="3"/>
  <c r="G649" i="3"/>
  <c r="I649" i="3"/>
  <c r="H649" i="3"/>
  <c r="E649" i="3"/>
  <c r="F648" i="3"/>
  <c r="G648" i="3"/>
  <c r="I648" i="3"/>
  <c r="H648" i="3"/>
  <c r="E648" i="3"/>
  <c r="F647" i="3"/>
  <c r="G647" i="3"/>
  <c r="I647" i="3"/>
  <c r="H647" i="3"/>
  <c r="E647" i="3"/>
  <c r="F646" i="3"/>
  <c r="G646" i="3"/>
  <c r="I646" i="3"/>
  <c r="H646" i="3"/>
  <c r="E646" i="3"/>
  <c r="F645" i="3"/>
  <c r="G645" i="3"/>
  <c r="I645" i="3"/>
  <c r="H645" i="3"/>
  <c r="E645" i="3"/>
  <c r="F644" i="3"/>
  <c r="G644" i="3"/>
  <c r="I644" i="3"/>
  <c r="H644" i="3"/>
  <c r="E644" i="3"/>
  <c r="F643" i="3"/>
  <c r="G643" i="3"/>
  <c r="I643" i="3"/>
  <c r="H643" i="3"/>
  <c r="E643" i="3"/>
  <c r="F642" i="3"/>
  <c r="G642" i="3"/>
  <c r="I642" i="3"/>
  <c r="H642" i="3"/>
  <c r="E642" i="3"/>
  <c r="F641" i="3"/>
  <c r="G641" i="3"/>
  <c r="I641" i="3"/>
  <c r="H641" i="3"/>
  <c r="E641" i="3"/>
  <c r="F640" i="3"/>
  <c r="G640" i="3"/>
  <c r="I640" i="3"/>
  <c r="H640" i="3"/>
  <c r="E640" i="3"/>
  <c r="F639" i="3"/>
  <c r="G639" i="3"/>
  <c r="I639" i="3"/>
  <c r="H639" i="3"/>
  <c r="E639" i="3"/>
  <c r="F638" i="3"/>
  <c r="G638" i="3"/>
  <c r="I638" i="3"/>
  <c r="H638" i="3"/>
  <c r="E638" i="3"/>
  <c r="F637" i="3"/>
  <c r="G637" i="3"/>
  <c r="I637" i="3"/>
  <c r="H637" i="3"/>
  <c r="E637" i="3"/>
  <c r="BG635" i="3"/>
  <c r="BF635" i="3"/>
  <c r="BE635" i="3"/>
  <c r="BD635" i="3"/>
  <c r="BC635" i="3"/>
  <c r="BB635" i="3"/>
  <c r="BA635" i="3"/>
  <c r="AZ635" i="3"/>
  <c r="AY635" i="3"/>
  <c r="AX635" i="3"/>
  <c r="AW635" i="3"/>
  <c r="AV635" i="3"/>
  <c r="AU635" i="3"/>
  <c r="AT635" i="3"/>
  <c r="AS635" i="3"/>
  <c r="AR635" i="3"/>
  <c r="AQ635" i="3"/>
  <c r="AP635" i="3"/>
  <c r="AO635" i="3"/>
  <c r="AN635" i="3"/>
  <c r="AM635" i="3"/>
  <c r="AL635" i="3"/>
  <c r="AK635" i="3"/>
  <c r="AJ635" i="3"/>
  <c r="AI635" i="3"/>
  <c r="AH635" i="3"/>
  <c r="AG635" i="3"/>
  <c r="AF635" i="3"/>
  <c r="AE635" i="3"/>
  <c r="AD635" i="3"/>
  <c r="AC635" i="3"/>
  <c r="AB635" i="3"/>
  <c r="BG633" i="3"/>
  <c r="BF633" i="3"/>
  <c r="BE633" i="3"/>
  <c r="BD633" i="3"/>
  <c r="BC633" i="3"/>
  <c r="BB633" i="3"/>
  <c r="BA633" i="3"/>
  <c r="AZ633" i="3"/>
  <c r="AY633" i="3"/>
  <c r="AX633" i="3"/>
  <c r="AW633" i="3"/>
  <c r="AV633" i="3"/>
  <c r="AU633" i="3"/>
  <c r="AT633" i="3"/>
  <c r="AS633" i="3"/>
  <c r="AR633" i="3"/>
  <c r="AQ633" i="3"/>
  <c r="AP633" i="3"/>
  <c r="AO633" i="3"/>
  <c r="AN633" i="3"/>
  <c r="AM633" i="3"/>
  <c r="AL633" i="3"/>
  <c r="AK633" i="3"/>
  <c r="AJ633" i="3"/>
  <c r="AI633" i="3"/>
  <c r="AH633" i="3"/>
  <c r="AG633" i="3"/>
  <c r="AF633" i="3"/>
  <c r="AE633" i="3"/>
  <c r="AD633" i="3"/>
  <c r="AC633" i="3"/>
  <c r="AB633" i="3"/>
  <c r="BG632" i="3"/>
  <c r="BF632" i="3"/>
  <c r="BE632" i="3"/>
  <c r="BD632" i="3"/>
  <c r="BC632" i="3"/>
  <c r="BB632" i="3"/>
  <c r="BA632" i="3"/>
  <c r="AZ632" i="3"/>
  <c r="AY632" i="3"/>
  <c r="AX632" i="3"/>
  <c r="AW632" i="3"/>
  <c r="AV632" i="3"/>
  <c r="AU632" i="3"/>
  <c r="AT632" i="3"/>
  <c r="AS632" i="3"/>
  <c r="AR632" i="3"/>
  <c r="AQ632" i="3"/>
  <c r="AP632" i="3"/>
  <c r="AO632" i="3"/>
  <c r="AN632" i="3"/>
  <c r="AM632" i="3"/>
  <c r="AL632" i="3"/>
  <c r="AK632" i="3"/>
  <c r="AJ632" i="3"/>
  <c r="AI632" i="3"/>
  <c r="AH632" i="3"/>
  <c r="AG632" i="3"/>
  <c r="AF632" i="3"/>
  <c r="AE632" i="3"/>
  <c r="AD632" i="3"/>
  <c r="AC632" i="3"/>
  <c r="AB632" i="3"/>
  <c r="F622" i="3"/>
  <c r="G622" i="3"/>
  <c r="I622" i="3"/>
  <c r="H622" i="3"/>
  <c r="E622" i="3"/>
  <c r="F621" i="3"/>
  <c r="G621" i="3"/>
  <c r="I621" i="3"/>
  <c r="H621" i="3"/>
  <c r="E621" i="3"/>
  <c r="F619" i="3"/>
  <c r="J619" i="3" s="1"/>
  <c r="G619" i="3"/>
  <c r="I619" i="3"/>
  <c r="H619" i="3"/>
  <c r="E619" i="3"/>
  <c r="F618" i="3"/>
  <c r="G618" i="3"/>
  <c r="I618" i="3"/>
  <c r="H618" i="3"/>
  <c r="E618" i="3"/>
  <c r="F617" i="3"/>
  <c r="G617" i="3"/>
  <c r="I617" i="3"/>
  <c r="H617" i="3"/>
  <c r="E617" i="3"/>
  <c r="F616" i="3"/>
  <c r="G616" i="3"/>
  <c r="I616" i="3"/>
  <c r="H616" i="3"/>
  <c r="E616" i="3"/>
  <c r="F615" i="3"/>
  <c r="J615" i="3" s="1"/>
  <c r="G615" i="3"/>
  <c r="I615" i="3"/>
  <c r="H615" i="3"/>
  <c r="E615" i="3"/>
  <c r="F614" i="3"/>
  <c r="G614" i="3"/>
  <c r="I614" i="3"/>
  <c r="H614" i="3"/>
  <c r="E614" i="3"/>
  <c r="F613" i="3"/>
  <c r="G613" i="3"/>
  <c r="I613" i="3"/>
  <c r="H613" i="3"/>
  <c r="E613" i="3"/>
  <c r="F612" i="3"/>
  <c r="G612" i="3"/>
  <c r="I612" i="3"/>
  <c r="H612" i="3"/>
  <c r="E612" i="3"/>
  <c r="F611" i="3"/>
  <c r="J611" i="3" s="1"/>
  <c r="G611" i="3"/>
  <c r="I611" i="3"/>
  <c r="H611" i="3"/>
  <c r="E611" i="3"/>
  <c r="F610" i="3"/>
  <c r="J610" i="3" s="1"/>
  <c r="G610" i="3"/>
  <c r="I610" i="3"/>
  <c r="H610" i="3"/>
  <c r="E610" i="3"/>
  <c r="F609" i="3"/>
  <c r="G609" i="3"/>
  <c r="I609" i="3"/>
  <c r="H609" i="3"/>
  <c r="E609" i="3"/>
  <c r="F608" i="3"/>
  <c r="G608" i="3"/>
  <c r="I608" i="3"/>
  <c r="H608" i="3"/>
  <c r="E608" i="3"/>
  <c r="F607" i="3"/>
  <c r="J607" i="3" s="1"/>
  <c r="G607" i="3"/>
  <c r="I607" i="3"/>
  <c r="H607" i="3"/>
  <c r="E607" i="3"/>
  <c r="BG605" i="3"/>
  <c r="BF605" i="3"/>
  <c r="BE605" i="3"/>
  <c r="BD605" i="3"/>
  <c r="BC605" i="3"/>
  <c r="BB605" i="3"/>
  <c r="BA605" i="3"/>
  <c r="AZ605" i="3"/>
  <c r="AY605" i="3"/>
  <c r="AX605" i="3"/>
  <c r="AW605" i="3"/>
  <c r="AV605" i="3"/>
  <c r="AU605" i="3"/>
  <c r="AT605" i="3"/>
  <c r="AS605" i="3"/>
  <c r="AR605" i="3"/>
  <c r="AQ605" i="3"/>
  <c r="AP605" i="3"/>
  <c r="AO605" i="3"/>
  <c r="AN605" i="3"/>
  <c r="AM605" i="3"/>
  <c r="AL605" i="3"/>
  <c r="AK605" i="3"/>
  <c r="AJ605" i="3"/>
  <c r="AI605" i="3"/>
  <c r="AH605" i="3"/>
  <c r="AG605" i="3"/>
  <c r="AF605" i="3"/>
  <c r="AE605" i="3"/>
  <c r="AD605" i="3"/>
  <c r="AC605" i="3"/>
  <c r="AB605" i="3"/>
  <c r="BG603" i="3"/>
  <c r="BF603" i="3"/>
  <c r="BE603" i="3"/>
  <c r="BD603" i="3"/>
  <c r="BC603" i="3"/>
  <c r="BB603" i="3"/>
  <c r="BA603" i="3"/>
  <c r="AZ603" i="3"/>
  <c r="AY603" i="3"/>
  <c r="AX603" i="3"/>
  <c r="AW603" i="3"/>
  <c r="AV603" i="3"/>
  <c r="AU603" i="3"/>
  <c r="AT603" i="3"/>
  <c r="AS603" i="3"/>
  <c r="AR603" i="3"/>
  <c r="AQ603" i="3"/>
  <c r="AP603" i="3"/>
  <c r="AO603" i="3"/>
  <c r="AN603" i="3"/>
  <c r="AM603" i="3"/>
  <c r="AL603" i="3"/>
  <c r="AK603" i="3"/>
  <c r="AJ603" i="3"/>
  <c r="AI603" i="3"/>
  <c r="AH603" i="3"/>
  <c r="AG603" i="3"/>
  <c r="AF603" i="3"/>
  <c r="AE603" i="3"/>
  <c r="AD603" i="3"/>
  <c r="AC603" i="3"/>
  <c r="AB603" i="3"/>
  <c r="BG602" i="3"/>
  <c r="BF602" i="3"/>
  <c r="BE602" i="3"/>
  <c r="BD602" i="3"/>
  <c r="BC602" i="3"/>
  <c r="BB602" i="3"/>
  <c r="BA602" i="3"/>
  <c r="AZ602" i="3"/>
  <c r="AY602" i="3"/>
  <c r="AX602" i="3"/>
  <c r="AW602" i="3"/>
  <c r="AV602" i="3"/>
  <c r="AU602" i="3"/>
  <c r="AT602" i="3"/>
  <c r="AS602" i="3"/>
  <c r="AR602" i="3"/>
  <c r="AQ602" i="3"/>
  <c r="AP602" i="3"/>
  <c r="AO602" i="3"/>
  <c r="AN602" i="3"/>
  <c r="AM602" i="3"/>
  <c r="AL602" i="3"/>
  <c r="AK602" i="3"/>
  <c r="AJ602" i="3"/>
  <c r="AI602" i="3"/>
  <c r="AH602" i="3"/>
  <c r="AG602" i="3"/>
  <c r="AF602" i="3"/>
  <c r="AE602" i="3"/>
  <c r="AD602" i="3"/>
  <c r="AC602" i="3"/>
  <c r="AB602" i="3"/>
  <c r="F592" i="3"/>
  <c r="G592" i="3"/>
  <c r="I592" i="3"/>
  <c r="H592" i="3"/>
  <c r="E592" i="3"/>
  <c r="F591" i="3"/>
  <c r="G591" i="3"/>
  <c r="I591" i="3"/>
  <c r="H591" i="3"/>
  <c r="E591" i="3"/>
  <c r="F589" i="3"/>
  <c r="J589" i="3" s="1"/>
  <c r="G589" i="3"/>
  <c r="I589" i="3"/>
  <c r="H589" i="3"/>
  <c r="E589" i="3"/>
  <c r="F588" i="3"/>
  <c r="J588" i="3" s="1"/>
  <c r="G588" i="3"/>
  <c r="I588" i="3"/>
  <c r="H588" i="3"/>
  <c r="E588" i="3"/>
  <c r="F587" i="3"/>
  <c r="G587" i="3"/>
  <c r="I587" i="3"/>
  <c r="H587" i="3"/>
  <c r="E587" i="3"/>
  <c r="F586" i="3"/>
  <c r="G586" i="3"/>
  <c r="I586" i="3"/>
  <c r="H586" i="3"/>
  <c r="E586" i="3"/>
  <c r="F585" i="3"/>
  <c r="J585" i="3" s="1"/>
  <c r="G585" i="3"/>
  <c r="I585" i="3"/>
  <c r="H585" i="3"/>
  <c r="E585" i="3"/>
  <c r="F584" i="3"/>
  <c r="J584" i="3" s="1"/>
  <c r="G584" i="3"/>
  <c r="I584" i="3"/>
  <c r="H584" i="3"/>
  <c r="E584" i="3"/>
  <c r="F583" i="3"/>
  <c r="G583" i="3"/>
  <c r="I583" i="3"/>
  <c r="H583" i="3"/>
  <c r="E583" i="3"/>
  <c r="F582" i="3"/>
  <c r="G582" i="3"/>
  <c r="I582" i="3"/>
  <c r="H582" i="3"/>
  <c r="E582" i="3"/>
  <c r="F581" i="3"/>
  <c r="J581" i="3" s="1"/>
  <c r="G581" i="3"/>
  <c r="I581" i="3"/>
  <c r="H581" i="3"/>
  <c r="E581" i="3"/>
  <c r="F580" i="3"/>
  <c r="G580" i="3"/>
  <c r="I580" i="3"/>
  <c r="H580" i="3"/>
  <c r="E580" i="3"/>
  <c r="F579" i="3"/>
  <c r="G579" i="3"/>
  <c r="I579" i="3"/>
  <c r="H579" i="3"/>
  <c r="E579" i="3"/>
  <c r="F578" i="3"/>
  <c r="G578" i="3"/>
  <c r="I578" i="3"/>
  <c r="H578" i="3"/>
  <c r="E578" i="3"/>
  <c r="F577" i="3"/>
  <c r="J577" i="3" s="1"/>
  <c r="G577" i="3"/>
  <c r="I577" i="3"/>
  <c r="H577" i="3"/>
  <c r="E577" i="3"/>
  <c r="BG575" i="3"/>
  <c r="BF575" i="3"/>
  <c r="BE575" i="3"/>
  <c r="BD575" i="3"/>
  <c r="BC575" i="3"/>
  <c r="BB575" i="3"/>
  <c r="BA575" i="3"/>
  <c r="AZ575" i="3"/>
  <c r="AY575" i="3"/>
  <c r="AX575" i="3"/>
  <c r="AW575" i="3"/>
  <c r="AV575" i="3"/>
  <c r="AU575" i="3"/>
  <c r="AT575" i="3"/>
  <c r="AS575" i="3"/>
  <c r="AR575" i="3"/>
  <c r="AQ575" i="3"/>
  <c r="AP575" i="3"/>
  <c r="AO575" i="3"/>
  <c r="AN575" i="3"/>
  <c r="AM575" i="3"/>
  <c r="AL575" i="3"/>
  <c r="AK575" i="3"/>
  <c r="AJ575" i="3"/>
  <c r="AI575" i="3"/>
  <c r="AH575" i="3"/>
  <c r="AG575" i="3"/>
  <c r="AF575" i="3"/>
  <c r="AE575" i="3"/>
  <c r="AD575" i="3"/>
  <c r="AC575" i="3"/>
  <c r="AB575" i="3"/>
  <c r="BG573" i="3"/>
  <c r="BF573" i="3"/>
  <c r="BE573" i="3"/>
  <c r="BD573" i="3"/>
  <c r="BC573" i="3"/>
  <c r="BB573" i="3"/>
  <c r="BA573" i="3"/>
  <c r="AZ573" i="3"/>
  <c r="AY573" i="3"/>
  <c r="AX573" i="3"/>
  <c r="AW573" i="3"/>
  <c r="AV573" i="3"/>
  <c r="AU573" i="3"/>
  <c r="AT573" i="3"/>
  <c r="AS573" i="3"/>
  <c r="AR573" i="3"/>
  <c r="AQ573" i="3"/>
  <c r="AP573" i="3"/>
  <c r="AO573" i="3"/>
  <c r="AN573" i="3"/>
  <c r="AM573" i="3"/>
  <c r="AL573" i="3"/>
  <c r="AK573" i="3"/>
  <c r="AJ573" i="3"/>
  <c r="AI573" i="3"/>
  <c r="AH573" i="3"/>
  <c r="AG573" i="3"/>
  <c r="AF573" i="3"/>
  <c r="AE573" i="3"/>
  <c r="AD573" i="3"/>
  <c r="AC573" i="3"/>
  <c r="AB573" i="3"/>
  <c r="BG572" i="3"/>
  <c r="BF572" i="3"/>
  <c r="BE572" i="3"/>
  <c r="BD572" i="3"/>
  <c r="BC572" i="3"/>
  <c r="BB572" i="3"/>
  <c r="BA572" i="3"/>
  <c r="AZ572" i="3"/>
  <c r="AY572" i="3"/>
  <c r="AX572" i="3"/>
  <c r="AW572" i="3"/>
  <c r="AV572" i="3"/>
  <c r="AU572" i="3"/>
  <c r="AT572" i="3"/>
  <c r="AS572" i="3"/>
  <c r="AR572" i="3"/>
  <c r="AQ572" i="3"/>
  <c r="AP572" i="3"/>
  <c r="AO572" i="3"/>
  <c r="AN572" i="3"/>
  <c r="AM572" i="3"/>
  <c r="AL572" i="3"/>
  <c r="AK572" i="3"/>
  <c r="AJ572" i="3"/>
  <c r="AI572" i="3"/>
  <c r="AH572" i="3"/>
  <c r="AG572" i="3"/>
  <c r="AF572" i="3"/>
  <c r="AE572" i="3"/>
  <c r="AD572" i="3"/>
  <c r="AC572" i="3"/>
  <c r="AB572" i="3"/>
  <c r="F562" i="3"/>
  <c r="G562" i="3"/>
  <c r="I562" i="3"/>
  <c r="H562" i="3"/>
  <c r="E562" i="3"/>
  <c r="F561" i="3"/>
  <c r="G561" i="3"/>
  <c r="I561" i="3"/>
  <c r="H561" i="3"/>
  <c r="E561" i="3"/>
  <c r="F559" i="3"/>
  <c r="J559" i="3" s="1"/>
  <c r="G559" i="3"/>
  <c r="I559" i="3"/>
  <c r="H559" i="3"/>
  <c r="E559" i="3"/>
  <c r="G558" i="3"/>
  <c r="I558" i="3"/>
  <c r="H558" i="3"/>
  <c r="E558" i="3"/>
  <c r="F557" i="3"/>
  <c r="G557" i="3"/>
  <c r="I557" i="3"/>
  <c r="H557" i="3"/>
  <c r="E557" i="3"/>
  <c r="F556" i="3"/>
  <c r="G556" i="3"/>
  <c r="I556" i="3"/>
  <c r="H556" i="3"/>
  <c r="E556" i="3"/>
  <c r="G555" i="3"/>
  <c r="I555" i="3"/>
  <c r="H555" i="3"/>
  <c r="E555" i="3"/>
  <c r="F554" i="3"/>
  <c r="G554" i="3"/>
  <c r="I554" i="3"/>
  <c r="H554" i="3"/>
  <c r="E554" i="3"/>
  <c r="G553" i="3"/>
  <c r="I553" i="3"/>
  <c r="H553" i="3"/>
  <c r="E553" i="3"/>
  <c r="F552" i="3"/>
  <c r="G552" i="3"/>
  <c r="I552" i="3"/>
  <c r="H552" i="3"/>
  <c r="E552" i="3"/>
  <c r="G551" i="3"/>
  <c r="I551" i="3"/>
  <c r="H551" i="3"/>
  <c r="E551" i="3"/>
  <c r="F550" i="3"/>
  <c r="G550" i="3"/>
  <c r="I550" i="3"/>
  <c r="H550" i="3"/>
  <c r="E550" i="3"/>
  <c r="F549" i="3"/>
  <c r="G549" i="3"/>
  <c r="I549" i="3"/>
  <c r="H549" i="3"/>
  <c r="E549" i="3"/>
  <c r="F548" i="3"/>
  <c r="G548" i="3"/>
  <c r="I548" i="3"/>
  <c r="H548" i="3"/>
  <c r="E548" i="3"/>
  <c r="G547" i="3"/>
  <c r="I547" i="3"/>
  <c r="H547" i="3"/>
  <c r="E547" i="3"/>
  <c r="BG545" i="3"/>
  <c r="BF545" i="3"/>
  <c r="BE545" i="3"/>
  <c r="BD545" i="3"/>
  <c r="BC545" i="3"/>
  <c r="BB545" i="3"/>
  <c r="BA545" i="3"/>
  <c r="AZ545" i="3"/>
  <c r="AY545" i="3"/>
  <c r="AX545" i="3"/>
  <c r="AW545" i="3"/>
  <c r="AV545" i="3"/>
  <c r="AU545" i="3"/>
  <c r="AT545" i="3"/>
  <c r="AS545" i="3"/>
  <c r="AR545" i="3"/>
  <c r="AQ545" i="3"/>
  <c r="AP545" i="3"/>
  <c r="AO545" i="3"/>
  <c r="AN545" i="3"/>
  <c r="AM545" i="3"/>
  <c r="AL545" i="3"/>
  <c r="AK545" i="3"/>
  <c r="AJ545" i="3"/>
  <c r="AI545" i="3"/>
  <c r="AH545" i="3"/>
  <c r="AG545" i="3"/>
  <c r="AF545" i="3"/>
  <c r="AE545" i="3"/>
  <c r="AD545" i="3"/>
  <c r="AC545" i="3"/>
  <c r="AB545" i="3"/>
  <c r="BG543" i="3"/>
  <c r="BF543" i="3"/>
  <c r="BE543" i="3"/>
  <c r="BD543" i="3"/>
  <c r="BC543" i="3"/>
  <c r="BB543" i="3"/>
  <c r="BA543" i="3"/>
  <c r="AZ543" i="3"/>
  <c r="AY543" i="3"/>
  <c r="AX543" i="3"/>
  <c r="AW543" i="3"/>
  <c r="AV543" i="3"/>
  <c r="AU543" i="3"/>
  <c r="AT543" i="3"/>
  <c r="AS543" i="3"/>
  <c r="AR543" i="3"/>
  <c r="AQ543" i="3"/>
  <c r="AP543" i="3"/>
  <c r="AO543" i="3"/>
  <c r="AN543" i="3"/>
  <c r="AM543" i="3"/>
  <c r="AL543" i="3"/>
  <c r="AK543" i="3"/>
  <c r="AJ543" i="3"/>
  <c r="AI543" i="3"/>
  <c r="AH543" i="3"/>
  <c r="AG543" i="3"/>
  <c r="AF543" i="3"/>
  <c r="AE543" i="3"/>
  <c r="AD543" i="3"/>
  <c r="AC543" i="3"/>
  <c r="AB543" i="3"/>
  <c r="BG542" i="3"/>
  <c r="BF542" i="3"/>
  <c r="BE542" i="3"/>
  <c r="BD542" i="3"/>
  <c r="BC542" i="3"/>
  <c r="BB542" i="3"/>
  <c r="BA542" i="3"/>
  <c r="AZ542" i="3"/>
  <c r="AY542" i="3"/>
  <c r="AX542" i="3"/>
  <c r="AW542" i="3"/>
  <c r="AV542" i="3"/>
  <c r="AU542" i="3"/>
  <c r="AT542" i="3"/>
  <c r="AS542" i="3"/>
  <c r="AR542" i="3"/>
  <c r="AQ542" i="3"/>
  <c r="AP542" i="3"/>
  <c r="AO542" i="3"/>
  <c r="AN542" i="3"/>
  <c r="AM542" i="3"/>
  <c r="AL542" i="3"/>
  <c r="AK542" i="3"/>
  <c r="AJ542" i="3"/>
  <c r="AI542" i="3"/>
  <c r="AH542" i="3"/>
  <c r="AG542" i="3"/>
  <c r="AF542" i="3"/>
  <c r="AE542" i="3"/>
  <c r="AD542" i="3"/>
  <c r="AC542" i="3"/>
  <c r="AB542" i="3"/>
  <c r="F532" i="3"/>
  <c r="G532" i="3"/>
  <c r="I532" i="3"/>
  <c r="H532" i="3"/>
  <c r="E532" i="3"/>
  <c r="F531" i="3"/>
  <c r="G531" i="3"/>
  <c r="I531" i="3"/>
  <c r="H531" i="3"/>
  <c r="E531" i="3"/>
  <c r="F529" i="3"/>
  <c r="G529" i="3"/>
  <c r="I529" i="3"/>
  <c r="H529" i="3"/>
  <c r="E529" i="3"/>
  <c r="F528" i="3"/>
  <c r="J528" i="3" s="1"/>
  <c r="G528" i="3"/>
  <c r="I528" i="3"/>
  <c r="H528" i="3"/>
  <c r="E528" i="3"/>
  <c r="F527" i="3"/>
  <c r="G527" i="3"/>
  <c r="I527" i="3"/>
  <c r="H527" i="3"/>
  <c r="E527" i="3"/>
  <c r="F526" i="3"/>
  <c r="G526" i="3"/>
  <c r="I526" i="3"/>
  <c r="H526" i="3"/>
  <c r="E526" i="3"/>
  <c r="F525" i="3"/>
  <c r="G525" i="3"/>
  <c r="I525" i="3"/>
  <c r="H525" i="3"/>
  <c r="E525" i="3"/>
  <c r="F524" i="3"/>
  <c r="J524" i="3" s="1"/>
  <c r="G524" i="3"/>
  <c r="I524" i="3"/>
  <c r="H524" i="3"/>
  <c r="E524" i="3"/>
  <c r="F523" i="3"/>
  <c r="J523" i="3" s="1"/>
  <c r="G523" i="3"/>
  <c r="I523" i="3"/>
  <c r="H523" i="3"/>
  <c r="E523" i="3"/>
  <c r="F522" i="3"/>
  <c r="G522" i="3"/>
  <c r="I522" i="3"/>
  <c r="H522" i="3"/>
  <c r="E522" i="3"/>
  <c r="F521" i="3"/>
  <c r="G521" i="3"/>
  <c r="I521" i="3"/>
  <c r="H521" i="3"/>
  <c r="E521" i="3"/>
  <c r="F520" i="3"/>
  <c r="J520" i="3" s="1"/>
  <c r="G520" i="3"/>
  <c r="I520" i="3"/>
  <c r="H520" i="3"/>
  <c r="E520" i="3"/>
  <c r="F519" i="3"/>
  <c r="G519" i="3"/>
  <c r="I519" i="3"/>
  <c r="H519" i="3"/>
  <c r="E519" i="3"/>
  <c r="F518" i="3"/>
  <c r="J518" i="3" s="1"/>
  <c r="G518" i="3"/>
  <c r="I518" i="3"/>
  <c r="H518" i="3"/>
  <c r="E518" i="3"/>
  <c r="F517" i="3"/>
  <c r="G517" i="3"/>
  <c r="I517" i="3"/>
  <c r="H517" i="3"/>
  <c r="E517" i="3"/>
  <c r="BG515" i="3"/>
  <c r="BF515" i="3"/>
  <c r="BE515" i="3"/>
  <c r="BD515" i="3"/>
  <c r="BC515" i="3"/>
  <c r="BB515" i="3"/>
  <c r="BA515" i="3"/>
  <c r="AZ515" i="3"/>
  <c r="AY515" i="3"/>
  <c r="AX515" i="3"/>
  <c r="AW515" i="3"/>
  <c r="AV515" i="3"/>
  <c r="AU515" i="3"/>
  <c r="AT515" i="3"/>
  <c r="AS515" i="3"/>
  <c r="AR515" i="3"/>
  <c r="AQ515" i="3"/>
  <c r="AP515" i="3"/>
  <c r="AO515" i="3"/>
  <c r="AN515" i="3"/>
  <c r="AM515" i="3"/>
  <c r="AL515" i="3"/>
  <c r="AK515" i="3"/>
  <c r="AJ515" i="3"/>
  <c r="AI515" i="3"/>
  <c r="AH515" i="3"/>
  <c r="AG515" i="3"/>
  <c r="AF515" i="3"/>
  <c r="AE515" i="3"/>
  <c r="AD515" i="3"/>
  <c r="AC515" i="3"/>
  <c r="AB515" i="3"/>
  <c r="BG513" i="3"/>
  <c r="BF513" i="3"/>
  <c r="BE513" i="3"/>
  <c r="BD513" i="3"/>
  <c r="BC513" i="3"/>
  <c r="BB513" i="3"/>
  <c r="BA513" i="3"/>
  <c r="AZ513" i="3"/>
  <c r="AY513" i="3"/>
  <c r="AX513" i="3"/>
  <c r="AW513" i="3"/>
  <c r="AV513" i="3"/>
  <c r="AU513" i="3"/>
  <c r="AT513" i="3"/>
  <c r="AS513" i="3"/>
  <c r="AR513" i="3"/>
  <c r="AQ513" i="3"/>
  <c r="AP513" i="3"/>
  <c r="AO513" i="3"/>
  <c r="AN513" i="3"/>
  <c r="AM513" i="3"/>
  <c r="AL513" i="3"/>
  <c r="AK513" i="3"/>
  <c r="AJ513" i="3"/>
  <c r="AI513" i="3"/>
  <c r="AH513" i="3"/>
  <c r="AG513" i="3"/>
  <c r="AF513" i="3"/>
  <c r="AE513" i="3"/>
  <c r="AD513" i="3"/>
  <c r="AC513" i="3"/>
  <c r="AB513" i="3"/>
  <c r="BG512" i="3"/>
  <c r="BF512" i="3"/>
  <c r="BE512" i="3"/>
  <c r="BD512" i="3"/>
  <c r="BC512" i="3"/>
  <c r="BB512" i="3"/>
  <c r="BA512" i="3"/>
  <c r="AZ512" i="3"/>
  <c r="AY512" i="3"/>
  <c r="AX512" i="3"/>
  <c r="AW512" i="3"/>
  <c r="AV512" i="3"/>
  <c r="AU512" i="3"/>
  <c r="AT512" i="3"/>
  <c r="AS512" i="3"/>
  <c r="AR512" i="3"/>
  <c r="AQ512" i="3"/>
  <c r="AP512" i="3"/>
  <c r="AO512" i="3"/>
  <c r="AN512" i="3"/>
  <c r="AM512" i="3"/>
  <c r="AL512" i="3"/>
  <c r="AK512" i="3"/>
  <c r="AJ512" i="3"/>
  <c r="AI512" i="3"/>
  <c r="AH512" i="3"/>
  <c r="AG512" i="3"/>
  <c r="AF512" i="3"/>
  <c r="AE512" i="3"/>
  <c r="AD512" i="3"/>
  <c r="AC512" i="3"/>
  <c r="AB512" i="3"/>
  <c r="F502" i="3"/>
  <c r="J502" i="3" s="1"/>
  <c r="G502" i="3"/>
  <c r="I502" i="3"/>
  <c r="H502" i="3"/>
  <c r="E502" i="3"/>
  <c r="F501" i="3"/>
  <c r="J501" i="3" s="1"/>
  <c r="G501" i="3"/>
  <c r="I501" i="3"/>
  <c r="H501" i="3"/>
  <c r="E501" i="3"/>
  <c r="F499" i="3"/>
  <c r="J499" i="3" s="1"/>
  <c r="G499" i="3"/>
  <c r="I499" i="3"/>
  <c r="H499" i="3"/>
  <c r="E499" i="3"/>
  <c r="F498" i="3"/>
  <c r="J498" i="3" s="1"/>
  <c r="G498" i="3"/>
  <c r="I498" i="3"/>
  <c r="H498" i="3"/>
  <c r="E498" i="3"/>
  <c r="F497" i="3"/>
  <c r="J497" i="3" s="1"/>
  <c r="G497" i="3"/>
  <c r="I497" i="3"/>
  <c r="H497" i="3"/>
  <c r="E497" i="3"/>
  <c r="F496" i="3"/>
  <c r="J496" i="3" s="1"/>
  <c r="G496" i="3"/>
  <c r="I496" i="3"/>
  <c r="H496" i="3"/>
  <c r="E496" i="3"/>
  <c r="G495" i="3"/>
  <c r="I495" i="3"/>
  <c r="H495" i="3"/>
  <c r="E495" i="3"/>
  <c r="F494" i="3"/>
  <c r="J494" i="3" s="1"/>
  <c r="G494" i="3"/>
  <c r="I494" i="3"/>
  <c r="H494" i="3"/>
  <c r="E494" i="3"/>
  <c r="G493" i="3"/>
  <c r="I493" i="3"/>
  <c r="H493" i="3"/>
  <c r="E493" i="3"/>
  <c r="F492" i="3"/>
  <c r="J492" i="3" s="1"/>
  <c r="G492" i="3"/>
  <c r="I492" i="3"/>
  <c r="H492" i="3"/>
  <c r="E492" i="3"/>
  <c r="G491" i="3"/>
  <c r="I491" i="3"/>
  <c r="H491" i="3"/>
  <c r="E491" i="3"/>
  <c r="F490" i="3"/>
  <c r="J490" i="3" s="1"/>
  <c r="G490" i="3"/>
  <c r="I490" i="3"/>
  <c r="H490" i="3"/>
  <c r="E490" i="3"/>
  <c r="F489" i="3"/>
  <c r="J489" i="3" s="1"/>
  <c r="G489" i="3"/>
  <c r="I489" i="3"/>
  <c r="H489" i="3"/>
  <c r="E489" i="3"/>
  <c r="F488" i="3"/>
  <c r="J488" i="3" s="1"/>
  <c r="G488" i="3"/>
  <c r="I488" i="3"/>
  <c r="H488" i="3"/>
  <c r="E488" i="3"/>
  <c r="G487" i="3"/>
  <c r="I487" i="3"/>
  <c r="H487" i="3"/>
  <c r="E487" i="3"/>
  <c r="BG485" i="3"/>
  <c r="BF485" i="3"/>
  <c r="BE485" i="3"/>
  <c r="BD485" i="3"/>
  <c r="BC485" i="3"/>
  <c r="BB485" i="3"/>
  <c r="BA485" i="3"/>
  <c r="AZ485" i="3"/>
  <c r="AY485" i="3"/>
  <c r="AX485" i="3"/>
  <c r="AW485" i="3"/>
  <c r="AV485" i="3"/>
  <c r="AU485" i="3"/>
  <c r="AT485" i="3"/>
  <c r="AS485" i="3"/>
  <c r="AR485" i="3"/>
  <c r="AQ485" i="3"/>
  <c r="AP485" i="3"/>
  <c r="AO485" i="3"/>
  <c r="AN485" i="3"/>
  <c r="AM485" i="3"/>
  <c r="AL485" i="3"/>
  <c r="AK485" i="3"/>
  <c r="AJ485" i="3"/>
  <c r="AI485" i="3"/>
  <c r="AH485" i="3"/>
  <c r="AG485" i="3"/>
  <c r="AF485" i="3"/>
  <c r="AE485" i="3"/>
  <c r="AD485" i="3"/>
  <c r="AC485" i="3"/>
  <c r="AB485" i="3"/>
  <c r="BG483" i="3"/>
  <c r="BF483" i="3"/>
  <c r="BE483" i="3"/>
  <c r="BD483" i="3"/>
  <c r="BC483" i="3"/>
  <c r="BB483" i="3"/>
  <c r="BA483" i="3"/>
  <c r="AZ483" i="3"/>
  <c r="AY483" i="3"/>
  <c r="AX483" i="3"/>
  <c r="AW483" i="3"/>
  <c r="AV483" i="3"/>
  <c r="AU483" i="3"/>
  <c r="AT483" i="3"/>
  <c r="AS483" i="3"/>
  <c r="AR483" i="3"/>
  <c r="AQ483" i="3"/>
  <c r="AP483" i="3"/>
  <c r="AO483" i="3"/>
  <c r="AN483" i="3"/>
  <c r="AM483" i="3"/>
  <c r="AL483" i="3"/>
  <c r="AK483" i="3"/>
  <c r="AJ483" i="3"/>
  <c r="AI483" i="3"/>
  <c r="AH483" i="3"/>
  <c r="AG483" i="3"/>
  <c r="AF483" i="3"/>
  <c r="AE483" i="3"/>
  <c r="AD483" i="3"/>
  <c r="AC483" i="3"/>
  <c r="AB483" i="3"/>
  <c r="BG482" i="3"/>
  <c r="BF482" i="3"/>
  <c r="BE482" i="3"/>
  <c r="BD482" i="3"/>
  <c r="BC482" i="3"/>
  <c r="BB482" i="3"/>
  <c r="BA482" i="3"/>
  <c r="AZ482" i="3"/>
  <c r="AY482" i="3"/>
  <c r="AX482" i="3"/>
  <c r="AW482" i="3"/>
  <c r="AV482" i="3"/>
  <c r="AU482" i="3"/>
  <c r="AT482" i="3"/>
  <c r="AS482" i="3"/>
  <c r="AR482" i="3"/>
  <c r="AQ482" i="3"/>
  <c r="AP482" i="3"/>
  <c r="AO482" i="3"/>
  <c r="AN482" i="3"/>
  <c r="AM482" i="3"/>
  <c r="AL482" i="3"/>
  <c r="AK482" i="3"/>
  <c r="AJ482" i="3"/>
  <c r="AI482" i="3"/>
  <c r="AH482" i="3"/>
  <c r="AG482" i="3"/>
  <c r="AF482" i="3"/>
  <c r="AE482" i="3"/>
  <c r="AD482" i="3"/>
  <c r="AC482" i="3"/>
  <c r="AB482" i="3"/>
  <c r="F472" i="3"/>
  <c r="J472" i="3" s="1"/>
  <c r="G472" i="3"/>
  <c r="I472" i="3"/>
  <c r="H472" i="3"/>
  <c r="E472" i="3"/>
  <c r="F471" i="3"/>
  <c r="J471" i="3" s="1"/>
  <c r="G471" i="3"/>
  <c r="I471" i="3"/>
  <c r="H471" i="3"/>
  <c r="E471" i="3"/>
  <c r="F469" i="3"/>
  <c r="J469" i="3" s="1"/>
  <c r="G469" i="3"/>
  <c r="I469" i="3"/>
  <c r="H469" i="3"/>
  <c r="E469" i="3"/>
  <c r="F468" i="3"/>
  <c r="J468" i="3" s="1"/>
  <c r="G468" i="3"/>
  <c r="I468" i="3"/>
  <c r="H468" i="3"/>
  <c r="E468" i="3"/>
  <c r="F467" i="3"/>
  <c r="J467" i="3" s="1"/>
  <c r="G467" i="3"/>
  <c r="I467" i="3"/>
  <c r="H467" i="3"/>
  <c r="E467" i="3"/>
  <c r="F466" i="3"/>
  <c r="J466" i="3" s="1"/>
  <c r="G466" i="3"/>
  <c r="I466" i="3"/>
  <c r="H466" i="3"/>
  <c r="E466" i="3"/>
  <c r="F465" i="3"/>
  <c r="J465" i="3" s="1"/>
  <c r="G465" i="3"/>
  <c r="I465" i="3"/>
  <c r="H465" i="3"/>
  <c r="E465" i="3"/>
  <c r="F464" i="3"/>
  <c r="J464" i="3" s="1"/>
  <c r="G464" i="3"/>
  <c r="I464" i="3"/>
  <c r="H464" i="3"/>
  <c r="E464" i="3"/>
  <c r="F463" i="3"/>
  <c r="J463" i="3" s="1"/>
  <c r="G463" i="3"/>
  <c r="I463" i="3"/>
  <c r="H463" i="3"/>
  <c r="E463" i="3"/>
  <c r="F462" i="3"/>
  <c r="J462" i="3" s="1"/>
  <c r="G462" i="3"/>
  <c r="I462" i="3"/>
  <c r="H462" i="3"/>
  <c r="E462" i="3"/>
  <c r="F461" i="3"/>
  <c r="J461" i="3" s="1"/>
  <c r="G461" i="3"/>
  <c r="I461" i="3"/>
  <c r="H461" i="3"/>
  <c r="E461" i="3"/>
  <c r="F460" i="3"/>
  <c r="J460" i="3" s="1"/>
  <c r="G460" i="3"/>
  <c r="I460" i="3"/>
  <c r="H460" i="3"/>
  <c r="E460" i="3"/>
  <c r="F459" i="3"/>
  <c r="J459" i="3" s="1"/>
  <c r="G459" i="3"/>
  <c r="I459" i="3"/>
  <c r="H459" i="3"/>
  <c r="E459" i="3"/>
  <c r="F458" i="3"/>
  <c r="J458" i="3" s="1"/>
  <c r="G458" i="3"/>
  <c r="I458" i="3"/>
  <c r="H458" i="3"/>
  <c r="E458" i="3"/>
  <c r="F457" i="3"/>
  <c r="J457" i="3" s="1"/>
  <c r="G457" i="3"/>
  <c r="I457" i="3"/>
  <c r="H457" i="3"/>
  <c r="E457" i="3"/>
  <c r="BG455" i="3"/>
  <c r="BF455" i="3"/>
  <c r="BE455" i="3"/>
  <c r="BD455" i="3"/>
  <c r="BC455" i="3"/>
  <c r="BB455" i="3"/>
  <c r="BA455" i="3"/>
  <c r="AZ455" i="3"/>
  <c r="AY455" i="3"/>
  <c r="AX455" i="3"/>
  <c r="AW455" i="3"/>
  <c r="AV455" i="3"/>
  <c r="AU455" i="3"/>
  <c r="AT455" i="3"/>
  <c r="AS455" i="3"/>
  <c r="AR455" i="3"/>
  <c r="AQ455" i="3"/>
  <c r="AP455" i="3"/>
  <c r="AO455" i="3"/>
  <c r="AN455" i="3"/>
  <c r="AM455" i="3"/>
  <c r="AL455" i="3"/>
  <c r="AK455" i="3"/>
  <c r="AJ455" i="3"/>
  <c r="AI455" i="3"/>
  <c r="AH455" i="3"/>
  <c r="AG455" i="3"/>
  <c r="AF455" i="3"/>
  <c r="AE455" i="3"/>
  <c r="AD455" i="3"/>
  <c r="AC455" i="3"/>
  <c r="AB455" i="3"/>
  <c r="BG453" i="3"/>
  <c r="BF453" i="3"/>
  <c r="BE453" i="3"/>
  <c r="BD453" i="3"/>
  <c r="BC453" i="3"/>
  <c r="BB453" i="3"/>
  <c r="BA453" i="3"/>
  <c r="AZ453" i="3"/>
  <c r="AY453" i="3"/>
  <c r="AX453" i="3"/>
  <c r="AW453" i="3"/>
  <c r="AV453" i="3"/>
  <c r="AU453" i="3"/>
  <c r="AT453" i="3"/>
  <c r="AS453" i="3"/>
  <c r="AR453" i="3"/>
  <c r="AQ453" i="3"/>
  <c r="AP453" i="3"/>
  <c r="AO453" i="3"/>
  <c r="AN453" i="3"/>
  <c r="AM453" i="3"/>
  <c r="AL453" i="3"/>
  <c r="AK453" i="3"/>
  <c r="AJ453" i="3"/>
  <c r="AI453" i="3"/>
  <c r="AH453" i="3"/>
  <c r="AG453" i="3"/>
  <c r="AF453" i="3"/>
  <c r="AE453" i="3"/>
  <c r="AD453" i="3"/>
  <c r="AC453" i="3"/>
  <c r="AB453" i="3"/>
  <c r="BG452" i="3"/>
  <c r="BF452" i="3"/>
  <c r="BE452" i="3"/>
  <c r="BD452" i="3"/>
  <c r="BC452" i="3"/>
  <c r="BB452" i="3"/>
  <c r="BA452" i="3"/>
  <c r="AZ452" i="3"/>
  <c r="AY452" i="3"/>
  <c r="AX452" i="3"/>
  <c r="AW452" i="3"/>
  <c r="AV452" i="3"/>
  <c r="AU452" i="3"/>
  <c r="AT452" i="3"/>
  <c r="AS452" i="3"/>
  <c r="AR452" i="3"/>
  <c r="AQ452" i="3"/>
  <c r="AP452" i="3"/>
  <c r="AO452" i="3"/>
  <c r="AN452" i="3"/>
  <c r="AM452" i="3"/>
  <c r="AL452" i="3"/>
  <c r="AK452" i="3"/>
  <c r="AJ452" i="3"/>
  <c r="AI452" i="3"/>
  <c r="AH452" i="3"/>
  <c r="AG452" i="3"/>
  <c r="AF452" i="3"/>
  <c r="AE452" i="3"/>
  <c r="AD452" i="3"/>
  <c r="AC452" i="3"/>
  <c r="AB452" i="3"/>
  <c r="F442" i="3"/>
  <c r="G442" i="3"/>
  <c r="I442" i="3"/>
  <c r="H442" i="3"/>
  <c r="E442" i="3"/>
  <c r="F441" i="3"/>
  <c r="G441" i="3"/>
  <c r="I441" i="3"/>
  <c r="H441" i="3"/>
  <c r="E441" i="3"/>
  <c r="F439" i="3"/>
  <c r="G439" i="3"/>
  <c r="I439" i="3"/>
  <c r="H439" i="3"/>
  <c r="E439" i="3"/>
  <c r="F438" i="3"/>
  <c r="J438" i="3" s="1"/>
  <c r="G438" i="3"/>
  <c r="I438" i="3"/>
  <c r="H438" i="3"/>
  <c r="E438" i="3"/>
  <c r="F437" i="3"/>
  <c r="G437" i="3"/>
  <c r="I437" i="3"/>
  <c r="H437" i="3"/>
  <c r="E437" i="3"/>
  <c r="F436" i="3"/>
  <c r="G436" i="3"/>
  <c r="I436" i="3"/>
  <c r="H436" i="3"/>
  <c r="E436" i="3"/>
  <c r="F435" i="3"/>
  <c r="G435" i="3"/>
  <c r="I435" i="3"/>
  <c r="H435" i="3"/>
  <c r="E435" i="3"/>
  <c r="F434" i="3"/>
  <c r="J434" i="3" s="1"/>
  <c r="G434" i="3"/>
  <c r="I434" i="3"/>
  <c r="H434" i="3"/>
  <c r="E434" i="3"/>
  <c r="F433" i="3"/>
  <c r="G433" i="3"/>
  <c r="I433" i="3"/>
  <c r="H433" i="3"/>
  <c r="E433" i="3"/>
  <c r="F432" i="3"/>
  <c r="J432" i="3" s="1"/>
  <c r="G432" i="3"/>
  <c r="I432" i="3"/>
  <c r="H432" i="3"/>
  <c r="E432" i="3"/>
  <c r="F431" i="3"/>
  <c r="G431" i="3"/>
  <c r="I431" i="3"/>
  <c r="H431" i="3"/>
  <c r="E431" i="3"/>
  <c r="F430" i="3"/>
  <c r="J430" i="3" s="1"/>
  <c r="G430" i="3"/>
  <c r="I430" i="3"/>
  <c r="H430" i="3"/>
  <c r="E430" i="3"/>
  <c r="F429" i="3"/>
  <c r="G429" i="3"/>
  <c r="I429" i="3"/>
  <c r="H429" i="3"/>
  <c r="E429" i="3"/>
  <c r="F428" i="3"/>
  <c r="G428" i="3"/>
  <c r="I428" i="3"/>
  <c r="H428" i="3"/>
  <c r="E428" i="3"/>
  <c r="F427" i="3"/>
  <c r="G427" i="3"/>
  <c r="I427" i="3"/>
  <c r="H427" i="3"/>
  <c r="E427" i="3"/>
  <c r="BG425" i="3"/>
  <c r="BF425" i="3"/>
  <c r="BE425" i="3"/>
  <c r="BD425" i="3"/>
  <c r="BC425" i="3"/>
  <c r="BB425" i="3"/>
  <c r="BA425" i="3"/>
  <c r="AZ425" i="3"/>
  <c r="AY425" i="3"/>
  <c r="AX425" i="3"/>
  <c r="AW425" i="3"/>
  <c r="AV425" i="3"/>
  <c r="AU425" i="3"/>
  <c r="AT425" i="3"/>
  <c r="AS425" i="3"/>
  <c r="AR425" i="3"/>
  <c r="AQ425" i="3"/>
  <c r="AP425" i="3"/>
  <c r="AO425" i="3"/>
  <c r="AN425" i="3"/>
  <c r="AM425" i="3"/>
  <c r="AL425" i="3"/>
  <c r="AK425" i="3"/>
  <c r="AJ425" i="3"/>
  <c r="AI425" i="3"/>
  <c r="AH425" i="3"/>
  <c r="AG425" i="3"/>
  <c r="AF425" i="3"/>
  <c r="AE425" i="3"/>
  <c r="AD425" i="3"/>
  <c r="AC425" i="3"/>
  <c r="AB425" i="3"/>
  <c r="BG423" i="3"/>
  <c r="BF423" i="3"/>
  <c r="BE423" i="3"/>
  <c r="BD423" i="3"/>
  <c r="BC423" i="3"/>
  <c r="BB423" i="3"/>
  <c r="BA423" i="3"/>
  <c r="AZ423" i="3"/>
  <c r="AY423" i="3"/>
  <c r="AX423" i="3"/>
  <c r="AW423" i="3"/>
  <c r="AV423" i="3"/>
  <c r="AU423" i="3"/>
  <c r="AT423" i="3"/>
  <c r="AS423" i="3"/>
  <c r="AR423" i="3"/>
  <c r="AQ423" i="3"/>
  <c r="AP423" i="3"/>
  <c r="AO423" i="3"/>
  <c r="AN423" i="3"/>
  <c r="AM423" i="3"/>
  <c r="AL423" i="3"/>
  <c r="AK423" i="3"/>
  <c r="AJ423" i="3"/>
  <c r="AI423" i="3"/>
  <c r="AH423" i="3"/>
  <c r="AG423" i="3"/>
  <c r="AF423" i="3"/>
  <c r="AE423" i="3"/>
  <c r="AD423" i="3"/>
  <c r="AC423" i="3"/>
  <c r="AB423" i="3"/>
  <c r="BG422" i="3"/>
  <c r="BF422" i="3"/>
  <c r="BE422" i="3"/>
  <c r="BD422" i="3"/>
  <c r="BC422" i="3"/>
  <c r="BB422" i="3"/>
  <c r="BA422" i="3"/>
  <c r="AZ422" i="3"/>
  <c r="AY422" i="3"/>
  <c r="AX422" i="3"/>
  <c r="AW422" i="3"/>
  <c r="AV422" i="3"/>
  <c r="AU422" i="3"/>
  <c r="AT422" i="3"/>
  <c r="AS422" i="3"/>
  <c r="AR422" i="3"/>
  <c r="AQ422" i="3"/>
  <c r="AP422" i="3"/>
  <c r="AO422" i="3"/>
  <c r="AN422" i="3"/>
  <c r="AM422" i="3"/>
  <c r="AL422" i="3"/>
  <c r="AK422" i="3"/>
  <c r="AJ422" i="3"/>
  <c r="AI422" i="3"/>
  <c r="AH422" i="3"/>
  <c r="AG422" i="3"/>
  <c r="AF422" i="3"/>
  <c r="AE422" i="3"/>
  <c r="AD422" i="3"/>
  <c r="AC422" i="3"/>
  <c r="AB422" i="3"/>
  <c r="F412" i="3"/>
  <c r="J412" i="3" s="1"/>
  <c r="G412" i="3"/>
  <c r="I412" i="3"/>
  <c r="H412" i="3"/>
  <c r="E412" i="3"/>
  <c r="F411" i="3"/>
  <c r="G411" i="3"/>
  <c r="I411" i="3"/>
  <c r="H411" i="3"/>
  <c r="E411" i="3"/>
  <c r="F409" i="3"/>
  <c r="G409" i="3"/>
  <c r="I409" i="3"/>
  <c r="H409" i="3"/>
  <c r="E409" i="3"/>
  <c r="F408" i="3"/>
  <c r="J408" i="3" s="1"/>
  <c r="G408" i="3"/>
  <c r="I408" i="3"/>
  <c r="H408" i="3"/>
  <c r="E408" i="3"/>
  <c r="F407" i="3"/>
  <c r="G407" i="3"/>
  <c r="I407" i="3"/>
  <c r="H407" i="3"/>
  <c r="E407" i="3"/>
  <c r="F406" i="3"/>
  <c r="G406" i="3"/>
  <c r="I406" i="3"/>
  <c r="H406" i="3"/>
  <c r="E406" i="3"/>
  <c r="F405" i="3"/>
  <c r="G405" i="3"/>
  <c r="I405" i="3"/>
  <c r="H405" i="3"/>
  <c r="E405" i="3"/>
  <c r="F404" i="3"/>
  <c r="J404" i="3" s="1"/>
  <c r="G404" i="3"/>
  <c r="I404" i="3"/>
  <c r="H404" i="3"/>
  <c r="E404" i="3"/>
  <c r="F403" i="3"/>
  <c r="G403" i="3"/>
  <c r="I403" i="3"/>
  <c r="H403" i="3"/>
  <c r="E403" i="3"/>
  <c r="F402" i="3"/>
  <c r="G402" i="3"/>
  <c r="I402" i="3"/>
  <c r="H402" i="3"/>
  <c r="E402" i="3"/>
  <c r="F401" i="3"/>
  <c r="G401" i="3"/>
  <c r="I401" i="3"/>
  <c r="H401" i="3"/>
  <c r="E401" i="3"/>
  <c r="F400" i="3"/>
  <c r="J400" i="3" s="1"/>
  <c r="G400" i="3"/>
  <c r="I400" i="3"/>
  <c r="H400" i="3"/>
  <c r="E400" i="3"/>
  <c r="F399" i="3"/>
  <c r="G399" i="3"/>
  <c r="I399" i="3"/>
  <c r="H399" i="3"/>
  <c r="E399" i="3"/>
  <c r="F398" i="3"/>
  <c r="G398" i="3"/>
  <c r="I398" i="3"/>
  <c r="H398" i="3"/>
  <c r="E398" i="3"/>
  <c r="F397" i="3"/>
  <c r="J397" i="3" s="1"/>
  <c r="G397" i="3"/>
  <c r="I397" i="3"/>
  <c r="H397" i="3"/>
  <c r="E397" i="3"/>
  <c r="BG395" i="3"/>
  <c r="BF395" i="3"/>
  <c r="BE395" i="3"/>
  <c r="BD395" i="3"/>
  <c r="BC395" i="3"/>
  <c r="BB395" i="3"/>
  <c r="BA395" i="3"/>
  <c r="AZ395" i="3"/>
  <c r="AY395" i="3"/>
  <c r="AX395" i="3"/>
  <c r="AW395" i="3"/>
  <c r="AV395" i="3"/>
  <c r="AU395" i="3"/>
  <c r="AT395" i="3"/>
  <c r="AS395" i="3"/>
  <c r="AR395" i="3"/>
  <c r="AQ395" i="3"/>
  <c r="AP395" i="3"/>
  <c r="AO395" i="3"/>
  <c r="AN395" i="3"/>
  <c r="AM395" i="3"/>
  <c r="AL395" i="3"/>
  <c r="AK395" i="3"/>
  <c r="AJ395" i="3"/>
  <c r="AI395" i="3"/>
  <c r="AH395" i="3"/>
  <c r="AG395" i="3"/>
  <c r="AF395" i="3"/>
  <c r="AE395" i="3"/>
  <c r="AD395" i="3"/>
  <c r="AC395" i="3"/>
  <c r="AB395" i="3"/>
  <c r="BG393" i="3"/>
  <c r="BF393" i="3"/>
  <c r="BE393" i="3"/>
  <c r="BD393" i="3"/>
  <c r="BC393" i="3"/>
  <c r="BB393" i="3"/>
  <c r="BA393" i="3"/>
  <c r="AZ393" i="3"/>
  <c r="AY393" i="3"/>
  <c r="AX393" i="3"/>
  <c r="AW393" i="3"/>
  <c r="AV393" i="3"/>
  <c r="AU393" i="3"/>
  <c r="AT393" i="3"/>
  <c r="AS393" i="3"/>
  <c r="AR393" i="3"/>
  <c r="AQ393" i="3"/>
  <c r="AP393" i="3"/>
  <c r="AO393" i="3"/>
  <c r="AN393" i="3"/>
  <c r="AM393" i="3"/>
  <c r="AL393" i="3"/>
  <c r="AK393" i="3"/>
  <c r="AJ393" i="3"/>
  <c r="AI393" i="3"/>
  <c r="AH393" i="3"/>
  <c r="AG393" i="3"/>
  <c r="AF393" i="3"/>
  <c r="AE393" i="3"/>
  <c r="AD393" i="3"/>
  <c r="AC393" i="3"/>
  <c r="AB393" i="3"/>
  <c r="BG392" i="3"/>
  <c r="BF392" i="3"/>
  <c r="BE392" i="3"/>
  <c r="BD392" i="3"/>
  <c r="BC392" i="3"/>
  <c r="BB392" i="3"/>
  <c r="BA392" i="3"/>
  <c r="AZ392" i="3"/>
  <c r="AY392" i="3"/>
  <c r="AX392" i="3"/>
  <c r="AW392" i="3"/>
  <c r="AV392" i="3"/>
  <c r="AU392" i="3"/>
  <c r="AT392" i="3"/>
  <c r="AS392" i="3"/>
  <c r="AR392" i="3"/>
  <c r="AQ392" i="3"/>
  <c r="AP392" i="3"/>
  <c r="AO392" i="3"/>
  <c r="AN392" i="3"/>
  <c r="AM392" i="3"/>
  <c r="AL392" i="3"/>
  <c r="AK392" i="3"/>
  <c r="AJ392" i="3"/>
  <c r="AI392" i="3"/>
  <c r="AH392" i="3"/>
  <c r="AG392" i="3"/>
  <c r="AF392" i="3"/>
  <c r="AE392" i="3"/>
  <c r="AD392" i="3"/>
  <c r="AC392" i="3"/>
  <c r="AB392" i="3"/>
  <c r="F382" i="3"/>
  <c r="G382" i="3"/>
  <c r="I382" i="3"/>
  <c r="H382" i="3"/>
  <c r="E382" i="3"/>
  <c r="F381" i="3"/>
  <c r="G381" i="3"/>
  <c r="I381" i="3"/>
  <c r="H381" i="3"/>
  <c r="E381" i="3"/>
  <c r="F379" i="3"/>
  <c r="J379" i="3" s="1"/>
  <c r="G379" i="3"/>
  <c r="I379" i="3"/>
  <c r="H379" i="3"/>
  <c r="E379" i="3"/>
  <c r="F378" i="3"/>
  <c r="J378" i="3" s="1"/>
  <c r="G378" i="3"/>
  <c r="I378" i="3"/>
  <c r="H378" i="3"/>
  <c r="E378" i="3"/>
  <c r="F377" i="3"/>
  <c r="G377" i="3"/>
  <c r="I377" i="3"/>
  <c r="H377" i="3"/>
  <c r="E377" i="3"/>
  <c r="F376" i="3"/>
  <c r="G376" i="3"/>
  <c r="I376" i="3"/>
  <c r="H376" i="3"/>
  <c r="E376" i="3"/>
  <c r="F375" i="3"/>
  <c r="J375" i="3" s="1"/>
  <c r="G375" i="3"/>
  <c r="I375" i="3"/>
  <c r="H375" i="3"/>
  <c r="E375" i="3"/>
  <c r="F374" i="3"/>
  <c r="J374" i="3" s="1"/>
  <c r="G374" i="3"/>
  <c r="I374" i="3"/>
  <c r="H374" i="3"/>
  <c r="E374" i="3"/>
  <c r="F373" i="3"/>
  <c r="G373" i="3"/>
  <c r="I373" i="3"/>
  <c r="H373" i="3"/>
  <c r="E373" i="3"/>
  <c r="F372" i="3"/>
  <c r="G372" i="3"/>
  <c r="I372" i="3"/>
  <c r="H372" i="3"/>
  <c r="E372" i="3"/>
  <c r="F371" i="3"/>
  <c r="J371" i="3" s="1"/>
  <c r="G371" i="3"/>
  <c r="I371" i="3"/>
  <c r="H371" i="3"/>
  <c r="E371" i="3"/>
  <c r="F370" i="3"/>
  <c r="J370" i="3" s="1"/>
  <c r="G370" i="3"/>
  <c r="I370" i="3"/>
  <c r="H370" i="3"/>
  <c r="E370" i="3"/>
  <c r="F369" i="3"/>
  <c r="G369" i="3"/>
  <c r="I369" i="3"/>
  <c r="H369" i="3"/>
  <c r="E369" i="3"/>
  <c r="F368" i="3"/>
  <c r="G368" i="3"/>
  <c r="I368" i="3"/>
  <c r="H368" i="3"/>
  <c r="E368" i="3"/>
  <c r="F367" i="3"/>
  <c r="J367" i="3" s="1"/>
  <c r="G367" i="3"/>
  <c r="I367" i="3"/>
  <c r="H367" i="3"/>
  <c r="E367" i="3"/>
  <c r="BG365" i="3"/>
  <c r="BF365" i="3"/>
  <c r="BE365" i="3"/>
  <c r="BD365" i="3"/>
  <c r="BC365" i="3"/>
  <c r="BB365" i="3"/>
  <c r="BA365" i="3"/>
  <c r="AZ365" i="3"/>
  <c r="AY365" i="3"/>
  <c r="AX365" i="3"/>
  <c r="AW365" i="3"/>
  <c r="AV365" i="3"/>
  <c r="AU365" i="3"/>
  <c r="AT365" i="3"/>
  <c r="AS365" i="3"/>
  <c r="AR365" i="3"/>
  <c r="AQ365" i="3"/>
  <c r="AP365" i="3"/>
  <c r="AO365" i="3"/>
  <c r="AN365" i="3"/>
  <c r="AM365" i="3"/>
  <c r="AL365" i="3"/>
  <c r="AK365" i="3"/>
  <c r="AJ365" i="3"/>
  <c r="AI365" i="3"/>
  <c r="AH365" i="3"/>
  <c r="AG365" i="3"/>
  <c r="AF365" i="3"/>
  <c r="AE365" i="3"/>
  <c r="AD365" i="3"/>
  <c r="AC365" i="3"/>
  <c r="AB365" i="3"/>
  <c r="BG363" i="3"/>
  <c r="BF363" i="3"/>
  <c r="BE363" i="3"/>
  <c r="BD363" i="3"/>
  <c r="BC363" i="3"/>
  <c r="BB363" i="3"/>
  <c r="BA363" i="3"/>
  <c r="AZ363" i="3"/>
  <c r="AY363" i="3"/>
  <c r="AX363" i="3"/>
  <c r="AW363" i="3"/>
  <c r="AV363" i="3"/>
  <c r="AU363" i="3"/>
  <c r="AT363" i="3"/>
  <c r="AS363" i="3"/>
  <c r="AR363" i="3"/>
  <c r="AQ363" i="3"/>
  <c r="AP363" i="3"/>
  <c r="AO363" i="3"/>
  <c r="AN363" i="3"/>
  <c r="AM363" i="3"/>
  <c r="AL363" i="3"/>
  <c r="AK363" i="3"/>
  <c r="AJ363" i="3"/>
  <c r="AI363" i="3"/>
  <c r="AH363" i="3"/>
  <c r="AG363" i="3"/>
  <c r="AF363" i="3"/>
  <c r="AE363" i="3"/>
  <c r="AD363" i="3"/>
  <c r="AC363" i="3"/>
  <c r="AB363" i="3"/>
  <c r="BG362" i="3"/>
  <c r="BF362" i="3"/>
  <c r="BE362" i="3"/>
  <c r="BD362" i="3"/>
  <c r="BC362" i="3"/>
  <c r="BB362" i="3"/>
  <c r="BA362" i="3"/>
  <c r="AZ362" i="3"/>
  <c r="AY362" i="3"/>
  <c r="AX362" i="3"/>
  <c r="AW362" i="3"/>
  <c r="AV362" i="3"/>
  <c r="AU362" i="3"/>
  <c r="AT362" i="3"/>
  <c r="AS362" i="3"/>
  <c r="AR362" i="3"/>
  <c r="AQ362" i="3"/>
  <c r="AP362" i="3"/>
  <c r="AO362" i="3"/>
  <c r="AN362" i="3"/>
  <c r="AM362" i="3"/>
  <c r="AL362" i="3"/>
  <c r="AK362" i="3"/>
  <c r="AJ362" i="3"/>
  <c r="AI362" i="3"/>
  <c r="AH362" i="3"/>
  <c r="AG362" i="3"/>
  <c r="AF362" i="3"/>
  <c r="AE362" i="3"/>
  <c r="AD362" i="3"/>
  <c r="AC362" i="3"/>
  <c r="AB362" i="3"/>
  <c r="F352" i="3"/>
  <c r="G352" i="3"/>
  <c r="I352" i="3"/>
  <c r="H352" i="3"/>
  <c r="E352" i="3"/>
  <c r="F351" i="3"/>
  <c r="G351" i="3"/>
  <c r="I351" i="3"/>
  <c r="H351" i="3"/>
  <c r="E351" i="3"/>
  <c r="F349" i="3"/>
  <c r="J349" i="3" s="1"/>
  <c r="G349" i="3"/>
  <c r="I349" i="3"/>
  <c r="H349" i="3"/>
  <c r="E349" i="3"/>
  <c r="F348" i="3"/>
  <c r="J348" i="3" s="1"/>
  <c r="G348" i="3"/>
  <c r="I348" i="3"/>
  <c r="H348" i="3"/>
  <c r="E348" i="3"/>
  <c r="F347" i="3"/>
  <c r="J347" i="3" s="1"/>
  <c r="G347" i="3"/>
  <c r="I347" i="3"/>
  <c r="H347" i="3"/>
  <c r="E347" i="3"/>
  <c r="F346" i="3"/>
  <c r="G346" i="3"/>
  <c r="I346" i="3"/>
  <c r="H346" i="3"/>
  <c r="F345" i="3"/>
  <c r="G345" i="3"/>
  <c r="I345" i="3"/>
  <c r="H345" i="3"/>
  <c r="E345" i="3"/>
  <c r="F344" i="3"/>
  <c r="J344" i="3" s="1"/>
  <c r="G344" i="3"/>
  <c r="I344" i="3"/>
  <c r="H344" i="3"/>
  <c r="E344" i="3"/>
  <c r="F343" i="3"/>
  <c r="G343" i="3"/>
  <c r="I343" i="3"/>
  <c r="H343" i="3"/>
  <c r="E343" i="3"/>
  <c r="F342" i="3"/>
  <c r="G342" i="3"/>
  <c r="I342" i="3"/>
  <c r="H342" i="3"/>
  <c r="E342" i="3"/>
  <c r="F341" i="3"/>
  <c r="G341" i="3"/>
  <c r="I341" i="3"/>
  <c r="H341" i="3"/>
  <c r="E341" i="3"/>
  <c r="F340" i="3"/>
  <c r="J340" i="3" s="1"/>
  <c r="G340" i="3"/>
  <c r="I340" i="3"/>
  <c r="H340" i="3"/>
  <c r="E340" i="3"/>
  <c r="F339" i="3"/>
  <c r="G339" i="3"/>
  <c r="I339" i="3"/>
  <c r="H339" i="3"/>
  <c r="E339" i="3"/>
  <c r="F338" i="3"/>
  <c r="G338" i="3"/>
  <c r="I338" i="3"/>
  <c r="H338" i="3"/>
  <c r="E338" i="3"/>
  <c r="F337" i="3"/>
  <c r="G337" i="3"/>
  <c r="I337" i="3"/>
  <c r="H337" i="3"/>
  <c r="E337" i="3"/>
  <c r="BG335" i="3"/>
  <c r="BF335" i="3"/>
  <c r="BE335" i="3"/>
  <c r="BD335" i="3"/>
  <c r="BC335" i="3"/>
  <c r="BB335" i="3"/>
  <c r="BA335" i="3"/>
  <c r="AZ335" i="3"/>
  <c r="AY335" i="3"/>
  <c r="AX335" i="3"/>
  <c r="AW335" i="3"/>
  <c r="AV335" i="3"/>
  <c r="AU335" i="3"/>
  <c r="AT335" i="3"/>
  <c r="AS335" i="3"/>
  <c r="AR335" i="3"/>
  <c r="AQ335" i="3"/>
  <c r="AP335" i="3"/>
  <c r="AO335" i="3"/>
  <c r="AN335" i="3"/>
  <c r="AM335" i="3"/>
  <c r="AL335" i="3"/>
  <c r="AK335" i="3"/>
  <c r="AJ335" i="3"/>
  <c r="AI335" i="3"/>
  <c r="AH335" i="3"/>
  <c r="AG335" i="3"/>
  <c r="AF335" i="3"/>
  <c r="AE335" i="3"/>
  <c r="AD335" i="3"/>
  <c r="AC335" i="3"/>
  <c r="AB335" i="3"/>
  <c r="BG333" i="3"/>
  <c r="BF333" i="3"/>
  <c r="BE333" i="3"/>
  <c r="BD333" i="3"/>
  <c r="BC333" i="3"/>
  <c r="BB333" i="3"/>
  <c r="BA333" i="3"/>
  <c r="AZ333" i="3"/>
  <c r="AY333" i="3"/>
  <c r="AX333" i="3"/>
  <c r="AW333" i="3"/>
  <c r="AV333" i="3"/>
  <c r="AU333" i="3"/>
  <c r="AT333" i="3"/>
  <c r="AS333" i="3"/>
  <c r="AR333" i="3"/>
  <c r="AQ333" i="3"/>
  <c r="AP333" i="3"/>
  <c r="AO333" i="3"/>
  <c r="AN333" i="3"/>
  <c r="AM333" i="3"/>
  <c r="AL333" i="3"/>
  <c r="AK333" i="3"/>
  <c r="AJ333" i="3"/>
  <c r="AI333" i="3"/>
  <c r="AH333" i="3"/>
  <c r="AG333" i="3"/>
  <c r="AF333" i="3"/>
  <c r="AE333" i="3"/>
  <c r="AD333" i="3"/>
  <c r="AC333" i="3"/>
  <c r="AB333" i="3"/>
  <c r="BG332" i="3"/>
  <c r="BF332" i="3"/>
  <c r="BE332" i="3"/>
  <c r="BD332" i="3"/>
  <c r="BC332" i="3"/>
  <c r="BB332" i="3"/>
  <c r="BA332" i="3"/>
  <c r="AZ332" i="3"/>
  <c r="AY332" i="3"/>
  <c r="AX332" i="3"/>
  <c r="AW332" i="3"/>
  <c r="AV332" i="3"/>
  <c r="AU332" i="3"/>
  <c r="AT332" i="3"/>
  <c r="AS332" i="3"/>
  <c r="AR332" i="3"/>
  <c r="AQ332" i="3"/>
  <c r="AP332" i="3"/>
  <c r="AO332" i="3"/>
  <c r="AN332" i="3"/>
  <c r="AM332" i="3"/>
  <c r="AL332" i="3"/>
  <c r="AK332" i="3"/>
  <c r="AJ332" i="3"/>
  <c r="AI332" i="3"/>
  <c r="AH332" i="3"/>
  <c r="AG332" i="3"/>
  <c r="AF332" i="3"/>
  <c r="AE332" i="3"/>
  <c r="AD332" i="3"/>
  <c r="AC332" i="3"/>
  <c r="AB332" i="3"/>
  <c r="F322" i="3"/>
  <c r="G322" i="3"/>
  <c r="I322" i="3"/>
  <c r="H322" i="3"/>
  <c r="E322" i="3"/>
  <c r="F321" i="3"/>
  <c r="G321" i="3"/>
  <c r="I321" i="3"/>
  <c r="H321" i="3"/>
  <c r="E321" i="3"/>
  <c r="F319" i="3"/>
  <c r="J319" i="3" s="1"/>
  <c r="G319" i="3"/>
  <c r="I319" i="3"/>
  <c r="H319" i="3"/>
  <c r="E319" i="3"/>
  <c r="F318" i="3"/>
  <c r="J318" i="3" s="1"/>
  <c r="G318" i="3"/>
  <c r="I318" i="3"/>
  <c r="H318" i="3"/>
  <c r="E318" i="3"/>
  <c r="F317" i="3"/>
  <c r="J317" i="3" s="1"/>
  <c r="G317" i="3"/>
  <c r="I317" i="3"/>
  <c r="H317" i="3"/>
  <c r="E317" i="3"/>
  <c r="F316" i="3"/>
  <c r="G316" i="3"/>
  <c r="I316" i="3"/>
  <c r="H316" i="3"/>
  <c r="E316" i="3"/>
  <c r="F315" i="3"/>
  <c r="J315" i="3" s="1"/>
  <c r="G315" i="3"/>
  <c r="I315" i="3"/>
  <c r="H315" i="3"/>
  <c r="E315" i="3"/>
  <c r="F314" i="3"/>
  <c r="J314" i="3" s="1"/>
  <c r="G314" i="3"/>
  <c r="I314" i="3"/>
  <c r="H314" i="3"/>
  <c r="E314" i="3"/>
  <c r="F313" i="3"/>
  <c r="G313" i="3"/>
  <c r="I313" i="3"/>
  <c r="H313" i="3"/>
  <c r="E313" i="3"/>
  <c r="F312" i="3"/>
  <c r="G312" i="3"/>
  <c r="I312" i="3"/>
  <c r="H312" i="3"/>
  <c r="E312" i="3"/>
  <c r="F311" i="3"/>
  <c r="J311" i="3" s="1"/>
  <c r="G311" i="3"/>
  <c r="I311" i="3"/>
  <c r="H311" i="3"/>
  <c r="E311" i="3"/>
  <c r="F310" i="3"/>
  <c r="J310" i="3" s="1"/>
  <c r="G310" i="3"/>
  <c r="I310" i="3"/>
  <c r="H310" i="3"/>
  <c r="E310" i="3"/>
  <c r="F309" i="3"/>
  <c r="G309" i="3"/>
  <c r="I309" i="3"/>
  <c r="H309" i="3"/>
  <c r="E309" i="3"/>
  <c r="F308" i="3"/>
  <c r="G308" i="3"/>
  <c r="I308" i="3"/>
  <c r="H308" i="3"/>
  <c r="E308" i="3"/>
  <c r="F307" i="3"/>
  <c r="J307" i="3" s="1"/>
  <c r="G307" i="3"/>
  <c r="I307" i="3"/>
  <c r="H307" i="3"/>
  <c r="E307" i="3"/>
  <c r="BG305" i="3"/>
  <c r="BF305" i="3"/>
  <c r="BE305" i="3"/>
  <c r="BD305" i="3"/>
  <c r="BC305" i="3"/>
  <c r="BB305" i="3"/>
  <c r="BA305" i="3"/>
  <c r="AZ305" i="3"/>
  <c r="AY305" i="3"/>
  <c r="AX305" i="3"/>
  <c r="AW305" i="3"/>
  <c r="AV305" i="3"/>
  <c r="AU305" i="3"/>
  <c r="AT305" i="3"/>
  <c r="AS305" i="3"/>
  <c r="AR305" i="3"/>
  <c r="AQ305" i="3"/>
  <c r="AP305" i="3"/>
  <c r="AO305" i="3"/>
  <c r="AN305" i="3"/>
  <c r="AM305" i="3"/>
  <c r="AL305" i="3"/>
  <c r="AK305" i="3"/>
  <c r="AJ305" i="3"/>
  <c r="AI305" i="3"/>
  <c r="AH305" i="3"/>
  <c r="AG305" i="3"/>
  <c r="AF305" i="3"/>
  <c r="AE305" i="3"/>
  <c r="AD305" i="3"/>
  <c r="AC305" i="3"/>
  <c r="AB305" i="3"/>
  <c r="BG303" i="3"/>
  <c r="BF303" i="3"/>
  <c r="BE303" i="3"/>
  <c r="BD303" i="3"/>
  <c r="BC303" i="3"/>
  <c r="BB303" i="3"/>
  <c r="BA303" i="3"/>
  <c r="AZ303" i="3"/>
  <c r="AY303" i="3"/>
  <c r="AX303" i="3"/>
  <c r="AW303" i="3"/>
  <c r="AV303" i="3"/>
  <c r="AU303" i="3"/>
  <c r="AT303" i="3"/>
  <c r="AS303" i="3"/>
  <c r="AR303" i="3"/>
  <c r="AQ303" i="3"/>
  <c r="AP303" i="3"/>
  <c r="AO303" i="3"/>
  <c r="AN303" i="3"/>
  <c r="AM303" i="3"/>
  <c r="AL303" i="3"/>
  <c r="AK303" i="3"/>
  <c r="AJ303" i="3"/>
  <c r="AI303" i="3"/>
  <c r="AH303" i="3"/>
  <c r="AG303" i="3"/>
  <c r="AF303" i="3"/>
  <c r="AE303" i="3"/>
  <c r="AD303" i="3"/>
  <c r="AC303" i="3"/>
  <c r="AB303" i="3"/>
  <c r="BG302" i="3"/>
  <c r="BF302" i="3"/>
  <c r="BE302" i="3"/>
  <c r="BD302" i="3"/>
  <c r="BC302" i="3"/>
  <c r="BB302" i="3"/>
  <c r="BA302" i="3"/>
  <c r="AZ302" i="3"/>
  <c r="AY302" i="3"/>
  <c r="AX302" i="3"/>
  <c r="AW302" i="3"/>
  <c r="AV302" i="3"/>
  <c r="AU302" i="3"/>
  <c r="AT302" i="3"/>
  <c r="AS302" i="3"/>
  <c r="AR302" i="3"/>
  <c r="AQ302" i="3"/>
  <c r="AP302" i="3"/>
  <c r="AO302" i="3"/>
  <c r="AN302" i="3"/>
  <c r="AM302" i="3"/>
  <c r="AL302" i="3"/>
  <c r="AK302" i="3"/>
  <c r="AJ302" i="3"/>
  <c r="AI302" i="3"/>
  <c r="AH302" i="3"/>
  <c r="AG302" i="3"/>
  <c r="AF302" i="3"/>
  <c r="AE302" i="3"/>
  <c r="AD302" i="3"/>
  <c r="AC302" i="3"/>
  <c r="AB302" i="3"/>
  <c r="F292" i="3"/>
  <c r="J292" i="3" s="1"/>
  <c r="G292" i="3"/>
  <c r="I292" i="3"/>
  <c r="H292" i="3"/>
  <c r="E292" i="3"/>
  <c r="F291" i="3"/>
  <c r="J291" i="3" s="1"/>
  <c r="G291" i="3"/>
  <c r="I291" i="3"/>
  <c r="H291" i="3"/>
  <c r="E291" i="3"/>
  <c r="F289" i="3"/>
  <c r="J289" i="3" s="1"/>
  <c r="G289" i="3"/>
  <c r="I289" i="3"/>
  <c r="H289" i="3"/>
  <c r="E289" i="3"/>
  <c r="F288" i="3"/>
  <c r="J288" i="3" s="1"/>
  <c r="G288" i="3"/>
  <c r="I288" i="3"/>
  <c r="H288" i="3"/>
  <c r="E288" i="3"/>
  <c r="F287" i="3"/>
  <c r="J287" i="3" s="1"/>
  <c r="G287" i="3"/>
  <c r="I287" i="3"/>
  <c r="H287" i="3"/>
  <c r="E287" i="3"/>
  <c r="F286" i="3"/>
  <c r="J286" i="3" s="1"/>
  <c r="G286" i="3"/>
  <c r="I286" i="3"/>
  <c r="H286" i="3"/>
  <c r="E286" i="3"/>
  <c r="F285" i="3"/>
  <c r="J285" i="3" s="1"/>
  <c r="G285" i="3"/>
  <c r="I285" i="3"/>
  <c r="H285" i="3"/>
  <c r="E285" i="3"/>
  <c r="F284" i="3"/>
  <c r="J284" i="3" s="1"/>
  <c r="G284" i="3"/>
  <c r="I284" i="3"/>
  <c r="H284" i="3"/>
  <c r="E284" i="3"/>
  <c r="F283" i="3"/>
  <c r="J283" i="3" s="1"/>
  <c r="G283" i="3"/>
  <c r="I283" i="3"/>
  <c r="H283" i="3"/>
  <c r="E283" i="3"/>
  <c r="F282" i="3"/>
  <c r="J282" i="3" s="1"/>
  <c r="G282" i="3"/>
  <c r="I282" i="3"/>
  <c r="H282" i="3"/>
  <c r="E282" i="3"/>
  <c r="F281" i="3"/>
  <c r="J281" i="3" s="1"/>
  <c r="G281" i="3"/>
  <c r="I281" i="3"/>
  <c r="H281" i="3"/>
  <c r="E281" i="3"/>
  <c r="F280" i="3"/>
  <c r="J280" i="3" s="1"/>
  <c r="G280" i="3"/>
  <c r="I280" i="3"/>
  <c r="H280" i="3"/>
  <c r="E280" i="3"/>
  <c r="F279" i="3"/>
  <c r="J279" i="3" s="1"/>
  <c r="G279" i="3"/>
  <c r="I279" i="3"/>
  <c r="H279" i="3"/>
  <c r="E279" i="3"/>
  <c r="F278" i="3"/>
  <c r="J278" i="3" s="1"/>
  <c r="G278" i="3"/>
  <c r="I278" i="3"/>
  <c r="H278" i="3"/>
  <c r="E278" i="3"/>
  <c r="G277" i="3"/>
  <c r="I277" i="3"/>
  <c r="H277" i="3"/>
  <c r="E277" i="3"/>
  <c r="BG275" i="3"/>
  <c r="BF275" i="3"/>
  <c r="BE275" i="3"/>
  <c r="BD275" i="3"/>
  <c r="BC275" i="3"/>
  <c r="BB275" i="3"/>
  <c r="BA275" i="3"/>
  <c r="AZ275" i="3"/>
  <c r="AY275" i="3"/>
  <c r="AX275" i="3"/>
  <c r="AW275" i="3"/>
  <c r="AV275" i="3"/>
  <c r="AU275" i="3"/>
  <c r="AT275" i="3"/>
  <c r="AS275" i="3"/>
  <c r="AR275" i="3"/>
  <c r="AQ275" i="3"/>
  <c r="AP275" i="3"/>
  <c r="AO275" i="3"/>
  <c r="AN275" i="3"/>
  <c r="AM275" i="3"/>
  <c r="AL275" i="3"/>
  <c r="AK275" i="3"/>
  <c r="AJ275" i="3"/>
  <c r="AI275" i="3"/>
  <c r="AH275" i="3"/>
  <c r="AG275" i="3"/>
  <c r="AF275" i="3"/>
  <c r="AE275" i="3"/>
  <c r="AD275" i="3"/>
  <c r="AC275" i="3"/>
  <c r="AB275" i="3"/>
  <c r="BG273" i="3"/>
  <c r="BF273" i="3"/>
  <c r="BE273" i="3"/>
  <c r="BD273" i="3"/>
  <c r="BC273" i="3"/>
  <c r="BB273" i="3"/>
  <c r="BA273" i="3"/>
  <c r="AZ273" i="3"/>
  <c r="AY273" i="3"/>
  <c r="AX273" i="3"/>
  <c r="AW273" i="3"/>
  <c r="AV273" i="3"/>
  <c r="AU273" i="3"/>
  <c r="AT273" i="3"/>
  <c r="AS273" i="3"/>
  <c r="AR273" i="3"/>
  <c r="AQ273" i="3"/>
  <c r="AP273" i="3"/>
  <c r="AO273" i="3"/>
  <c r="AN273" i="3"/>
  <c r="AM273" i="3"/>
  <c r="AL273" i="3"/>
  <c r="AK273" i="3"/>
  <c r="AJ273" i="3"/>
  <c r="AI273" i="3"/>
  <c r="AH273" i="3"/>
  <c r="AG273" i="3"/>
  <c r="AF273" i="3"/>
  <c r="AE273" i="3"/>
  <c r="AD273" i="3"/>
  <c r="AC273" i="3"/>
  <c r="AB273" i="3"/>
  <c r="BG272" i="3"/>
  <c r="BF272" i="3"/>
  <c r="BE272" i="3"/>
  <c r="BD272" i="3"/>
  <c r="BC272" i="3"/>
  <c r="BB272" i="3"/>
  <c r="BA272" i="3"/>
  <c r="AZ272" i="3"/>
  <c r="AY272" i="3"/>
  <c r="AX272" i="3"/>
  <c r="AW272" i="3"/>
  <c r="AV272" i="3"/>
  <c r="AU272" i="3"/>
  <c r="AT272" i="3"/>
  <c r="AS272" i="3"/>
  <c r="AR272" i="3"/>
  <c r="AQ272" i="3"/>
  <c r="AP272" i="3"/>
  <c r="AO272" i="3"/>
  <c r="AN272" i="3"/>
  <c r="AM272" i="3"/>
  <c r="AL272" i="3"/>
  <c r="AK272" i="3"/>
  <c r="AJ272" i="3"/>
  <c r="AI272" i="3"/>
  <c r="AH272" i="3"/>
  <c r="AG272" i="3"/>
  <c r="AF272" i="3"/>
  <c r="AE272" i="3"/>
  <c r="AD272" i="3"/>
  <c r="AC272" i="3"/>
  <c r="AB272" i="3"/>
  <c r="F262" i="3"/>
  <c r="J262" i="3" s="1"/>
  <c r="G262" i="3"/>
  <c r="I262" i="3"/>
  <c r="H262" i="3"/>
  <c r="E262" i="3"/>
  <c r="F261" i="3"/>
  <c r="G261" i="3"/>
  <c r="I261" i="3"/>
  <c r="H261" i="3"/>
  <c r="E261" i="3"/>
  <c r="F259" i="3"/>
  <c r="J259" i="3" s="1"/>
  <c r="G259" i="3"/>
  <c r="I259" i="3"/>
  <c r="H259" i="3"/>
  <c r="E259" i="3"/>
  <c r="F258" i="3"/>
  <c r="J258" i="3" s="1"/>
  <c r="G258" i="3"/>
  <c r="I258" i="3"/>
  <c r="H258" i="3"/>
  <c r="E258" i="3"/>
  <c r="F257" i="3"/>
  <c r="J257" i="3" s="1"/>
  <c r="G257" i="3"/>
  <c r="I257" i="3"/>
  <c r="H257" i="3"/>
  <c r="E257" i="3"/>
  <c r="F256" i="3"/>
  <c r="G256" i="3"/>
  <c r="I256" i="3"/>
  <c r="H256" i="3"/>
  <c r="E256" i="3"/>
  <c r="F255" i="3"/>
  <c r="J255" i="3" s="1"/>
  <c r="G255" i="3"/>
  <c r="I255" i="3"/>
  <c r="H255" i="3"/>
  <c r="E255" i="3"/>
  <c r="F254" i="3"/>
  <c r="J254" i="3" s="1"/>
  <c r="G254" i="3"/>
  <c r="I254" i="3"/>
  <c r="H254" i="3"/>
  <c r="E254" i="3"/>
  <c r="F253" i="3"/>
  <c r="G253" i="3"/>
  <c r="I253" i="3"/>
  <c r="H253" i="3"/>
  <c r="E253" i="3"/>
  <c r="F252" i="3"/>
  <c r="G252" i="3"/>
  <c r="I252" i="3"/>
  <c r="H252" i="3"/>
  <c r="E252" i="3"/>
  <c r="F251" i="3"/>
  <c r="J251" i="3" s="1"/>
  <c r="G251" i="3"/>
  <c r="I251" i="3"/>
  <c r="H251" i="3"/>
  <c r="E251" i="3"/>
  <c r="F250" i="3"/>
  <c r="J250" i="3" s="1"/>
  <c r="G250" i="3"/>
  <c r="I250" i="3"/>
  <c r="H250" i="3"/>
  <c r="E250" i="3"/>
  <c r="F249" i="3"/>
  <c r="J249" i="3" s="1"/>
  <c r="G249" i="3"/>
  <c r="I249" i="3"/>
  <c r="H249" i="3"/>
  <c r="E249" i="3"/>
  <c r="F248" i="3"/>
  <c r="G248" i="3"/>
  <c r="I248" i="3"/>
  <c r="H248" i="3"/>
  <c r="E248" i="3"/>
  <c r="F247" i="3"/>
  <c r="J247" i="3" s="1"/>
  <c r="G247" i="3"/>
  <c r="I247" i="3"/>
  <c r="H247" i="3"/>
  <c r="E247" i="3"/>
  <c r="BH245" i="3"/>
  <c r="BG245" i="3"/>
  <c r="BF245" i="3"/>
  <c r="BE245" i="3"/>
  <c r="BD245" i="3"/>
  <c r="BC245" i="3"/>
  <c r="BB245" i="3"/>
  <c r="BA245" i="3"/>
  <c r="AZ245" i="3"/>
  <c r="AY245" i="3"/>
  <c r="AX245" i="3"/>
  <c r="AW245" i="3"/>
  <c r="AV245" i="3"/>
  <c r="AU245" i="3"/>
  <c r="AT245" i="3"/>
  <c r="AS245" i="3"/>
  <c r="AR245" i="3"/>
  <c r="AQ245" i="3"/>
  <c r="AP245" i="3"/>
  <c r="AO245" i="3"/>
  <c r="AN245" i="3"/>
  <c r="AM245" i="3"/>
  <c r="AL245" i="3"/>
  <c r="AK245" i="3"/>
  <c r="AJ245" i="3"/>
  <c r="AI245" i="3"/>
  <c r="AH245" i="3"/>
  <c r="AG245" i="3"/>
  <c r="AF245" i="3"/>
  <c r="AE245" i="3"/>
  <c r="AD245" i="3"/>
  <c r="AC245" i="3"/>
  <c r="BH243" i="3"/>
  <c r="BG243" i="3"/>
  <c r="BF243" i="3"/>
  <c r="BE243" i="3"/>
  <c r="BD243" i="3"/>
  <c r="BC243" i="3"/>
  <c r="BB243" i="3"/>
  <c r="BA243" i="3"/>
  <c r="AZ243" i="3"/>
  <c r="AY243" i="3"/>
  <c r="AX243" i="3"/>
  <c r="AW243" i="3"/>
  <c r="AV243" i="3"/>
  <c r="AU243" i="3"/>
  <c r="AT243" i="3"/>
  <c r="AS243" i="3"/>
  <c r="AR243" i="3"/>
  <c r="AQ243" i="3"/>
  <c r="AP243" i="3"/>
  <c r="AO243" i="3"/>
  <c r="AN243" i="3"/>
  <c r="AM243" i="3"/>
  <c r="AL243" i="3"/>
  <c r="AK243" i="3"/>
  <c r="AJ243" i="3"/>
  <c r="AI243" i="3"/>
  <c r="AH243" i="3"/>
  <c r="AG243" i="3"/>
  <c r="AF243" i="3"/>
  <c r="AE243" i="3"/>
  <c r="AD243" i="3"/>
  <c r="AC243" i="3"/>
  <c r="BH242" i="3"/>
  <c r="BG242" i="3"/>
  <c r="BF242" i="3"/>
  <c r="BE242" i="3"/>
  <c r="BD242" i="3"/>
  <c r="BC242" i="3"/>
  <c r="BB242" i="3"/>
  <c r="BA242" i="3"/>
  <c r="AZ242" i="3"/>
  <c r="AY242" i="3"/>
  <c r="AX242" i="3"/>
  <c r="AW242" i="3"/>
  <c r="AV242" i="3"/>
  <c r="AU242" i="3"/>
  <c r="AT242" i="3"/>
  <c r="AS242" i="3"/>
  <c r="AR242" i="3"/>
  <c r="AQ242" i="3"/>
  <c r="AP242" i="3"/>
  <c r="AO242" i="3"/>
  <c r="AN242" i="3"/>
  <c r="AM242" i="3"/>
  <c r="AL242" i="3"/>
  <c r="AK242" i="3"/>
  <c r="AJ242" i="3"/>
  <c r="AI242" i="3"/>
  <c r="AH242" i="3"/>
  <c r="AG242" i="3"/>
  <c r="AF242" i="3"/>
  <c r="AE242" i="3"/>
  <c r="AD242" i="3"/>
  <c r="AC242" i="3"/>
  <c r="F232" i="3"/>
  <c r="G232" i="3"/>
  <c r="I232" i="3"/>
  <c r="H232" i="3"/>
  <c r="E232" i="3"/>
  <c r="F231" i="3"/>
  <c r="G231" i="3"/>
  <c r="I231" i="3"/>
  <c r="H231" i="3"/>
  <c r="E231" i="3"/>
  <c r="F229" i="3"/>
  <c r="J229" i="3" s="1"/>
  <c r="G229" i="3"/>
  <c r="I229" i="3"/>
  <c r="H229" i="3"/>
  <c r="E229" i="3"/>
  <c r="F228" i="3"/>
  <c r="J228" i="3" s="1"/>
  <c r="G228" i="3"/>
  <c r="I228" i="3"/>
  <c r="H228" i="3"/>
  <c r="E228" i="3"/>
  <c r="F227" i="3"/>
  <c r="G227" i="3"/>
  <c r="I227" i="3"/>
  <c r="H227" i="3"/>
  <c r="E227" i="3"/>
  <c r="F226" i="3"/>
  <c r="G226" i="3"/>
  <c r="I226" i="3"/>
  <c r="H226" i="3"/>
  <c r="E226" i="3"/>
  <c r="G225" i="3"/>
  <c r="I225" i="3"/>
  <c r="H225" i="3"/>
  <c r="E225" i="3"/>
  <c r="F224" i="3"/>
  <c r="J224" i="3" s="1"/>
  <c r="G224" i="3"/>
  <c r="I224" i="3"/>
  <c r="H224" i="3"/>
  <c r="E224" i="3"/>
  <c r="G223" i="3"/>
  <c r="I223" i="3"/>
  <c r="H223" i="3"/>
  <c r="E223" i="3"/>
  <c r="F222" i="3"/>
  <c r="G222" i="3"/>
  <c r="I222" i="3"/>
  <c r="H222" i="3"/>
  <c r="E222" i="3"/>
  <c r="G221" i="3"/>
  <c r="I221" i="3"/>
  <c r="H221" i="3"/>
  <c r="E221" i="3"/>
  <c r="F220" i="3"/>
  <c r="G220" i="3"/>
  <c r="I220" i="3"/>
  <c r="H220" i="3"/>
  <c r="E220" i="3"/>
  <c r="F219" i="3"/>
  <c r="G219" i="3"/>
  <c r="I219" i="3"/>
  <c r="H219" i="3"/>
  <c r="E219" i="3"/>
  <c r="F218" i="3"/>
  <c r="G218" i="3"/>
  <c r="I218" i="3"/>
  <c r="H218" i="3"/>
  <c r="E218" i="3"/>
  <c r="G217" i="3"/>
  <c r="I217" i="3"/>
  <c r="H217" i="3"/>
  <c r="E217" i="3"/>
  <c r="BG215" i="3"/>
  <c r="BF215" i="3"/>
  <c r="BE215" i="3"/>
  <c r="BD215" i="3"/>
  <c r="BC215" i="3"/>
  <c r="BB215" i="3"/>
  <c r="BA215" i="3"/>
  <c r="AZ215" i="3"/>
  <c r="AY215" i="3"/>
  <c r="AX215" i="3"/>
  <c r="AW215" i="3"/>
  <c r="AV215" i="3"/>
  <c r="AU215" i="3"/>
  <c r="AT215" i="3"/>
  <c r="AS215" i="3"/>
  <c r="AR215" i="3"/>
  <c r="AQ215" i="3"/>
  <c r="AP215" i="3"/>
  <c r="AO215" i="3"/>
  <c r="AN215" i="3"/>
  <c r="AM215" i="3"/>
  <c r="AL215" i="3"/>
  <c r="AK215" i="3"/>
  <c r="AJ215" i="3"/>
  <c r="AI215" i="3"/>
  <c r="AH215" i="3"/>
  <c r="AG215" i="3"/>
  <c r="AF215" i="3"/>
  <c r="AE215" i="3"/>
  <c r="AD215" i="3"/>
  <c r="AC215" i="3"/>
  <c r="AB215" i="3"/>
  <c r="BG213" i="3"/>
  <c r="BF213" i="3"/>
  <c r="BE213" i="3"/>
  <c r="BD213" i="3"/>
  <c r="BC213" i="3"/>
  <c r="BB213" i="3"/>
  <c r="BA213" i="3"/>
  <c r="AZ213" i="3"/>
  <c r="AY213" i="3"/>
  <c r="AX213" i="3"/>
  <c r="AW213" i="3"/>
  <c r="AV213" i="3"/>
  <c r="AU213" i="3"/>
  <c r="AT213" i="3"/>
  <c r="AS213" i="3"/>
  <c r="AR213" i="3"/>
  <c r="AQ213" i="3"/>
  <c r="AP213" i="3"/>
  <c r="AO213" i="3"/>
  <c r="AN213" i="3"/>
  <c r="AM213" i="3"/>
  <c r="AL213" i="3"/>
  <c r="AK213" i="3"/>
  <c r="AJ213" i="3"/>
  <c r="AI213" i="3"/>
  <c r="AH213" i="3"/>
  <c r="AG213" i="3"/>
  <c r="AF213" i="3"/>
  <c r="AE213" i="3"/>
  <c r="AD213" i="3"/>
  <c r="AC213" i="3"/>
  <c r="AB213" i="3"/>
  <c r="BG212"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F202" i="3"/>
  <c r="G202" i="3"/>
  <c r="I202" i="3"/>
  <c r="H202" i="3"/>
  <c r="E202" i="3"/>
  <c r="F201" i="3"/>
  <c r="G201" i="3"/>
  <c r="I201" i="3"/>
  <c r="H201" i="3"/>
  <c r="E201" i="3"/>
  <c r="F199" i="3"/>
  <c r="J199" i="3" s="1"/>
  <c r="G199" i="3"/>
  <c r="I199" i="3"/>
  <c r="H199" i="3"/>
  <c r="E199" i="3"/>
  <c r="G198" i="3"/>
  <c r="I198" i="3"/>
  <c r="H198" i="3"/>
  <c r="E198" i="3"/>
  <c r="F197" i="3"/>
  <c r="G197" i="3"/>
  <c r="I197" i="3"/>
  <c r="H197" i="3"/>
  <c r="E197" i="3"/>
  <c r="F196" i="3"/>
  <c r="G196" i="3"/>
  <c r="I196" i="3"/>
  <c r="H196" i="3"/>
  <c r="E196" i="3"/>
  <c r="G195" i="3"/>
  <c r="I195" i="3"/>
  <c r="H195" i="3"/>
  <c r="E195" i="3"/>
  <c r="F194" i="3"/>
  <c r="J194" i="3" s="1"/>
  <c r="G194" i="3"/>
  <c r="I194" i="3"/>
  <c r="H194" i="3"/>
  <c r="E194" i="3"/>
  <c r="G193" i="3"/>
  <c r="I193" i="3"/>
  <c r="H193" i="3"/>
  <c r="E193" i="3"/>
  <c r="F192" i="3"/>
  <c r="G192" i="3"/>
  <c r="I192" i="3"/>
  <c r="H192" i="3"/>
  <c r="E192" i="3"/>
  <c r="G191" i="3"/>
  <c r="I191" i="3"/>
  <c r="H191" i="3"/>
  <c r="E191" i="3"/>
  <c r="F190" i="3"/>
  <c r="J190" i="3" s="1"/>
  <c r="G190" i="3"/>
  <c r="I190" i="3"/>
  <c r="H190" i="3"/>
  <c r="E190" i="3"/>
  <c r="F189" i="3"/>
  <c r="G189" i="3"/>
  <c r="I189" i="3"/>
  <c r="H189" i="3"/>
  <c r="E189" i="3"/>
  <c r="F188" i="3"/>
  <c r="G188" i="3"/>
  <c r="I188" i="3"/>
  <c r="H188" i="3"/>
  <c r="E188" i="3"/>
  <c r="G187" i="3"/>
  <c r="I187" i="3"/>
  <c r="H187" i="3"/>
  <c r="E187" i="3"/>
  <c r="BG185" i="3"/>
  <c r="BF185" i="3"/>
  <c r="BE185" i="3"/>
  <c r="BD185" i="3"/>
  <c r="BC185" i="3"/>
  <c r="BB185" i="3"/>
  <c r="BA185" i="3"/>
  <c r="AZ185" i="3"/>
  <c r="AY185" i="3"/>
  <c r="AX185" i="3"/>
  <c r="AW185" i="3"/>
  <c r="AV185" i="3"/>
  <c r="AU185" i="3"/>
  <c r="AT185" i="3"/>
  <c r="AS185" i="3"/>
  <c r="AR185" i="3"/>
  <c r="AQ185" i="3"/>
  <c r="AP185" i="3"/>
  <c r="AO185" i="3"/>
  <c r="AN185" i="3"/>
  <c r="AM185" i="3"/>
  <c r="AL185" i="3"/>
  <c r="AK185" i="3"/>
  <c r="AJ185" i="3"/>
  <c r="AI185" i="3"/>
  <c r="AH185" i="3"/>
  <c r="AG185" i="3"/>
  <c r="AF185" i="3"/>
  <c r="AE185" i="3"/>
  <c r="AD185" i="3"/>
  <c r="AC185" i="3"/>
  <c r="AB185" i="3"/>
  <c r="BG183"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BG182"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F172" i="3"/>
  <c r="J172" i="3" s="1"/>
  <c r="G172" i="3"/>
  <c r="I172" i="3"/>
  <c r="H172" i="3"/>
  <c r="E172" i="3"/>
  <c r="F171" i="3"/>
  <c r="J171" i="3" s="1"/>
  <c r="G171" i="3"/>
  <c r="I171" i="3"/>
  <c r="H171" i="3"/>
  <c r="E171" i="3"/>
  <c r="F169" i="3"/>
  <c r="G169" i="3"/>
  <c r="I169" i="3"/>
  <c r="H169" i="3"/>
  <c r="E169" i="3"/>
  <c r="F168" i="3"/>
  <c r="G168" i="3"/>
  <c r="I168" i="3"/>
  <c r="H168" i="3"/>
  <c r="E168" i="3"/>
  <c r="F167" i="3"/>
  <c r="J167" i="3" s="1"/>
  <c r="G167" i="3"/>
  <c r="I167" i="3"/>
  <c r="H167" i="3"/>
  <c r="E167" i="3"/>
  <c r="F166" i="3"/>
  <c r="J166" i="3" s="1"/>
  <c r="G166" i="3"/>
  <c r="I166" i="3"/>
  <c r="H166" i="3"/>
  <c r="E166" i="3"/>
  <c r="F165" i="3"/>
  <c r="G165" i="3"/>
  <c r="I165" i="3"/>
  <c r="H165" i="3"/>
  <c r="E165" i="3"/>
  <c r="F164" i="3"/>
  <c r="G164" i="3"/>
  <c r="I164" i="3"/>
  <c r="H164" i="3"/>
  <c r="E164" i="3"/>
  <c r="F163" i="3"/>
  <c r="J163" i="3" s="1"/>
  <c r="G163" i="3"/>
  <c r="I163" i="3"/>
  <c r="H163" i="3"/>
  <c r="E163" i="3"/>
  <c r="F162" i="3"/>
  <c r="J162" i="3" s="1"/>
  <c r="G162" i="3"/>
  <c r="I162" i="3"/>
  <c r="H162" i="3"/>
  <c r="E162" i="3"/>
  <c r="F161" i="3"/>
  <c r="G161" i="3"/>
  <c r="I161" i="3"/>
  <c r="H161" i="3"/>
  <c r="E161" i="3"/>
  <c r="F160" i="3"/>
  <c r="G160" i="3"/>
  <c r="I160" i="3"/>
  <c r="H160" i="3"/>
  <c r="E160" i="3"/>
  <c r="F159" i="3"/>
  <c r="J159" i="3" s="1"/>
  <c r="G159" i="3"/>
  <c r="I159" i="3"/>
  <c r="H159" i="3"/>
  <c r="E159" i="3"/>
  <c r="F158" i="3"/>
  <c r="J158" i="3" s="1"/>
  <c r="G158" i="3"/>
  <c r="I158" i="3"/>
  <c r="H158" i="3"/>
  <c r="E158" i="3"/>
  <c r="F157" i="3"/>
  <c r="G157" i="3"/>
  <c r="I157" i="3"/>
  <c r="H157" i="3"/>
  <c r="E157" i="3"/>
  <c r="BG155" i="3"/>
  <c r="BF155" i="3"/>
  <c r="BE155" i="3"/>
  <c r="BD155" i="3"/>
  <c r="BC155" i="3"/>
  <c r="BB155" i="3"/>
  <c r="BA155" i="3"/>
  <c r="AZ155"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BG153"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BG152"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K145" i="3"/>
  <c r="K144" i="3"/>
  <c r="K143" i="3"/>
  <c r="F142" i="3"/>
  <c r="J142" i="3" s="1"/>
  <c r="G142" i="3"/>
  <c r="I142" i="3"/>
  <c r="H142" i="3"/>
  <c r="E142" i="3"/>
  <c r="F141" i="3"/>
  <c r="J141" i="3" s="1"/>
  <c r="G141" i="3"/>
  <c r="I141" i="3"/>
  <c r="H141" i="3"/>
  <c r="E141" i="3"/>
  <c r="F140" i="3"/>
  <c r="J140" i="3" s="1"/>
  <c r="G140" i="3"/>
  <c r="I140" i="3"/>
  <c r="H140" i="3"/>
  <c r="E140" i="3"/>
  <c r="F138" i="3"/>
  <c r="G138" i="3"/>
  <c r="H138" i="3"/>
  <c r="E138" i="3"/>
  <c r="F137" i="3"/>
  <c r="J137" i="3" s="1"/>
  <c r="G137" i="3"/>
  <c r="H137" i="3"/>
  <c r="E137" i="3"/>
  <c r="F136" i="3"/>
  <c r="J136" i="3" s="1"/>
  <c r="G136" i="3"/>
  <c r="H136" i="3"/>
  <c r="E136" i="3"/>
  <c r="F135" i="3"/>
  <c r="G135" i="3"/>
  <c r="H135" i="3"/>
  <c r="E135" i="3"/>
  <c r="F134" i="3"/>
  <c r="G134" i="3"/>
  <c r="H134" i="3"/>
  <c r="E134" i="3"/>
  <c r="F133" i="3"/>
  <c r="G133" i="3"/>
  <c r="H133" i="3"/>
  <c r="E133" i="3"/>
  <c r="F132" i="3"/>
  <c r="J132" i="3" s="1"/>
  <c r="G132" i="3"/>
  <c r="H132" i="3"/>
  <c r="E132" i="3"/>
  <c r="F131" i="3"/>
  <c r="G131" i="3"/>
  <c r="H131" i="3"/>
  <c r="E131" i="3"/>
  <c r="F130" i="3"/>
  <c r="G130" i="3"/>
  <c r="H130" i="3"/>
  <c r="E130" i="3"/>
  <c r="F129" i="3"/>
  <c r="G129" i="3"/>
  <c r="H129" i="3"/>
  <c r="E129" i="3"/>
  <c r="F128" i="3"/>
  <c r="J128" i="3" s="1"/>
  <c r="G128" i="3"/>
  <c r="H128" i="3"/>
  <c r="E128" i="3"/>
  <c r="F127" i="3"/>
  <c r="J127" i="3" s="1"/>
  <c r="G127" i="3"/>
  <c r="H127" i="3"/>
  <c r="E127" i="3"/>
  <c r="BG125" i="3"/>
  <c r="BF125" i="3"/>
  <c r="BE125" i="3"/>
  <c r="BD125" i="3"/>
  <c r="BC125" i="3"/>
  <c r="BB125" i="3"/>
  <c r="BA125" i="3"/>
  <c r="AZ125"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BG122"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F112" i="3"/>
  <c r="J112" i="3" s="1"/>
  <c r="G112" i="3"/>
  <c r="I112" i="3"/>
  <c r="H112" i="3"/>
  <c r="E112" i="3"/>
  <c r="F111" i="3"/>
  <c r="G111" i="3"/>
  <c r="I111" i="3"/>
  <c r="H111" i="3"/>
  <c r="E111" i="3"/>
  <c r="F109" i="3"/>
  <c r="G109" i="3"/>
  <c r="I109" i="3"/>
  <c r="H109" i="3"/>
  <c r="E109" i="3"/>
  <c r="F108" i="3"/>
  <c r="G108" i="3"/>
  <c r="I108" i="3"/>
  <c r="H108" i="3"/>
  <c r="E108" i="3"/>
  <c r="F107" i="3"/>
  <c r="J107" i="3" s="1"/>
  <c r="G107" i="3"/>
  <c r="I107" i="3"/>
  <c r="H107" i="3"/>
  <c r="E107" i="3"/>
  <c r="F106" i="3"/>
  <c r="J106" i="3" s="1"/>
  <c r="G106" i="3"/>
  <c r="I106" i="3"/>
  <c r="H106" i="3"/>
  <c r="E106" i="3"/>
  <c r="G105" i="3"/>
  <c r="I105" i="3"/>
  <c r="H105" i="3"/>
  <c r="E105" i="3"/>
  <c r="F104" i="3"/>
  <c r="G104" i="3"/>
  <c r="I104" i="3"/>
  <c r="H104" i="3"/>
  <c r="E104" i="3"/>
  <c r="G103" i="3"/>
  <c r="I103" i="3"/>
  <c r="H103" i="3"/>
  <c r="E103" i="3"/>
  <c r="F102" i="3"/>
  <c r="J102" i="3" s="1"/>
  <c r="G102" i="3"/>
  <c r="I102" i="3"/>
  <c r="H102" i="3"/>
  <c r="E102" i="3"/>
  <c r="G101" i="3"/>
  <c r="I101" i="3"/>
  <c r="H101" i="3"/>
  <c r="E101" i="3"/>
  <c r="F100" i="3"/>
  <c r="G100" i="3"/>
  <c r="I100" i="3"/>
  <c r="H100" i="3"/>
  <c r="E100" i="3"/>
  <c r="F99" i="3"/>
  <c r="J99" i="3" s="1"/>
  <c r="G99" i="3"/>
  <c r="I99" i="3"/>
  <c r="H99" i="3"/>
  <c r="E99" i="3"/>
  <c r="F98" i="3"/>
  <c r="G98" i="3"/>
  <c r="I98" i="3"/>
  <c r="H98" i="3"/>
  <c r="E98" i="3"/>
  <c r="G97" i="3"/>
  <c r="I97" i="3"/>
  <c r="H97" i="3"/>
  <c r="E97"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BG93"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F82" i="3"/>
  <c r="G82" i="3"/>
  <c r="I82" i="3"/>
  <c r="H82" i="3"/>
  <c r="E82" i="3"/>
  <c r="F81" i="3"/>
  <c r="J81" i="3" s="1"/>
  <c r="G81" i="3"/>
  <c r="I81" i="3"/>
  <c r="H81" i="3"/>
  <c r="E81" i="3"/>
  <c r="F79" i="3"/>
  <c r="G79" i="3"/>
  <c r="I79" i="3"/>
  <c r="H79" i="3"/>
  <c r="E79" i="3"/>
  <c r="F78" i="3"/>
  <c r="G78" i="3"/>
  <c r="I78" i="3"/>
  <c r="H78" i="3"/>
  <c r="E78" i="3"/>
  <c r="F77" i="3"/>
  <c r="G77" i="3"/>
  <c r="I77" i="3"/>
  <c r="H77" i="3"/>
  <c r="E77" i="3"/>
  <c r="F76" i="3"/>
  <c r="J76" i="3" s="1"/>
  <c r="G76" i="3"/>
  <c r="I76" i="3"/>
  <c r="H76" i="3"/>
  <c r="E76" i="3"/>
  <c r="G75" i="3"/>
  <c r="I75" i="3"/>
  <c r="H75" i="3"/>
  <c r="E75" i="3"/>
  <c r="F74" i="3"/>
  <c r="G74" i="3"/>
  <c r="I74" i="3"/>
  <c r="H74" i="3"/>
  <c r="E74" i="3"/>
  <c r="G73" i="3"/>
  <c r="I73" i="3"/>
  <c r="H73" i="3"/>
  <c r="E73" i="3"/>
  <c r="F72" i="3"/>
  <c r="G72" i="3"/>
  <c r="I72" i="3"/>
  <c r="H72" i="3"/>
  <c r="E72" i="3"/>
  <c r="G71" i="3"/>
  <c r="I71" i="3"/>
  <c r="H71" i="3"/>
  <c r="E71" i="3"/>
  <c r="F70" i="3"/>
  <c r="G70" i="3"/>
  <c r="I70" i="3"/>
  <c r="H70" i="3"/>
  <c r="E70" i="3"/>
  <c r="F69" i="3"/>
  <c r="J69" i="3" s="1"/>
  <c r="G69" i="3"/>
  <c r="I69" i="3"/>
  <c r="H69" i="3"/>
  <c r="E69" i="3"/>
  <c r="F68" i="3"/>
  <c r="G68" i="3"/>
  <c r="I68" i="3"/>
  <c r="H68" i="3"/>
  <c r="G67" i="3"/>
  <c r="I67" i="3"/>
  <c r="H67" i="3"/>
  <c r="E67"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F52" i="3"/>
  <c r="J52" i="3" s="1"/>
  <c r="G52" i="3"/>
  <c r="I52" i="3"/>
  <c r="H52" i="3"/>
  <c r="E52" i="3"/>
  <c r="F51" i="3"/>
  <c r="J51" i="3" s="1"/>
  <c r="G51" i="3"/>
  <c r="I51" i="3"/>
  <c r="H51" i="3"/>
  <c r="E51" i="3"/>
  <c r="F49" i="3"/>
  <c r="G49" i="3"/>
  <c r="I49" i="3"/>
  <c r="H49" i="3"/>
  <c r="F48" i="3"/>
  <c r="G48" i="3"/>
  <c r="I48" i="3"/>
  <c r="H48" i="3"/>
  <c r="E48" i="3"/>
  <c r="F47" i="3"/>
  <c r="J47" i="3" s="1"/>
  <c r="G47" i="3"/>
  <c r="I47" i="3"/>
  <c r="H47" i="3"/>
  <c r="E47" i="3"/>
  <c r="F46" i="3"/>
  <c r="G46" i="3"/>
  <c r="I46" i="3"/>
  <c r="H46" i="3"/>
  <c r="E46" i="3"/>
  <c r="F45" i="3"/>
  <c r="G45" i="3"/>
  <c r="I45" i="3"/>
  <c r="H45" i="3"/>
  <c r="E45" i="3"/>
  <c r="F44" i="3"/>
  <c r="G44" i="3"/>
  <c r="I44" i="3"/>
  <c r="H44" i="3"/>
  <c r="E44" i="3"/>
  <c r="F43" i="3"/>
  <c r="J43" i="3" s="1"/>
  <c r="G43" i="3"/>
  <c r="I43" i="3"/>
  <c r="H43" i="3"/>
  <c r="E43" i="3"/>
  <c r="F42" i="3"/>
  <c r="G42" i="3"/>
  <c r="I42" i="3"/>
  <c r="H42" i="3"/>
  <c r="E42" i="3"/>
  <c r="F41" i="3"/>
  <c r="G41" i="3"/>
  <c r="I41" i="3"/>
  <c r="H41" i="3"/>
  <c r="E41" i="3"/>
  <c r="F40" i="3"/>
  <c r="G40" i="3"/>
  <c r="I40" i="3"/>
  <c r="H40" i="3"/>
  <c r="E40" i="3"/>
  <c r="F39" i="3"/>
  <c r="J39" i="3" s="1"/>
  <c r="G39" i="3"/>
  <c r="I39" i="3"/>
  <c r="H39" i="3"/>
  <c r="E39" i="3"/>
  <c r="F38" i="3"/>
  <c r="G38" i="3"/>
  <c r="I38" i="3"/>
  <c r="H38" i="3"/>
  <c r="E38" i="3"/>
  <c r="G37" i="3"/>
  <c r="I37" i="3"/>
  <c r="H37"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BG33"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F22" i="3"/>
  <c r="J22" i="3" s="1"/>
  <c r="G22" i="3"/>
  <c r="I22" i="3"/>
  <c r="H22" i="3"/>
  <c r="E22" i="3"/>
  <c r="F21" i="3"/>
  <c r="G21" i="3"/>
  <c r="I21" i="3"/>
  <c r="H21" i="3"/>
  <c r="E21" i="3"/>
  <c r="F19" i="3"/>
  <c r="G19" i="3"/>
  <c r="I19" i="3"/>
  <c r="H19" i="3"/>
  <c r="E19" i="3"/>
  <c r="F18" i="3"/>
  <c r="G18" i="3"/>
  <c r="H18" i="3"/>
  <c r="E18" i="3"/>
  <c r="F17" i="3"/>
  <c r="G17" i="3"/>
  <c r="H17" i="3"/>
  <c r="E17" i="3"/>
  <c r="F16" i="3"/>
  <c r="G16" i="3"/>
  <c r="H16" i="3"/>
  <c r="E16" i="3"/>
  <c r="F15" i="3"/>
  <c r="G15" i="3"/>
  <c r="H15" i="3"/>
  <c r="E15" i="3"/>
  <c r="F14" i="3"/>
  <c r="G14" i="3"/>
  <c r="H14" i="3"/>
  <c r="E14" i="3"/>
  <c r="F13" i="3"/>
  <c r="J13" i="3" s="1"/>
  <c r="G13" i="3"/>
  <c r="H13" i="3"/>
  <c r="E13" i="3"/>
  <c r="F12" i="3"/>
  <c r="J12" i="3" s="1"/>
  <c r="G12" i="3"/>
  <c r="H12" i="3"/>
  <c r="E12" i="3"/>
  <c r="F11" i="3"/>
  <c r="G11" i="3"/>
  <c r="H11" i="3"/>
  <c r="E11" i="3"/>
  <c r="F10" i="3"/>
  <c r="G10" i="3"/>
  <c r="H10" i="3"/>
  <c r="E10" i="3"/>
  <c r="F9" i="3"/>
  <c r="G9" i="3"/>
  <c r="H9" i="3"/>
  <c r="E9" i="3"/>
  <c r="F8" i="3"/>
  <c r="G8" i="3"/>
  <c r="H8" i="3"/>
  <c r="E8" i="3"/>
  <c r="F7" i="3"/>
  <c r="G7" i="3"/>
  <c r="H7" i="3"/>
  <c r="E7" i="3"/>
  <c r="BG5" i="3"/>
  <c r="BF5" i="3"/>
  <c r="BE5" i="3"/>
  <c r="BD5" i="3"/>
  <c r="BC5" i="3"/>
  <c r="BB5" i="3"/>
  <c r="BA5" i="3"/>
  <c r="AZ5" i="3"/>
  <c r="AY5" i="3"/>
  <c r="AX5" i="3"/>
  <c r="AW5" i="3"/>
  <c r="AV5" i="3"/>
  <c r="AU5" i="3"/>
  <c r="AT5" i="3"/>
  <c r="AS5" i="3"/>
  <c r="AR5" i="3"/>
  <c r="AQ5" i="3"/>
  <c r="AP5" i="3"/>
  <c r="AO5" i="3"/>
  <c r="AN5" i="3"/>
  <c r="AM5" i="3"/>
  <c r="AL5" i="3"/>
  <c r="AK5" i="3"/>
  <c r="AJ5" i="3"/>
  <c r="AI5" i="3"/>
  <c r="AH5" i="3"/>
  <c r="AG5" i="3"/>
  <c r="AF5" i="3"/>
  <c r="AE5" i="3"/>
  <c r="AD5" i="3"/>
  <c r="AC5" i="3"/>
  <c r="AB5"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J103" i="3"/>
  <c r="J771" i="3"/>
  <c r="J729" i="3" l="1"/>
  <c r="J161" i="3"/>
  <c r="J341" i="3"/>
  <c r="K341" i="3" s="1"/>
  <c r="J373" i="3"/>
  <c r="K373" i="3" s="1"/>
  <c r="J637" i="3"/>
  <c r="J641" i="3"/>
  <c r="K641" i="3" s="1"/>
  <c r="J645" i="3"/>
  <c r="J649" i="3"/>
  <c r="J699" i="3"/>
  <c r="K699" i="3" s="1"/>
  <c r="J712" i="3"/>
  <c r="K712" i="3" s="1"/>
  <c r="J823" i="3"/>
  <c r="K823" i="3" s="1"/>
  <c r="J832" i="3"/>
  <c r="K832" i="3" s="1"/>
  <c r="J195" i="3"/>
  <c r="W45" i="10" s="1"/>
  <c r="W57" i="10" s="1"/>
  <c r="J429" i="3"/>
  <c r="J442" i="3"/>
  <c r="K442" i="3" s="1"/>
  <c r="J557" i="3"/>
  <c r="N17" i="8" s="1"/>
  <c r="N25" i="8" s="1"/>
  <c r="J647" i="3"/>
  <c r="K647" i="3" s="1"/>
  <c r="J697" i="3"/>
  <c r="J701" i="3"/>
  <c r="J705" i="3"/>
  <c r="K705" i="3" s="1"/>
  <c r="J709" i="3"/>
  <c r="K709" i="3" s="1"/>
  <c r="J759" i="3"/>
  <c r="K759" i="3" s="1"/>
  <c r="J763" i="3"/>
  <c r="J767" i="3"/>
  <c r="K767" i="3" s="1"/>
  <c r="J829" i="3"/>
  <c r="K829" i="3" s="1"/>
  <c r="K502" i="3"/>
  <c r="K738" i="3"/>
  <c r="K801" i="3"/>
  <c r="K81" i="3"/>
  <c r="K112" i="3"/>
  <c r="K132" i="3"/>
  <c r="K190" i="3"/>
  <c r="K229" i="3"/>
  <c r="K69" i="3"/>
  <c r="K128" i="3"/>
  <c r="K171" i="3"/>
  <c r="K259" i="3"/>
  <c r="K766" i="3"/>
  <c r="K51" i="3"/>
  <c r="K284" i="3"/>
  <c r="K771" i="3"/>
  <c r="K280" i="3"/>
  <c r="K739" i="3"/>
  <c r="K291" i="3"/>
  <c r="K254" i="3"/>
  <c r="K501" i="3"/>
  <c r="K463" i="3"/>
  <c r="K459" i="3"/>
  <c r="K472" i="3"/>
  <c r="K250" i="3"/>
  <c r="K289" i="3"/>
  <c r="K460" i="3"/>
  <c r="K468" i="3"/>
  <c r="K488" i="3"/>
  <c r="K492" i="3"/>
  <c r="K199" i="3"/>
  <c r="K469" i="3"/>
  <c r="K499" i="3"/>
  <c r="K758" i="3"/>
  <c r="K99" i="3"/>
  <c r="K314" i="3"/>
  <c r="K400" i="3"/>
  <c r="K466" i="3"/>
  <c r="K490" i="3"/>
  <c r="K678" i="3"/>
  <c r="K701" i="3"/>
  <c r="K763" i="3"/>
  <c r="J558" i="3"/>
  <c r="N18" i="8" s="1"/>
  <c r="N26" i="8" s="1"/>
  <c r="K172" i="3"/>
  <c r="K340" i="3"/>
  <c r="K344" i="3"/>
  <c r="K489" i="3"/>
  <c r="K762" i="3"/>
  <c r="K828" i="3"/>
  <c r="K347" i="3"/>
  <c r="K311" i="3"/>
  <c r="K315" i="3"/>
  <c r="K378" i="3"/>
  <c r="K559" i="3"/>
  <c r="K675" i="3"/>
  <c r="K679" i="3"/>
  <c r="K729" i="3"/>
  <c r="K671" i="3"/>
  <c r="K523" i="3"/>
  <c r="K12" i="3"/>
  <c r="K348" i="3"/>
  <c r="K371" i="3"/>
  <c r="K375" i="3"/>
  <c r="K379" i="3"/>
  <c r="K429" i="3"/>
  <c r="K520" i="3"/>
  <c r="K524" i="3"/>
  <c r="K528" i="3"/>
  <c r="K610" i="3"/>
  <c r="K645" i="3"/>
  <c r="K649" i="3"/>
  <c r="K730" i="3"/>
  <c r="K818" i="3"/>
  <c r="K822" i="3"/>
  <c r="K318" i="3"/>
  <c r="K22" i="3"/>
  <c r="K349" i="3"/>
  <c r="K412" i="3"/>
  <c r="K434" i="3"/>
  <c r="K438" i="3"/>
  <c r="K584" i="3"/>
  <c r="K611" i="3"/>
  <c r="K615" i="3"/>
  <c r="K619" i="3"/>
  <c r="K673" i="3"/>
  <c r="K796" i="3"/>
  <c r="K408" i="3"/>
  <c r="K589" i="3"/>
  <c r="K802" i="3"/>
  <c r="K788" i="3"/>
  <c r="K430" i="3"/>
  <c r="K588" i="3"/>
  <c r="K52" i="3"/>
  <c r="K141" i="3"/>
  <c r="M14" i="8"/>
  <c r="M22" i="8" s="1"/>
  <c r="K493" i="3"/>
  <c r="M16" i="8"/>
  <c r="M24" i="8" s="1"/>
  <c r="K496" i="3"/>
  <c r="M13" i="8"/>
  <c r="M21" i="8" s="1"/>
  <c r="K491" i="3"/>
  <c r="K795" i="3"/>
  <c r="K158" i="3"/>
  <c r="K194" i="3"/>
  <c r="K249" i="3"/>
  <c r="K292" i="3"/>
  <c r="K310" i="3"/>
  <c r="K317" i="3"/>
  <c r="K319" i="3"/>
  <c r="K370" i="3"/>
  <c r="K374" i="3"/>
  <c r="K432" i="3"/>
  <c r="K458" i="3"/>
  <c r="K461" i="3"/>
  <c r="K464" i="3"/>
  <c r="K467" i="3"/>
  <c r="K471" i="3"/>
  <c r="K518" i="3"/>
  <c r="J73" i="3"/>
  <c r="S44" i="10" s="1"/>
  <c r="S56" i="10" s="1"/>
  <c r="J191" i="3"/>
  <c r="I13" i="8" s="1"/>
  <c r="I21" i="8" s="1"/>
  <c r="J221" i="3"/>
  <c r="J13" i="8" s="1"/>
  <c r="J21" i="8" s="1"/>
  <c r="J225" i="3"/>
  <c r="X45" i="10" s="1"/>
  <c r="X57" i="10" s="1"/>
  <c r="J439" i="3"/>
  <c r="K439" i="3" s="1"/>
  <c r="J521" i="3"/>
  <c r="K521" i="3" s="1"/>
  <c r="J551" i="3"/>
  <c r="K551" i="3" s="1"/>
  <c r="J555" i="3"/>
  <c r="N15" i="8" s="1"/>
  <c r="N23" i="8" s="1"/>
  <c r="J825" i="3"/>
  <c r="K825" i="3" s="1"/>
  <c r="K39" i="3"/>
  <c r="K282" i="3"/>
  <c r="K731" i="3"/>
  <c r="K278" i="3"/>
  <c r="K735" i="3"/>
  <c r="K140" i="3"/>
  <c r="K159" i="3"/>
  <c r="K279" i="3"/>
  <c r="K404" i="3"/>
  <c r="K462" i="3"/>
  <c r="K465" i="3"/>
  <c r="K494" i="3"/>
  <c r="K162" i="3"/>
  <c r="K581" i="3"/>
  <c r="K585" i="3"/>
  <c r="F16" i="8"/>
  <c r="F24" i="8" s="1"/>
  <c r="T46" i="10"/>
  <c r="T58" i="10" s="1"/>
  <c r="E16" i="8"/>
  <c r="E24" i="8" s="1"/>
  <c r="S46" i="10"/>
  <c r="S58" i="10" s="1"/>
  <c r="K107" i="3"/>
  <c r="F17" i="8"/>
  <c r="F25" i="8" s="1"/>
  <c r="T47" i="10"/>
  <c r="T59" i="10" s="1"/>
  <c r="K281" i="3"/>
  <c r="L13" i="8"/>
  <c r="L21" i="8" s="1"/>
  <c r="R47" i="10"/>
  <c r="R59" i="10" s="1"/>
  <c r="D17" i="8"/>
  <c r="D25" i="8" s="1"/>
  <c r="G16" i="8"/>
  <c r="G24" i="8" s="1"/>
  <c r="U46" i="10"/>
  <c r="U58" i="10" s="1"/>
  <c r="G17" i="8"/>
  <c r="G25" i="8" s="1"/>
  <c r="U47" i="10"/>
  <c r="U59" i="10" s="1"/>
  <c r="K15" i="8"/>
  <c r="K23" i="8" s="1"/>
  <c r="Y45" i="10"/>
  <c r="Y57" i="10" s="1"/>
  <c r="M17" i="8"/>
  <c r="M25" i="8" s="1"/>
  <c r="K497" i="3"/>
  <c r="L14" i="8"/>
  <c r="L22" i="8" s="1"/>
  <c r="Z44" i="10"/>
  <c r="Z56" i="10" s="1"/>
  <c r="M18" i="8"/>
  <c r="M26" i="8" s="1"/>
  <c r="K498" i="3"/>
  <c r="K12" i="8"/>
  <c r="K20" i="8" s="1"/>
  <c r="Y43" i="10"/>
  <c r="Y55" i="10" s="1"/>
  <c r="H16" i="8"/>
  <c r="H24" i="8" s="1"/>
  <c r="V46" i="10"/>
  <c r="V58" i="10" s="1"/>
  <c r="J18" i="8"/>
  <c r="J26" i="8" s="1"/>
  <c r="X48" i="10"/>
  <c r="X60" i="10" s="1"/>
  <c r="K251" i="3"/>
  <c r="K13" i="8"/>
  <c r="K21" i="8" s="1"/>
  <c r="K17" i="8"/>
  <c r="K25" i="8" s="1"/>
  <c r="Y47" i="10"/>
  <c r="Y59" i="10" s="1"/>
  <c r="L16" i="8"/>
  <c r="L24" i="8" s="1"/>
  <c r="Z46" i="10"/>
  <c r="Z58" i="10" s="1"/>
  <c r="J17" i="3"/>
  <c r="J77" i="3"/>
  <c r="K77" i="3" s="1"/>
  <c r="J82" i="3"/>
  <c r="K82" i="3" s="1"/>
  <c r="J129" i="3"/>
  <c r="K129" i="3" s="1"/>
  <c r="J133" i="3"/>
  <c r="J345" i="3"/>
  <c r="K345" i="3" s="1"/>
  <c r="J401" i="3"/>
  <c r="K401" i="3" s="1"/>
  <c r="J405" i="3"/>
  <c r="K405" i="3" s="1"/>
  <c r="J409" i="3"/>
  <c r="K409" i="3" s="1"/>
  <c r="J431" i="3"/>
  <c r="K431" i="3" s="1"/>
  <c r="J435" i="3"/>
  <c r="K435" i="3" s="1"/>
  <c r="J525" i="3"/>
  <c r="K525" i="3" s="1"/>
  <c r="J529" i="3"/>
  <c r="K529" i="3" s="1"/>
  <c r="N13" i="8"/>
  <c r="N21" i="8" s="1"/>
  <c r="J188" i="3"/>
  <c r="K188" i="3" s="1"/>
  <c r="J248" i="3"/>
  <c r="K248" i="3" s="1"/>
  <c r="J252" i="3"/>
  <c r="K252" i="3" s="1"/>
  <c r="J256" i="3"/>
  <c r="C14" i="8"/>
  <c r="C22" i="8" s="1"/>
  <c r="Q44" i="10"/>
  <c r="Q56" i="10" s="1"/>
  <c r="K557" i="3"/>
  <c r="G12" i="8"/>
  <c r="G20" i="8" s="1"/>
  <c r="U43" i="10"/>
  <c r="U55" i="10" s="1"/>
  <c r="K102" i="3"/>
  <c r="K824" i="3"/>
  <c r="J10" i="3"/>
  <c r="K10" i="3" s="1"/>
  <c r="J14" i="3"/>
  <c r="K14" i="3" s="1"/>
  <c r="J40" i="3"/>
  <c r="K40" i="3" s="1"/>
  <c r="J44" i="3"/>
  <c r="K44" i="3" s="1"/>
  <c r="Z43" i="10"/>
  <c r="Z55" i="10" s="1"/>
  <c r="L12" i="8"/>
  <c r="L20" i="8" s="1"/>
  <c r="H14" i="8"/>
  <c r="H22" i="8" s="1"/>
  <c r="V44" i="10"/>
  <c r="V56" i="10" s="1"/>
  <c r="Z48" i="10"/>
  <c r="Z60" i="10" s="1"/>
  <c r="L18" i="8"/>
  <c r="L26" i="8" s="1"/>
  <c r="K224" i="3"/>
  <c r="K142" i="3"/>
  <c r="F14" i="8"/>
  <c r="F22" i="8" s="1"/>
  <c r="T44" i="10"/>
  <c r="T56" i="10" s="1"/>
  <c r="D14" i="8"/>
  <c r="D22" i="8" s="1"/>
  <c r="R44" i="10"/>
  <c r="R56" i="10" s="1"/>
  <c r="Z45" i="10"/>
  <c r="Z57" i="10" s="1"/>
  <c r="L15" i="8"/>
  <c r="L23" i="8" s="1"/>
  <c r="L17" i="8"/>
  <c r="L25" i="8" s="1"/>
  <c r="Z47" i="10"/>
  <c r="Z59" i="10" s="1"/>
  <c r="K495" i="3"/>
  <c r="J11" i="3"/>
  <c r="J15" i="3"/>
  <c r="K15" i="3" s="1"/>
  <c r="J19" i="3"/>
  <c r="K19" i="3" s="1"/>
  <c r="D12" i="8"/>
  <c r="D20" i="8" s="1"/>
  <c r="R43" i="10"/>
  <c r="R55" i="10" s="1"/>
  <c r="J41" i="3"/>
  <c r="J45" i="3"/>
  <c r="K45" i="3" s="1"/>
  <c r="J772" i="3"/>
  <c r="K772" i="3" s="1"/>
  <c r="J789" i="3"/>
  <c r="K789" i="3" s="1"/>
  <c r="J793" i="3"/>
  <c r="K793" i="3" s="1"/>
  <c r="J797" i="3"/>
  <c r="K797" i="3" s="1"/>
  <c r="J819" i="3"/>
  <c r="K819" i="3" s="1"/>
  <c r="K18" i="8"/>
  <c r="K26" i="8" s="1"/>
  <c r="Y48" i="10"/>
  <c r="Y60" i="10" s="1"/>
  <c r="V47" i="10"/>
  <c r="V59" i="10" s="1"/>
  <c r="H17" i="8"/>
  <c r="H25" i="8" s="1"/>
  <c r="K161" i="3"/>
  <c r="H13" i="8"/>
  <c r="H21" i="8" s="1"/>
  <c r="J48" i="3"/>
  <c r="K48" i="3" s="1"/>
  <c r="J70" i="3"/>
  <c r="K70" i="3" s="1"/>
  <c r="J74" i="3"/>
  <c r="K74" i="3" s="1"/>
  <c r="J78" i="3"/>
  <c r="J100" i="3"/>
  <c r="K100" i="3" s="1"/>
  <c r="J104" i="3"/>
  <c r="K104" i="3" s="1"/>
  <c r="J108" i="3"/>
  <c r="K108" i="3" s="1"/>
  <c r="J130" i="3"/>
  <c r="K130" i="3" s="1"/>
  <c r="J134" i="3"/>
  <c r="K134" i="3" s="1"/>
  <c r="J138" i="3"/>
  <c r="K138" i="3" s="1"/>
  <c r="J160" i="3"/>
  <c r="K160" i="3" s="1"/>
  <c r="J164" i="3"/>
  <c r="K164" i="3" s="1"/>
  <c r="J168" i="3"/>
  <c r="K168" i="3" s="1"/>
  <c r="J192" i="3"/>
  <c r="K192" i="3" s="1"/>
  <c r="J196" i="3"/>
  <c r="J201" i="3"/>
  <c r="K201" i="3" s="1"/>
  <c r="J218" i="3"/>
  <c r="K218" i="3" s="1"/>
  <c r="J222" i="3"/>
  <c r="K222" i="3" s="1"/>
  <c r="J226" i="3"/>
  <c r="K226" i="3" s="1"/>
  <c r="J231" i="3"/>
  <c r="K231" i="3" s="1"/>
  <c r="J308" i="3"/>
  <c r="K308" i="3" s="1"/>
  <c r="J312" i="3"/>
  <c r="K312" i="3" s="1"/>
  <c r="J316" i="3"/>
  <c r="K316" i="3" s="1"/>
  <c r="J321" i="3"/>
  <c r="K321" i="3" s="1"/>
  <c r="J338" i="3"/>
  <c r="K338" i="3" s="1"/>
  <c r="J342" i="3"/>
  <c r="K342" i="3" s="1"/>
  <c r="J346" i="3"/>
  <c r="K346" i="3" s="1"/>
  <c r="J351" i="3"/>
  <c r="K351" i="3" s="1"/>
  <c r="J368" i="3"/>
  <c r="K368" i="3" s="1"/>
  <c r="J372" i="3"/>
  <c r="K372" i="3" s="1"/>
  <c r="J376" i="3"/>
  <c r="K376" i="3" s="1"/>
  <c r="J381" i="3"/>
  <c r="K381" i="3" s="1"/>
  <c r="J398" i="3"/>
  <c r="K398" i="3" s="1"/>
  <c r="J402" i="3"/>
  <c r="K402" i="3" s="1"/>
  <c r="J406" i="3"/>
  <c r="K406" i="3" s="1"/>
  <c r="J411" i="3"/>
  <c r="K411" i="3" s="1"/>
  <c r="J428" i="3"/>
  <c r="K428" i="3" s="1"/>
  <c r="J436" i="3"/>
  <c r="K436" i="3" s="1"/>
  <c r="J441" i="3"/>
  <c r="K441" i="3" s="1"/>
  <c r="J522" i="3"/>
  <c r="K522" i="3" s="1"/>
  <c r="J526" i="3"/>
  <c r="K526" i="3" s="1"/>
  <c r="J531" i="3"/>
  <c r="K531" i="3" s="1"/>
  <c r="J548" i="3"/>
  <c r="K548" i="3" s="1"/>
  <c r="J552" i="3"/>
  <c r="K552" i="3" s="1"/>
  <c r="J556" i="3"/>
  <c r="N16" i="8" s="1"/>
  <c r="N24" i="8" s="1"/>
  <c r="J561" i="3"/>
  <c r="K561" i="3" s="1"/>
  <c r="J578" i="3"/>
  <c r="K578" i="3" s="1"/>
  <c r="J582" i="3"/>
  <c r="K582" i="3" s="1"/>
  <c r="J586" i="3"/>
  <c r="K586" i="3" s="1"/>
  <c r="J591" i="3"/>
  <c r="K591" i="3" s="1"/>
  <c r="J608" i="3"/>
  <c r="K608" i="3" s="1"/>
  <c r="J612" i="3"/>
  <c r="K612" i="3" s="1"/>
  <c r="J616" i="3"/>
  <c r="K616" i="3" s="1"/>
  <c r="J621" i="3"/>
  <c r="K621" i="3" s="1"/>
  <c r="J638" i="3"/>
  <c r="K638" i="3" s="1"/>
  <c r="J642" i="3"/>
  <c r="K642" i="3" s="1"/>
  <c r="J646" i="3"/>
  <c r="K646" i="3" s="1"/>
  <c r="J651" i="3"/>
  <c r="K651" i="3" s="1"/>
  <c r="J668" i="3"/>
  <c r="K668" i="3" s="1"/>
  <c r="J672" i="3"/>
  <c r="K672" i="3" s="1"/>
  <c r="J676" i="3"/>
  <c r="K676" i="3" s="1"/>
  <c r="J681" i="3"/>
  <c r="K681" i="3" s="1"/>
  <c r="J698" i="3"/>
  <c r="K698" i="3" s="1"/>
  <c r="J702" i="3"/>
  <c r="K702" i="3" s="1"/>
  <c r="J706" i="3"/>
  <c r="K706" i="3" s="1"/>
  <c r="J711" i="3"/>
  <c r="K711" i="3" s="1"/>
  <c r="J728" i="3"/>
  <c r="K728" i="3" s="1"/>
  <c r="J732" i="3"/>
  <c r="K732" i="3" s="1"/>
  <c r="J736" i="3"/>
  <c r="K736" i="3" s="1"/>
  <c r="J741" i="3"/>
  <c r="K741" i="3" s="1"/>
  <c r="J760" i="3"/>
  <c r="K760" i="3" s="1"/>
  <c r="J764" i="3"/>
  <c r="K764" i="3" s="1"/>
  <c r="J768" i="3"/>
  <c r="K768" i="3" s="1"/>
  <c r="J790" i="3"/>
  <c r="K790" i="3" s="1"/>
  <c r="J794" i="3"/>
  <c r="K794" i="3" s="1"/>
  <c r="J798" i="3"/>
  <c r="K798" i="3" s="1"/>
  <c r="J820" i="3"/>
  <c r="K820" i="3" s="1"/>
  <c r="J826" i="3"/>
  <c r="K826" i="3" s="1"/>
  <c r="J831" i="3"/>
  <c r="K831" i="3" s="1"/>
  <c r="J187" i="3"/>
  <c r="K187" i="3" s="1"/>
  <c r="J253" i="3"/>
  <c r="K253" i="3" s="1"/>
  <c r="J49" i="3"/>
  <c r="K49" i="3" s="1"/>
  <c r="J71" i="3"/>
  <c r="E13" i="8" s="1"/>
  <c r="E21" i="8" s="1"/>
  <c r="J75" i="3"/>
  <c r="K75" i="3" s="1"/>
  <c r="J79" i="3"/>
  <c r="K79" i="3" s="1"/>
  <c r="J101" i="3"/>
  <c r="F13" i="8" s="1"/>
  <c r="F21" i="8" s="1"/>
  <c r="J105" i="3"/>
  <c r="K105" i="3" s="1"/>
  <c r="J109" i="3"/>
  <c r="K109" i="3" s="1"/>
  <c r="J131" i="3"/>
  <c r="J135" i="3"/>
  <c r="K135" i="3" s="1"/>
  <c r="J165" i="3"/>
  <c r="K165" i="3" s="1"/>
  <c r="J169" i="3"/>
  <c r="K169" i="3" s="1"/>
  <c r="J189" i="3"/>
  <c r="K189" i="3" s="1"/>
  <c r="J193" i="3"/>
  <c r="K193" i="3" s="1"/>
  <c r="J197" i="3"/>
  <c r="J202" i="3"/>
  <c r="K202" i="3" s="1"/>
  <c r="J219" i="3"/>
  <c r="K219" i="3" s="1"/>
  <c r="J223" i="3"/>
  <c r="K223" i="3" s="1"/>
  <c r="J227" i="3"/>
  <c r="K227" i="3" s="1"/>
  <c r="J232" i="3"/>
  <c r="K232" i="3" s="1"/>
  <c r="J309" i="3"/>
  <c r="K309" i="3" s="1"/>
  <c r="J313" i="3"/>
  <c r="K313" i="3" s="1"/>
  <c r="J322" i="3"/>
  <c r="K322" i="3" s="1"/>
  <c r="J339" i="3"/>
  <c r="K339" i="3" s="1"/>
  <c r="J343" i="3"/>
  <c r="K343" i="3" s="1"/>
  <c r="J352" i="3"/>
  <c r="K352" i="3" s="1"/>
  <c r="J369" i="3"/>
  <c r="K369" i="3" s="1"/>
  <c r="J377" i="3"/>
  <c r="K377" i="3" s="1"/>
  <c r="J382" i="3"/>
  <c r="K382" i="3" s="1"/>
  <c r="J399" i="3"/>
  <c r="K399" i="3" s="1"/>
  <c r="J403" i="3"/>
  <c r="K403" i="3" s="1"/>
  <c r="J407" i="3"/>
  <c r="K407" i="3" s="1"/>
  <c r="J433" i="3"/>
  <c r="K433" i="3" s="1"/>
  <c r="J437" i="3"/>
  <c r="K437" i="3" s="1"/>
  <c r="J519" i="3"/>
  <c r="K519" i="3" s="1"/>
  <c r="J527" i="3"/>
  <c r="K527" i="3" s="1"/>
  <c r="J532" i="3"/>
  <c r="K532" i="3" s="1"/>
  <c r="J549" i="3"/>
  <c r="K549" i="3" s="1"/>
  <c r="J553" i="3"/>
  <c r="N14" i="8" s="1"/>
  <c r="N22" i="8" s="1"/>
  <c r="J562" i="3"/>
  <c r="K562" i="3" s="1"/>
  <c r="J579" i="3"/>
  <c r="K579" i="3" s="1"/>
  <c r="J583" i="3"/>
  <c r="K583" i="3" s="1"/>
  <c r="J587" i="3"/>
  <c r="K587" i="3" s="1"/>
  <c r="J592" i="3"/>
  <c r="K592" i="3" s="1"/>
  <c r="J609" i="3"/>
  <c r="K609" i="3" s="1"/>
  <c r="J613" i="3"/>
  <c r="K613" i="3" s="1"/>
  <c r="J617" i="3"/>
  <c r="K617" i="3" s="1"/>
  <c r="J622" i="3"/>
  <c r="K622" i="3" s="1"/>
  <c r="J639" i="3"/>
  <c r="K639" i="3" s="1"/>
  <c r="J643" i="3"/>
  <c r="K643" i="3" s="1"/>
  <c r="J652" i="3"/>
  <c r="K652" i="3" s="1"/>
  <c r="J669" i="3"/>
  <c r="K669" i="3" s="1"/>
  <c r="J677" i="3"/>
  <c r="K677" i="3" s="1"/>
  <c r="J682" i="3"/>
  <c r="K682" i="3" s="1"/>
  <c r="J703" i="3"/>
  <c r="K703" i="3" s="1"/>
  <c r="J707" i="3"/>
  <c r="K707" i="3" s="1"/>
  <c r="J733" i="3"/>
  <c r="K733" i="3" s="1"/>
  <c r="J737" i="3"/>
  <c r="K737" i="3" s="1"/>
  <c r="J742" i="3"/>
  <c r="K742" i="3" s="1"/>
  <c r="J761" i="3"/>
  <c r="K761" i="3" s="1"/>
  <c r="J765" i="3"/>
  <c r="K765" i="3" s="1"/>
  <c r="J769" i="3"/>
  <c r="K769" i="3" s="1"/>
  <c r="J791" i="3"/>
  <c r="K791" i="3" s="1"/>
  <c r="J799" i="3"/>
  <c r="K799" i="3" s="1"/>
  <c r="J821" i="3"/>
  <c r="K821" i="3" s="1"/>
  <c r="J827" i="3"/>
  <c r="K827" i="3" s="1"/>
  <c r="J8" i="3"/>
  <c r="K8" i="3" s="1"/>
  <c r="J16" i="3"/>
  <c r="K16" i="3" s="1"/>
  <c r="J21" i="3"/>
  <c r="K21" i="3" s="1"/>
  <c r="J38" i="3"/>
  <c r="K38" i="3" s="1"/>
  <c r="J42" i="3"/>
  <c r="K42" i="3" s="1"/>
  <c r="J46" i="3"/>
  <c r="K46" i="3" s="1"/>
  <c r="J68" i="3"/>
  <c r="K68" i="3" s="1"/>
  <c r="J72" i="3"/>
  <c r="K72" i="3" s="1"/>
  <c r="J98" i="3"/>
  <c r="K98" i="3" s="1"/>
  <c r="J111" i="3"/>
  <c r="K111" i="3" s="1"/>
  <c r="I18" i="8"/>
  <c r="I26" i="8" s="1"/>
  <c r="W48" i="10"/>
  <c r="W60" i="10" s="1"/>
  <c r="J220" i="3"/>
  <c r="K220" i="3" s="1"/>
  <c r="J550" i="3"/>
  <c r="K550" i="3" s="1"/>
  <c r="J554" i="3"/>
  <c r="K554" i="3" s="1"/>
  <c r="J580" i="3"/>
  <c r="K580" i="3" s="1"/>
  <c r="J614" i="3"/>
  <c r="K614" i="3" s="1"/>
  <c r="J618" i="3"/>
  <c r="K618" i="3" s="1"/>
  <c r="J640" i="3"/>
  <c r="K640" i="3" s="1"/>
  <c r="J644" i="3"/>
  <c r="K644" i="3" s="1"/>
  <c r="J648" i="3"/>
  <c r="K648" i="3" s="1"/>
  <c r="J670" i="3"/>
  <c r="K670" i="3" s="1"/>
  <c r="J674" i="3"/>
  <c r="K674" i="3" s="1"/>
  <c r="J700" i="3"/>
  <c r="K700" i="3" s="1"/>
  <c r="J704" i="3"/>
  <c r="K704" i="3" s="1"/>
  <c r="J708" i="3"/>
  <c r="K708" i="3" s="1"/>
  <c r="J734" i="3"/>
  <c r="K734" i="3" s="1"/>
  <c r="J792" i="3"/>
  <c r="K792" i="3" s="1"/>
  <c r="E79" i="6"/>
  <c r="E75" i="6"/>
  <c r="J18" i="3"/>
  <c r="K18" i="3" s="1"/>
  <c r="J9" i="3"/>
  <c r="K9" i="3" s="1"/>
  <c r="J817" i="3"/>
  <c r="K817" i="3" s="1"/>
  <c r="K607" i="3"/>
  <c r="K667" i="3"/>
  <c r="K727" i="3"/>
  <c r="J787" i="3"/>
  <c r="K787" i="3" s="1"/>
  <c r="K367" i="3"/>
  <c r="K262" i="3"/>
  <c r="K577" i="3"/>
  <c r="J7" i="3"/>
  <c r="J157" i="3"/>
  <c r="K157" i="3" s="1"/>
  <c r="K228" i="3"/>
  <c r="K307" i="3"/>
  <c r="K397" i="3"/>
  <c r="J261" i="3"/>
  <c r="K261" i="3" s="1"/>
  <c r="K697" i="3"/>
  <c r="K637" i="3"/>
  <c r="J67" i="3"/>
  <c r="J427" i="3"/>
  <c r="K427" i="3" s="1"/>
  <c r="J517" i="3"/>
  <c r="K517" i="3" s="1"/>
  <c r="J547" i="3"/>
  <c r="N12" i="8" s="1"/>
  <c r="N20" i="8" s="1"/>
  <c r="K191" i="3"/>
  <c r="K487" i="3"/>
  <c r="K137" i="3"/>
  <c r="J757" i="3"/>
  <c r="K757" i="3" s="1"/>
  <c r="J217" i="3"/>
  <c r="J97" i="3"/>
  <c r="K97" i="3" s="1"/>
  <c r="K457" i="3"/>
  <c r="K196" i="3"/>
  <c r="K37" i="3"/>
  <c r="K76" i="3"/>
  <c r="K166" i="3"/>
  <c r="K258" i="3"/>
  <c r="K103" i="3"/>
  <c r="K163" i="3"/>
  <c r="K106" i="3"/>
  <c r="K127" i="3"/>
  <c r="K13" i="3"/>
  <c r="K167" i="3"/>
  <c r="K47" i="3"/>
  <c r="K256" i="3"/>
  <c r="K136" i="3"/>
  <c r="K247" i="3"/>
  <c r="K257" i="3"/>
  <c r="K17" i="3"/>
  <c r="K43" i="3"/>
  <c r="K255" i="3"/>
  <c r="K133" i="3"/>
  <c r="J337" i="3"/>
  <c r="K337" i="3" s="1"/>
  <c r="K286" i="3"/>
  <c r="K285" i="3"/>
  <c r="K287" i="3"/>
  <c r="K288" i="3"/>
  <c r="K283" i="3"/>
  <c r="K277" i="3"/>
  <c r="K221" i="3"/>
  <c r="K73" i="3"/>
  <c r="K198" i="3"/>
  <c r="K71" i="3"/>
  <c r="K195" i="3" l="1"/>
  <c r="I15" i="8"/>
  <c r="I23" i="8" s="1"/>
  <c r="J15" i="8"/>
  <c r="J23" i="8" s="1"/>
  <c r="K553" i="3"/>
  <c r="E14" i="8"/>
  <c r="E22" i="8" s="1"/>
  <c r="K558" i="3"/>
  <c r="K225" i="3"/>
  <c r="K556" i="3"/>
  <c r="K101" i="3"/>
  <c r="K555" i="3"/>
  <c r="K67" i="3"/>
  <c r="S43" i="10"/>
  <c r="S55" i="10" s="1"/>
  <c r="E12" i="8"/>
  <c r="E20" i="8" s="1"/>
  <c r="C18" i="8"/>
  <c r="C26" i="8" s="1"/>
  <c r="Q48" i="10"/>
  <c r="Q60" i="10" s="1"/>
  <c r="K131" i="3"/>
  <c r="G13" i="8"/>
  <c r="G21" i="8" s="1"/>
  <c r="K14" i="8"/>
  <c r="K22" i="8" s="1"/>
  <c r="Y44" i="10"/>
  <c r="Y56" i="10" s="1"/>
  <c r="H18" i="8"/>
  <c r="H26" i="8" s="1"/>
  <c r="V48" i="10"/>
  <c r="V60" i="10" s="1"/>
  <c r="D18" i="8"/>
  <c r="D26" i="8" s="1"/>
  <c r="R48" i="10"/>
  <c r="R60" i="10" s="1"/>
  <c r="R45" i="10"/>
  <c r="R57" i="10" s="1"/>
  <c r="D15" i="8"/>
  <c r="D23" i="8" s="1"/>
  <c r="C17" i="8"/>
  <c r="C25" i="8" s="1"/>
  <c r="Q47" i="10"/>
  <c r="Q59" i="10" s="1"/>
  <c r="K41" i="3"/>
  <c r="D13" i="8"/>
  <c r="D21" i="8" s="1"/>
  <c r="C15" i="8"/>
  <c r="C23" i="8" s="1"/>
  <c r="Q45" i="10"/>
  <c r="Q57" i="10" s="1"/>
  <c r="K16" i="8"/>
  <c r="K24" i="8" s="1"/>
  <c r="Y46" i="10"/>
  <c r="Y58" i="10" s="1"/>
  <c r="S47" i="10"/>
  <c r="S59" i="10" s="1"/>
  <c r="E17" i="8"/>
  <c r="E25" i="8" s="1"/>
  <c r="V43" i="10"/>
  <c r="V55" i="10" s="1"/>
  <c r="H12" i="8"/>
  <c r="H20" i="8" s="1"/>
  <c r="C16" i="8"/>
  <c r="C24" i="8" s="1"/>
  <c r="Q46" i="10"/>
  <c r="Q58" i="10" s="1"/>
  <c r="S45" i="10"/>
  <c r="S57" i="10" s="1"/>
  <c r="E15" i="8"/>
  <c r="E23" i="8" s="1"/>
  <c r="E18" i="8"/>
  <c r="E26" i="8" s="1"/>
  <c r="S48" i="10"/>
  <c r="S60" i="10" s="1"/>
  <c r="K78" i="3"/>
  <c r="K217" i="3"/>
  <c r="X43" i="10"/>
  <c r="X55" i="10" s="1"/>
  <c r="J12" i="8"/>
  <c r="J20" i="8" s="1"/>
  <c r="K7" i="3"/>
  <c r="C12" i="8"/>
  <c r="C20" i="8" s="1"/>
  <c r="Q43" i="10"/>
  <c r="Q55" i="10" s="1"/>
  <c r="X47" i="10"/>
  <c r="X59" i="10" s="1"/>
  <c r="J17" i="8"/>
  <c r="J25" i="8" s="1"/>
  <c r="K197" i="3"/>
  <c r="W47" i="10"/>
  <c r="W59" i="10" s="1"/>
  <c r="I17" i="8"/>
  <c r="I25" i="8" s="1"/>
  <c r="H15" i="8"/>
  <c r="H23" i="8" s="1"/>
  <c r="V45" i="10"/>
  <c r="V57" i="10" s="1"/>
  <c r="T45" i="10"/>
  <c r="T57" i="10" s="1"/>
  <c r="F15" i="8"/>
  <c r="F23" i="8" s="1"/>
  <c r="J16" i="8"/>
  <c r="J24" i="8" s="1"/>
  <c r="X46" i="10"/>
  <c r="X58" i="10" s="1"/>
  <c r="I16" i="8"/>
  <c r="I24" i="8" s="1"/>
  <c r="W46" i="10"/>
  <c r="W58" i="10" s="1"/>
  <c r="F18" i="8"/>
  <c r="F26" i="8" s="1"/>
  <c r="T48" i="10"/>
  <c r="T60" i="10" s="1"/>
  <c r="K11" i="3"/>
  <c r="C13" i="8"/>
  <c r="C21" i="8" s="1"/>
  <c r="G14" i="8"/>
  <c r="G22" i="8" s="1"/>
  <c r="U44" i="10"/>
  <c r="U56" i="10" s="1"/>
  <c r="F12" i="8"/>
  <c r="F20" i="8" s="1"/>
  <c r="T43" i="10"/>
  <c r="T55" i="10" s="1"/>
  <c r="D16" i="8"/>
  <c r="D24" i="8" s="1"/>
  <c r="R46" i="10"/>
  <c r="R58" i="10" s="1"/>
  <c r="W43" i="10"/>
  <c r="W55" i="10" s="1"/>
  <c r="I12" i="8"/>
  <c r="I20" i="8" s="1"/>
  <c r="K547" i="3"/>
  <c r="J14" i="8"/>
  <c r="J22" i="8" s="1"/>
  <c r="X44" i="10"/>
  <c r="X56" i="10" s="1"/>
  <c r="I14" i="8"/>
  <c r="I22" i="8" s="1"/>
  <c r="W44" i="10"/>
  <c r="W56" i="10" s="1"/>
  <c r="G15" i="8"/>
  <c r="G23" i="8" s="1"/>
  <c r="U45" i="10"/>
  <c r="U57" i="10" s="1"/>
  <c r="G18" i="8"/>
  <c r="G26" i="8" s="1"/>
  <c r="U48" i="10"/>
  <c r="U60" i="10" s="1"/>
</calcChain>
</file>

<file path=xl/sharedStrings.xml><?xml version="1.0" encoding="utf-8"?>
<sst xmlns="http://schemas.openxmlformats.org/spreadsheetml/2006/main" count="2575" uniqueCount="141">
  <si>
    <t>データ数</t>
  </si>
  <si>
    <t>平年値</t>
  </si>
  <si>
    <t>最大値</t>
  </si>
  <si>
    <t>最小値</t>
  </si>
  <si>
    <t>平年差</t>
  </si>
  <si>
    <t>標準偏差</t>
  </si>
  <si>
    <t>年</t>
    <rPh sb="0" eb="1">
      <t>ネン</t>
    </rPh>
    <phoneticPr fontId="3"/>
  </si>
  <si>
    <t>月</t>
    <rPh sb="0" eb="1">
      <t>ツキ</t>
    </rPh>
    <phoneticPr fontId="3"/>
  </si>
  <si>
    <t>日</t>
    <rPh sb="0" eb="1">
      <t>ヒ</t>
    </rPh>
    <phoneticPr fontId="3"/>
  </si>
  <si>
    <t>観測時刻</t>
    <rPh sb="0" eb="2">
      <t>カンソク</t>
    </rPh>
    <rPh sb="2" eb="4">
      <t>ジコク</t>
    </rPh>
    <phoneticPr fontId="3"/>
  </si>
  <si>
    <t>水温</t>
    <rPh sb="0" eb="2">
      <t>スイオン</t>
    </rPh>
    <phoneticPr fontId="3"/>
  </si>
  <si>
    <t>流向</t>
    <rPh sb="0" eb="1">
      <t>リュウ</t>
    </rPh>
    <rPh sb="1" eb="2">
      <t>コウ</t>
    </rPh>
    <phoneticPr fontId="3"/>
  </si>
  <si>
    <t>流速</t>
    <rPh sb="0" eb="2">
      <t>リュウソク</t>
    </rPh>
    <phoneticPr fontId="3"/>
  </si>
  <si>
    <t>潮流</t>
    <rPh sb="0" eb="2">
      <t>チョウリュウ</t>
    </rPh>
    <phoneticPr fontId="3"/>
  </si>
  <si>
    <t>最新ﾃﾞｰﾀ</t>
    <rPh sb="0" eb="2">
      <t>サイシン</t>
    </rPh>
    <phoneticPr fontId="3"/>
  </si>
  <si>
    <t>西側観測</t>
    <rPh sb="0" eb="2">
      <t>ニシガワ</t>
    </rPh>
    <rPh sb="2" eb="4">
      <t>カンソク</t>
    </rPh>
    <phoneticPr fontId="3"/>
  </si>
  <si>
    <t>東側観測</t>
    <rPh sb="0" eb="2">
      <t>ヒガシガワ</t>
    </rPh>
    <rPh sb="2" eb="4">
      <t>カンソク</t>
    </rPh>
    <phoneticPr fontId="3"/>
  </si>
  <si>
    <t>南側観測</t>
    <rPh sb="0" eb="2">
      <t>ミナミガワ</t>
    </rPh>
    <rPh sb="2" eb="4">
      <t>カンソク</t>
    </rPh>
    <phoneticPr fontId="3"/>
  </si>
  <si>
    <t>Sｔ.32</t>
  </si>
  <si>
    <t>Sｔ.33</t>
  </si>
  <si>
    <t>Sｔ.34</t>
  </si>
  <si>
    <t>Sｔ.36</t>
  </si>
  <si>
    <t>Sｔ.37</t>
  </si>
  <si>
    <t>Sｔ.39</t>
  </si>
  <si>
    <t>Sｔ.40</t>
  </si>
  <si>
    <t>観測月日</t>
    <rPh sb="0" eb="2">
      <t>カンソク</t>
    </rPh>
    <rPh sb="2" eb="4">
      <t>ガッピ</t>
    </rPh>
    <phoneticPr fontId="3"/>
  </si>
  <si>
    <t>水温　　℃</t>
    <rPh sb="0" eb="2">
      <t>スイオン</t>
    </rPh>
    <phoneticPr fontId="3"/>
  </si>
  <si>
    <t>北  緯</t>
    <rPh sb="0" eb="1">
      <t>キタ</t>
    </rPh>
    <rPh sb="3" eb="4">
      <t>イ</t>
    </rPh>
    <phoneticPr fontId="3"/>
  </si>
  <si>
    <t>東  経</t>
    <rPh sb="0" eb="1">
      <t>ヒガシ</t>
    </rPh>
    <rPh sb="3" eb="4">
      <t>キョウ</t>
    </rPh>
    <phoneticPr fontId="3"/>
  </si>
  <si>
    <t>観 測 点</t>
    <rPh sb="0" eb="1">
      <t>カン</t>
    </rPh>
    <rPh sb="2" eb="3">
      <t>ハカリ</t>
    </rPh>
    <rPh sb="4" eb="5">
      <t>テン</t>
    </rPh>
    <phoneticPr fontId="3"/>
  </si>
  <si>
    <t>年月日</t>
    <rPh sb="0" eb="3">
      <t>ネンガッピ</t>
    </rPh>
    <phoneticPr fontId="3"/>
  </si>
  <si>
    <t xml:space="preserve">   流向　°</t>
    <rPh sb="3" eb="4">
      <t>リュウ</t>
    </rPh>
    <rPh sb="4" eb="5">
      <t>コウ</t>
    </rPh>
    <phoneticPr fontId="3"/>
  </si>
  <si>
    <t xml:space="preserve">   流速　kt</t>
    <rPh sb="3" eb="5">
      <t>リュウソク</t>
    </rPh>
    <phoneticPr fontId="3"/>
  </si>
  <si>
    <t>33゜10’</t>
  </si>
  <si>
    <t>138゜55’</t>
  </si>
  <si>
    <t>139゜07’</t>
  </si>
  <si>
    <t>139゜19’</t>
  </si>
  <si>
    <t>139゜31’</t>
  </si>
  <si>
    <t>139゜43’</t>
  </si>
  <si>
    <t>139゜55’</t>
  </si>
  <si>
    <t>140゜07’</t>
  </si>
  <si>
    <t>140゜19’</t>
  </si>
  <si>
    <t>平年/ＳＤ</t>
    <rPh sb="0" eb="2">
      <t>ヘイネン</t>
    </rPh>
    <phoneticPr fontId="2"/>
  </si>
  <si>
    <t>ST No</t>
    <phoneticPr fontId="3"/>
  </si>
  <si>
    <t>平年値（八丈島）</t>
    <rPh sb="0" eb="3">
      <t>ヘイネンチ</t>
    </rPh>
    <rPh sb="4" eb="7">
      <t>ハチジョウジマ</t>
    </rPh>
    <phoneticPr fontId="3"/>
  </si>
  <si>
    <t>平均値</t>
    <rPh sb="0" eb="3">
      <t>ヘイキンチ</t>
    </rPh>
    <phoneticPr fontId="3"/>
  </si>
  <si>
    <t>図1　八丈島沿岸観測定点位置</t>
  </si>
  <si>
    <t xml:space="preserve">　　図2　沿岸観測当時の黒潮流路 </t>
    <phoneticPr fontId="3"/>
  </si>
  <si>
    <t>海域</t>
    <rPh sb="0" eb="2">
      <t>カイイキ</t>
    </rPh>
    <phoneticPr fontId="2"/>
  </si>
  <si>
    <t>水深</t>
    <rPh sb="0" eb="2">
      <t>スイシン</t>
    </rPh>
    <phoneticPr fontId="2"/>
  </si>
  <si>
    <t>伊豆諸島</t>
    <rPh sb="0" eb="2">
      <t>イズ</t>
    </rPh>
    <rPh sb="2" eb="4">
      <t>ショトウ</t>
    </rPh>
    <phoneticPr fontId="2"/>
  </si>
  <si>
    <t>観測日</t>
    <rPh sb="0" eb="3">
      <t>カンソクビ</t>
    </rPh>
    <phoneticPr fontId="2"/>
  </si>
  <si>
    <t>（南部）</t>
    <rPh sb="1" eb="3">
      <t>ナンブ</t>
    </rPh>
    <phoneticPr fontId="2"/>
  </si>
  <si>
    <t>0ｍ</t>
    <phoneticPr fontId="2"/>
  </si>
  <si>
    <t>50ｍ</t>
    <phoneticPr fontId="2"/>
  </si>
  <si>
    <t>100ｍ</t>
    <phoneticPr fontId="2"/>
  </si>
  <si>
    <t>200ｍ</t>
    <phoneticPr fontId="2"/>
  </si>
  <si>
    <t>表1　八丈島沿岸定点観測結果</t>
    <phoneticPr fontId="3"/>
  </si>
  <si>
    <t>0ｍ</t>
    <phoneticPr fontId="3"/>
  </si>
  <si>
    <t>100ｍ</t>
    <phoneticPr fontId="3"/>
  </si>
  <si>
    <t>200ｍ</t>
    <phoneticPr fontId="3"/>
  </si>
  <si>
    <t>300ｍ</t>
    <phoneticPr fontId="3"/>
  </si>
  <si>
    <t>400ｍ</t>
    <phoneticPr fontId="3"/>
  </si>
  <si>
    <t>500ｍ</t>
    <phoneticPr fontId="3"/>
  </si>
  <si>
    <t>上旬平均</t>
    <rPh sb="0" eb="2">
      <t>ジョウジュン</t>
    </rPh>
    <rPh sb="2" eb="4">
      <t>ヘイキン</t>
    </rPh>
    <phoneticPr fontId="3"/>
  </si>
  <si>
    <t>中旬平均</t>
    <rPh sb="0" eb="2">
      <t>チュウジュン</t>
    </rPh>
    <rPh sb="2" eb="4">
      <t>ヘイキン</t>
    </rPh>
    <phoneticPr fontId="3"/>
  </si>
  <si>
    <t>下旬平均</t>
    <rPh sb="0" eb="2">
      <t>ゲジュン</t>
    </rPh>
    <rPh sb="2" eb="4">
      <t>ヘイキン</t>
    </rPh>
    <phoneticPr fontId="3"/>
  </si>
  <si>
    <t>　－</t>
  </si>
  <si>
    <t>　漁14</t>
    <rPh sb="1" eb="2">
      <t>ギョ</t>
    </rPh>
    <phoneticPr fontId="2"/>
  </si>
  <si>
    <t xml:space="preserve"> </t>
  </si>
  <si>
    <t>ST No</t>
    <phoneticPr fontId="3"/>
  </si>
  <si>
    <t>,</t>
    <phoneticPr fontId="3"/>
  </si>
  <si>
    <t>300ｍ</t>
  </si>
  <si>
    <t>400ｍ</t>
  </si>
  <si>
    <t>500ｍ</t>
  </si>
  <si>
    <t>+～++</t>
    <phoneticPr fontId="2"/>
  </si>
  <si>
    <t>Sｔ.31</t>
    <phoneticPr fontId="3"/>
  </si>
  <si>
    <t>Sｔ.35</t>
    <phoneticPr fontId="3"/>
  </si>
  <si>
    <t>Sｔ.38</t>
    <phoneticPr fontId="3"/>
  </si>
  <si>
    <t>―</t>
  </si>
  <si>
    <t>―</t>
    <phoneticPr fontId="3"/>
  </si>
  <si>
    <r>
      <t>※</t>
    </r>
    <r>
      <rPr>
        <b/>
        <sz val="10"/>
        <color indexed="10"/>
        <rFont val="ＤＦ平成ゴシック体W5"/>
        <family val="3"/>
        <charset val="128"/>
      </rPr>
      <t>赤字</t>
    </r>
    <r>
      <rPr>
        <b/>
        <sz val="10"/>
        <rFont val="ＤＦ平成ゴシック体W5"/>
        <family val="3"/>
        <charset val="128"/>
      </rPr>
      <t>は平年より高め(+1.5℃～)、</t>
    </r>
    <r>
      <rPr>
        <b/>
        <sz val="10"/>
        <color indexed="12"/>
        <rFont val="ＤＦ平成ゴシック体W5"/>
        <family val="3"/>
        <charset val="128"/>
      </rPr>
      <t>青字</t>
    </r>
    <r>
      <rPr>
        <b/>
        <sz val="10"/>
        <rFont val="ＤＦ平成ゴシック体W5"/>
        <family val="3"/>
        <charset val="128"/>
      </rPr>
      <t>は平年より低め(～-1.5℃)</t>
    </r>
    <phoneticPr fontId="3"/>
  </si>
  <si>
    <t>　</t>
    <phoneticPr fontId="3"/>
  </si>
  <si>
    <t>表1　八丈島沿岸定点観測結果</t>
    <phoneticPr fontId="3"/>
  </si>
  <si>
    <t>Sｔ.35</t>
    <phoneticPr fontId="3"/>
  </si>
  <si>
    <t>Sｔ.38</t>
    <phoneticPr fontId="3"/>
  </si>
  <si>
    <t>0ｍ</t>
    <phoneticPr fontId="3"/>
  </si>
  <si>
    <t>100ｍ</t>
    <phoneticPr fontId="3"/>
  </si>
  <si>
    <t>200ｍ</t>
    <phoneticPr fontId="3"/>
  </si>
  <si>
    <t>300ｍ</t>
    <phoneticPr fontId="3"/>
  </si>
  <si>
    <t>400ｍ</t>
    <phoneticPr fontId="3"/>
  </si>
  <si>
    <t>500ｍ</t>
    <phoneticPr fontId="3"/>
  </si>
  <si>
    <t>33゜11’</t>
  </si>
  <si>
    <t>6,12</t>
    <phoneticPr fontId="3"/>
  </si>
  <si>
    <t>++</t>
    <phoneticPr fontId="2"/>
  </si>
  <si>
    <t>-～+</t>
    <phoneticPr fontId="2"/>
  </si>
  <si>
    <t>---～+</t>
    <phoneticPr fontId="3"/>
  </si>
  <si>
    <t>+-～+</t>
    <phoneticPr fontId="2"/>
  </si>
  <si>
    <t>---～++</t>
    <phoneticPr fontId="3"/>
  </si>
  <si>
    <t xml:space="preserve">図2　沿岸観測当時の黒潮流路 </t>
    <phoneticPr fontId="3"/>
  </si>
  <si>
    <t xml:space="preserve">八丈海洋ニュース№25-15(2/6号).17(2/17号)より </t>
    <rPh sb="28" eb="29">
      <t>ゴウ</t>
    </rPh>
    <phoneticPr fontId="3"/>
  </si>
  <si>
    <t>140゜31’</t>
    <phoneticPr fontId="3"/>
  </si>
  <si>
    <t>140゜43’</t>
    <phoneticPr fontId="3"/>
  </si>
  <si>
    <t>No.2015-2</t>
    <phoneticPr fontId="3"/>
  </si>
  <si>
    <t>調査指導船「たくなん」による八丈島沿岸海洋観測結果と八丈島神湊港における定地水温観測結果についてお知らせします。</t>
    <rPh sb="0" eb="2">
      <t>チョウサ</t>
    </rPh>
    <rPh sb="2" eb="4">
      <t>シドウ</t>
    </rPh>
    <rPh sb="4" eb="5">
      <t>セン</t>
    </rPh>
    <rPh sb="14" eb="17">
      <t>ハチジョウジマ</t>
    </rPh>
    <rPh sb="17" eb="19">
      <t>エンガン</t>
    </rPh>
    <rPh sb="19" eb="21">
      <t>カイヨウ</t>
    </rPh>
    <rPh sb="21" eb="23">
      <t>カンソク</t>
    </rPh>
    <rPh sb="23" eb="25">
      <t>ケッカ</t>
    </rPh>
    <rPh sb="26" eb="29">
      <t>ハチジョウジマ</t>
    </rPh>
    <rPh sb="29" eb="30">
      <t>カミ</t>
    </rPh>
    <rPh sb="30" eb="31">
      <t>ミナト</t>
    </rPh>
    <rPh sb="31" eb="32">
      <t>コウ</t>
    </rPh>
    <rPh sb="36" eb="37">
      <t>テイ</t>
    </rPh>
    <rPh sb="37" eb="38">
      <t>チ</t>
    </rPh>
    <rPh sb="38" eb="40">
      <t>スイオン</t>
    </rPh>
    <rPh sb="40" eb="42">
      <t>カンソク</t>
    </rPh>
    <rPh sb="42" eb="44">
      <t>ケッカ</t>
    </rPh>
    <rPh sb="49" eb="50">
      <t>シ</t>
    </rPh>
    <phoneticPr fontId="3"/>
  </si>
  <si>
    <t>　黒潮概況：</t>
    <rPh sb="1" eb="3">
      <t>クロシオ</t>
    </rPh>
    <rPh sb="3" eb="5">
      <t>ガイキョウ</t>
    </rPh>
    <phoneticPr fontId="3"/>
  </si>
  <si>
    <t>　　　やや低め-0.5～-1.5　低め-1.5～-2.5　きわめて低め-2.5～</t>
    <rPh sb="5" eb="6">
      <t>ヒク</t>
    </rPh>
    <rPh sb="17" eb="18">
      <t>ヒク</t>
    </rPh>
    <rPh sb="33" eb="34">
      <t>ヒク</t>
    </rPh>
    <phoneticPr fontId="3"/>
  </si>
  <si>
    <t>140゜31’</t>
    <phoneticPr fontId="3"/>
  </si>
  <si>
    <t>140゜43’</t>
    <phoneticPr fontId="3"/>
  </si>
  <si>
    <t>-</t>
    <phoneticPr fontId="3"/>
  </si>
  <si>
    <t xml:space="preserve">   流速kt</t>
    <rPh sb="3" eb="5">
      <t>リュウソク</t>
    </rPh>
    <phoneticPr fontId="3"/>
  </si>
  <si>
    <t>図3　八丈島（神湊港）における2月の定地水温観測結果</t>
    <phoneticPr fontId="3"/>
  </si>
  <si>
    <t>八丈島</t>
    <rPh sb="0" eb="3">
      <t>ハチジョウジマ</t>
    </rPh>
    <phoneticPr fontId="3"/>
  </si>
  <si>
    <t>青ヶ島</t>
    <rPh sb="0" eb="3">
      <t>アオガシマ</t>
    </rPh>
    <phoneticPr fontId="3"/>
  </si>
  <si>
    <t>平年値</t>
    <rPh sb="0" eb="3">
      <t>ヘイネンチ</t>
    </rPh>
    <phoneticPr fontId="3"/>
  </si>
  <si>
    <t>平年差</t>
    <rPh sb="0" eb="2">
      <t>ヘイネン</t>
    </rPh>
    <rPh sb="2" eb="3">
      <t>サ</t>
    </rPh>
    <phoneticPr fontId="3"/>
  </si>
  <si>
    <t>-</t>
    <phoneticPr fontId="3"/>
  </si>
  <si>
    <t>セル色変え用</t>
    <rPh sb="2" eb="3">
      <t>イロ</t>
    </rPh>
    <rPh sb="3" eb="4">
      <t>カ</t>
    </rPh>
    <rPh sb="5" eb="6">
      <t>ヨウ</t>
    </rPh>
    <phoneticPr fontId="3"/>
  </si>
  <si>
    <t>平年差　℃</t>
    <rPh sb="0" eb="2">
      <t>ヘイネン</t>
    </rPh>
    <rPh sb="2" eb="3">
      <t>サ</t>
    </rPh>
    <phoneticPr fontId="3"/>
  </si>
  <si>
    <t>平年差早見表</t>
    <rPh sb="0" eb="2">
      <t>ヘイネン</t>
    </rPh>
    <rPh sb="2" eb="3">
      <t>サ</t>
    </rPh>
    <rPh sb="3" eb="5">
      <t>ハヤミ</t>
    </rPh>
    <rPh sb="5" eb="6">
      <t>ヒョウ</t>
    </rPh>
    <phoneticPr fontId="3"/>
  </si>
  <si>
    <t>33゜10’</t>
    <phoneticPr fontId="3"/>
  </si>
  <si>
    <t>No.2020-2</t>
    <phoneticPr fontId="3"/>
  </si>
  <si>
    <t xml:space="preserve">　　八丈海洋ニュース№2-20(2/3号)および№2-24(2/7号)より </t>
    <phoneticPr fontId="3"/>
  </si>
  <si>
    <t>33゜10’</t>
    <phoneticPr fontId="3"/>
  </si>
  <si>
    <r>
      <t>　　※平年並み-0.5～+0.5</t>
    </r>
    <r>
      <rPr>
        <sz val="10"/>
        <color indexed="10"/>
        <rFont val="ＭＳ Ｐ明朝"/>
        <family val="1"/>
        <charset val="128"/>
      </rPr>
      <t>　やや高め+0.5～+1.5　高め+1.5～+2.5　きわめて高め+2.5～</t>
    </r>
    <rPh sb="3" eb="5">
      <t>ヘイネン</t>
    </rPh>
    <rPh sb="5" eb="6">
      <t>ナ</t>
    </rPh>
    <rPh sb="19" eb="20">
      <t>タカ</t>
    </rPh>
    <rPh sb="31" eb="32">
      <t>タカ</t>
    </rPh>
    <rPh sb="47" eb="48">
      <t>タカ</t>
    </rPh>
    <phoneticPr fontId="3"/>
  </si>
  <si>
    <t>　沿岸定点観測：</t>
    <rPh sb="1" eb="3">
      <t>エンガン</t>
    </rPh>
    <rPh sb="3" eb="5">
      <t>テイテン</t>
    </rPh>
    <rPh sb="5" eb="7">
      <t>カンソク</t>
    </rPh>
    <phoneticPr fontId="3"/>
  </si>
  <si>
    <t>2020年2月3日および7日に八丈島の東西9測点で観測</t>
  </si>
  <si>
    <t xml:space="preserve">神湊港定地観測:2020年2月1～29日、午前9時に神湊港内にて観測 </t>
    <phoneticPr fontId="3"/>
  </si>
  <si>
    <t>中旬：大王崎沖30°10′N付近から伊豆諸島の西側をS字状に北上し、御蔵島付近を東～北東向きに通過し、</t>
    <rPh sb="3" eb="5">
      <t>ダイオウ</t>
    </rPh>
    <rPh sb="5" eb="6">
      <t>ザキ</t>
    </rPh>
    <rPh sb="6" eb="7">
      <t>オキ</t>
    </rPh>
    <rPh sb="18" eb="20">
      <t>イズ</t>
    </rPh>
    <rPh sb="20" eb="22">
      <t>ショトウ</t>
    </rPh>
    <rPh sb="23" eb="25">
      <t>ニシガワ</t>
    </rPh>
    <rPh sb="27" eb="29">
      <t>ジジョウ</t>
    </rPh>
    <rPh sb="30" eb="32">
      <t>ホクジョウ</t>
    </rPh>
    <rPh sb="34" eb="37">
      <t>ミクラジマ</t>
    </rPh>
    <rPh sb="37" eb="39">
      <t>フキン</t>
    </rPh>
    <rPh sb="40" eb="41">
      <t>ヒガシ</t>
    </rPh>
    <rPh sb="42" eb="44">
      <t>ホクトウ</t>
    </rPh>
    <rPh sb="44" eb="45">
      <t>ム</t>
    </rPh>
    <rPh sb="47" eb="49">
      <t>ツウカ</t>
    </rPh>
    <phoneticPr fontId="3"/>
  </si>
  <si>
    <t>下旬：伊豆諸島の西沖を北上して御蔵島付近を北東向きに通過し、房総半島沖に流去した。</t>
    <rPh sb="3" eb="5">
      <t>イズ</t>
    </rPh>
    <rPh sb="5" eb="7">
      <t>ショトウ</t>
    </rPh>
    <rPh sb="8" eb="10">
      <t>ニシオキ</t>
    </rPh>
    <rPh sb="11" eb="13">
      <t>ホクジョウ</t>
    </rPh>
    <rPh sb="15" eb="18">
      <t>ミクラジマ</t>
    </rPh>
    <rPh sb="18" eb="20">
      <t>フキン</t>
    </rPh>
    <rPh sb="21" eb="23">
      <t>ホクトウ</t>
    </rPh>
    <rPh sb="23" eb="24">
      <t>ム</t>
    </rPh>
    <rPh sb="26" eb="28">
      <t>ツウカ</t>
    </rPh>
    <rPh sb="36" eb="37">
      <t>リュウ</t>
    </rPh>
    <rPh sb="37" eb="38">
      <t>キョ</t>
    </rPh>
    <phoneticPr fontId="3"/>
  </si>
  <si>
    <t>上旬「平年並み」、中旬「平年並み」、下旬「平年並み」で推移した。</t>
    <phoneticPr fontId="3"/>
  </si>
  <si>
    <t>最新ﾃﾞｰﾀ</t>
    <rPh sb="0" eb="2">
      <t>サイシン</t>
    </rPh>
    <phoneticPr fontId="4"/>
  </si>
  <si>
    <t>,</t>
  </si>
  <si>
    <t>-</t>
  </si>
  <si>
    <t>表層は「やや高め」～「高め」、100～200ｍは「やや高め」～「きわめて高め」、 300ｍ は 「平年並み」～ 「高め」、</t>
    <rPh sb="11" eb="12">
      <t>タカ</t>
    </rPh>
    <rPh sb="27" eb="28">
      <t>タカ</t>
    </rPh>
    <rPh sb="36" eb="37">
      <t>タカ</t>
    </rPh>
    <rPh sb="49" eb="51">
      <t>ヘイネン</t>
    </rPh>
    <rPh sb="51" eb="52">
      <t>ナ</t>
    </rPh>
    <phoneticPr fontId="3"/>
  </si>
  <si>
    <t>-</t>
    <phoneticPr fontId="3"/>
  </si>
  <si>
    <t>上旬：大王崎沖30°30′N付近から伊豆諸島の西側を北上し、御蔵島付近を東北東向きに通過し、</t>
    <rPh sb="3" eb="5">
      <t>ダイオウ</t>
    </rPh>
    <rPh sb="5" eb="6">
      <t>ザキ</t>
    </rPh>
    <rPh sb="6" eb="7">
      <t>オキ</t>
    </rPh>
    <rPh sb="14" eb="16">
      <t>フキン</t>
    </rPh>
    <rPh sb="18" eb="20">
      <t>イズ</t>
    </rPh>
    <rPh sb="20" eb="22">
      <t>ショトウ</t>
    </rPh>
    <rPh sb="23" eb="24">
      <t>ニシ</t>
    </rPh>
    <rPh sb="24" eb="25">
      <t>ガワ</t>
    </rPh>
    <rPh sb="26" eb="28">
      <t>ホクジョウ</t>
    </rPh>
    <rPh sb="30" eb="33">
      <t>ミクラジマ</t>
    </rPh>
    <rPh sb="33" eb="35">
      <t>フキン</t>
    </rPh>
    <rPh sb="36" eb="39">
      <t>トウホクトウ</t>
    </rPh>
    <rPh sb="39" eb="40">
      <t>ム</t>
    </rPh>
    <rPh sb="42" eb="44">
      <t>ツウカ</t>
    </rPh>
    <phoneticPr fontId="3"/>
  </si>
  <si>
    <t>　　　　房総半島沖に流去した。</t>
    <phoneticPr fontId="3"/>
  </si>
  <si>
    <t>　　　　房総半島沖に流去した。</t>
    <rPh sb="8" eb="9">
      <t>オキ</t>
    </rPh>
    <rPh sb="10" eb="11">
      <t>ナガ</t>
    </rPh>
    <rPh sb="11" eb="12">
      <t>サ</t>
    </rPh>
    <phoneticPr fontId="3"/>
  </si>
  <si>
    <t>　　　 黒潮の南端部は一時的に遠州灘沖29°40′N付近へ移動し、その後、大王崎沖30°20′N付近まで移動した。</t>
    <rPh sb="11" eb="14">
      <t>イチジテキ</t>
    </rPh>
    <rPh sb="29" eb="31">
      <t>イドウ</t>
    </rPh>
    <rPh sb="35" eb="36">
      <t>ゴ</t>
    </rPh>
    <phoneticPr fontId="3"/>
  </si>
  <si>
    <t>400～500ｍは「やや高め」～「きわめて高め」であった。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</si>
</sst>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yyyy/m/d;@"/>
    <numFmt numFmtId="178" formatCode="h:mm;@"/>
    <numFmt numFmtId="179" formatCode="yyyy"/>
    <numFmt numFmtId="180" formatCode="m"/>
    <numFmt numFmtId="181" formatCode="d"/>
    <numFmt numFmtId="182" formatCode="m/d;@"/>
    <numFmt numFmtId="183" formatCode="0.0_ "/>
    <numFmt numFmtId="184" formatCode="0.0;_ࠀ"/>
    <numFmt numFmtId="185" formatCode="0.0"/>
    <numFmt numFmtId="186" formatCode="m&quot;月&quot;d&quot;日&quot;;@"/>
    <numFmt numFmtId="187" formatCode="0_);[Red]\(0\)"/>
    <numFmt numFmtId="188" formatCode="0.0_);[Red]\(0.0\)"/>
  </numFmts>
  <fonts count="38">
    <font>
      <sz val="12"/>
      <name val="System"/>
      <charset val="128"/>
    </font>
    <font>
      <sz val="12"/>
      <name val="標準ゴシック"/>
      <family val="3"/>
      <charset val="128"/>
    </font>
    <font>
      <sz val="6"/>
      <name val="ＭＳ Ｐゴシック"/>
      <family val="3"/>
      <charset val="128"/>
    </font>
    <font>
      <sz val="6"/>
      <name val="System"/>
      <charset val="128"/>
    </font>
    <font>
      <b/>
      <sz val="28"/>
      <name val="HGPｺﾞｼｯｸE"/>
      <family val="3"/>
      <charset val="128"/>
    </font>
    <font>
      <b/>
      <sz val="10"/>
      <name val="ＤＦ平成ゴシック体W5"/>
      <family val="3"/>
      <charset val="128"/>
    </font>
    <font>
      <b/>
      <sz val="9"/>
      <name val="ＤＦ平成ゴシック体W5"/>
      <family val="3"/>
      <charset val="128"/>
    </font>
    <font>
      <sz val="14"/>
      <name val="HGPｺﾞｼｯｸE"/>
      <family val="3"/>
      <charset val="128"/>
    </font>
    <font>
      <sz val="14"/>
      <name val="System"/>
      <charset val="128"/>
    </font>
    <font>
      <sz val="5"/>
      <color indexed="8"/>
      <name val="HG丸ｺﾞｼｯｸM-PRO"/>
      <family val="3"/>
      <charset val="128"/>
    </font>
    <font>
      <sz val="3.95"/>
      <color indexed="8"/>
      <name val="HG丸ｺﾞｼｯｸM-PRO"/>
      <family val="3"/>
      <charset val="128"/>
    </font>
    <font>
      <b/>
      <sz val="20"/>
      <name val="標準ゴシック"/>
      <family val="3"/>
      <charset val="128"/>
    </font>
    <font>
      <sz val="12"/>
      <color indexed="12"/>
      <name val="標準ゴシック"/>
      <family val="3"/>
      <charset val="128"/>
    </font>
    <font>
      <b/>
      <sz val="12"/>
      <color indexed="12"/>
      <name val="標準ゴシック"/>
      <family val="3"/>
      <charset val="128"/>
    </font>
    <font>
      <sz val="12"/>
      <name val="ＭＳ Ｐゴシック"/>
      <family val="3"/>
      <charset val="128"/>
    </font>
    <font>
      <b/>
      <sz val="12"/>
      <name val="ＭＳ ゴシック"/>
      <family val="3"/>
      <charset val="128"/>
    </font>
    <font>
      <b/>
      <sz val="12"/>
      <name val="ＭＳ Ｐゴシック"/>
      <family val="3"/>
      <charset val="128"/>
    </font>
    <font>
      <b/>
      <sz val="10"/>
      <name val="ＭＳ ゴシック"/>
      <family val="3"/>
      <charset val="128"/>
    </font>
    <font>
      <b/>
      <sz val="10"/>
      <color indexed="10"/>
      <name val="ＤＦ平成ゴシック体W5"/>
      <family val="3"/>
      <charset val="128"/>
    </font>
    <font>
      <b/>
      <sz val="10"/>
      <color indexed="12"/>
      <name val="ＤＦ平成ゴシック体W5"/>
      <family val="3"/>
      <charset val="128"/>
    </font>
    <font>
      <b/>
      <sz val="12"/>
      <name val="System"/>
      <charset val="128"/>
    </font>
    <font>
      <b/>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1"/>
      <name val="ＭＳ Ｐゴシック"/>
      <family val="3"/>
      <charset val="128"/>
    </font>
    <font>
      <sz val="12"/>
      <color rgb="FF000000"/>
      <name val="ＭＳ Ｐゴシック"/>
      <family val="3"/>
      <charset val="128"/>
    </font>
    <font>
      <b/>
      <sz val="9"/>
      <name val="ＭＳ ゴシック"/>
      <family val="3"/>
      <charset val="128"/>
    </font>
    <font>
      <sz val="10"/>
      <name val="ＭＳ Ｐ明朝"/>
      <family val="1"/>
      <charset val="128"/>
    </font>
    <font>
      <sz val="12"/>
      <name val="ＭＳ Ｐ明朝"/>
      <family val="1"/>
      <charset val="128"/>
    </font>
    <font>
      <sz val="9"/>
      <name val="ＭＳ Ｐ明朝"/>
      <family val="1"/>
      <charset val="128"/>
    </font>
    <font>
      <sz val="10"/>
      <color rgb="FF000000"/>
      <name val="ＭＳ Ｐ明朝"/>
      <family val="1"/>
      <charset val="128"/>
    </font>
    <font>
      <sz val="11"/>
      <color indexed="30"/>
      <name val="ＭＳ Ｐ明朝"/>
      <family val="1"/>
      <charset val="128"/>
    </font>
    <font>
      <sz val="5"/>
      <color indexed="8"/>
      <name val="ＭＳ Ｐ明朝"/>
      <family val="1"/>
      <charset val="128"/>
    </font>
    <font>
      <b/>
      <sz val="10"/>
      <name val="ＭＳ Ｐ明朝"/>
      <family val="1"/>
      <charset val="128"/>
    </font>
    <font>
      <sz val="10"/>
      <color rgb="FFFF0000"/>
      <name val="ＭＳ Ｐ明朝"/>
      <family val="1"/>
      <charset val="128"/>
    </font>
    <font>
      <sz val="10"/>
      <color indexed="10"/>
      <name val="ＭＳ Ｐ明朝"/>
      <family val="1"/>
      <charset val="128"/>
    </font>
    <font>
      <sz val="10"/>
      <color indexed="30"/>
      <name val="ＭＳ Ｐ明朝"/>
      <family val="1"/>
      <charset val="128"/>
    </font>
  </fonts>
  <fills count="1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14"/>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bottom style="medium">
        <color indexed="64"/>
      </bottom>
      <diagonal/>
    </border>
    <border>
      <left style="medium">
        <color indexed="64"/>
      </left>
      <right/>
      <top style="dotted">
        <color indexed="64"/>
      </top>
      <bottom/>
      <diagonal/>
    </border>
    <border>
      <left/>
      <right style="dotted">
        <color indexed="64"/>
      </right>
      <top style="dotted">
        <color indexed="64"/>
      </top>
      <bottom/>
      <diagonal/>
    </border>
    <border>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medium">
        <color indexed="64"/>
      </left>
      <right/>
      <top/>
      <bottom style="dashed">
        <color indexed="64"/>
      </bottom>
      <diagonal/>
    </border>
    <border>
      <left/>
      <right style="dotted">
        <color indexed="64"/>
      </right>
      <top/>
      <bottom style="dashed">
        <color indexed="64"/>
      </bottom>
      <diagonal/>
    </border>
    <border>
      <left style="dotted">
        <color indexed="64"/>
      </left>
      <right/>
      <top/>
      <bottom style="dashed">
        <color indexed="64"/>
      </bottom>
      <diagonal/>
    </border>
    <border>
      <left/>
      <right/>
      <top/>
      <bottom style="dashed">
        <color indexed="64"/>
      </bottom>
      <diagonal/>
    </border>
    <border>
      <left style="medium">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style="dotted">
        <color indexed="64"/>
      </left>
      <right/>
      <top style="dashed">
        <color indexed="64"/>
      </top>
      <bottom style="dashed">
        <color indexed="64"/>
      </bottom>
      <diagonal/>
    </border>
  </borders>
  <cellStyleXfs count="3">
    <xf numFmtId="0" fontId="0" fillId="0" borderId="0"/>
    <xf numFmtId="38" fontId="25" fillId="0" borderId="0" applyFont="0" applyFill="0" applyBorder="0" applyAlignment="0" applyProtection="0"/>
    <xf numFmtId="0" fontId="25" fillId="0" borderId="0"/>
  </cellStyleXfs>
  <cellXfs count="300">
    <xf numFmtId="0" fontId="0" fillId="0" borderId="0" xfId="0"/>
    <xf numFmtId="0" fontId="0" fillId="0" borderId="0" xfId="0" applyProtection="1">
      <protection locked="0"/>
    </xf>
    <xf numFmtId="0" fontId="1" fillId="0" borderId="0" xfId="0" applyFont="1" applyProtection="1">
      <protection locked="0"/>
    </xf>
    <xf numFmtId="0" fontId="1" fillId="0" borderId="0" xfId="0" applyFont="1"/>
    <xf numFmtId="176" fontId="0" fillId="0" borderId="0" xfId="0" applyNumberFormat="1" applyProtection="1">
      <protection locked="0"/>
    </xf>
    <xf numFmtId="176" fontId="0" fillId="0" borderId="0" xfId="0" applyNumberFormat="1"/>
    <xf numFmtId="0" fontId="0" fillId="0" borderId="0" xfId="0" applyAlignment="1">
      <alignment horizontal="center"/>
    </xf>
    <xf numFmtId="0" fontId="0" fillId="0" borderId="1" xfId="0" applyBorder="1"/>
    <xf numFmtId="0" fontId="0" fillId="0" borderId="1" xfId="0" applyBorder="1" applyAlignment="1">
      <alignment horizontal="right"/>
    </xf>
    <xf numFmtId="0" fontId="0" fillId="2" borderId="0" xfId="0" applyFill="1" applyAlignment="1">
      <alignment horizontal="center"/>
    </xf>
    <xf numFmtId="0" fontId="0" fillId="0" borderId="1" xfId="0" applyBorder="1" applyAlignment="1">
      <alignment horizontal="center"/>
    </xf>
    <xf numFmtId="0" fontId="0" fillId="0" borderId="2" xfId="0" applyBorder="1" applyAlignment="1">
      <alignment horizontal="right"/>
    </xf>
    <xf numFmtId="0" fontId="0" fillId="0" borderId="2" xfId="0" applyBorder="1" applyAlignment="1">
      <alignment horizontal="center"/>
    </xf>
    <xf numFmtId="0" fontId="0" fillId="2" borderId="0" xfId="0" applyFill="1" applyBorder="1"/>
    <xf numFmtId="0" fontId="0" fillId="2" borderId="0" xfId="0" applyFill="1" applyBorder="1" applyAlignment="1">
      <alignment horizontal="center"/>
    </xf>
    <xf numFmtId="0" fontId="0" fillId="2" borderId="3" xfId="0" applyFill="1" applyBorder="1" applyAlignment="1">
      <alignment horizontal="center"/>
    </xf>
    <xf numFmtId="0" fontId="0" fillId="3" borderId="0" xfId="0" applyFill="1"/>
    <xf numFmtId="0" fontId="0" fillId="0" borderId="0" xfId="0" applyFill="1"/>
    <xf numFmtId="0" fontId="0" fillId="2" borderId="0" xfId="0" applyFill="1"/>
    <xf numFmtId="0" fontId="0" fillId="2" borderId="4" xfId="0" applyFill="1" applyBorder="1"/>
    <xf numFmtId="0" fontId="0" fillId="2" borderId="5" xfId="0" applyFill="1" applyBorder="1"/>
    <xf numFmtId="0" fontId="0" fillId="2" borderId="6" xfId="0" applyFill="1" applyBorder="1"/>
    <xf numFmtId="177" fontId="0" fillId="0" borderId="1" xfId="0" applyNumberFormat="1" applyBorder="1" applyAlignment="1">
      <alignment horizontal="center"/>
    </xf>
    <xf numFmtId="177" fontId="0" fillId="2" borderId="0" xfId="0" applyNumberFormat="1" applyFill="1" applyAlignment="1">
      <alignment horizontal="center"/>
    </xf>
    <xf numFmtId="177" fontId="0" fillId="2" borderId="3" xfId="0" applyNumberFormat="1" applyFill="1" applyBorder="1" applyAlignment="1">
      <alignment horizontal="center"/>
    </xf>
    <xf numFmtId="178" fontId="0" fillId="0" borderId="1" xfId="0" applyNumberFormat="1" applyBorder="1" applyAlignment="1">
      <alignment horizontal="center"/>
    </xf>
    <xf numFmtId="178" fontId="0" fillId="2" borderId="0" xfId="0" applyNumberFormat="1" applyFill="1" applyAlignment="1">
      <alignment horizontal="center"/>
    </xf>
    <xf numFmtId="178" fontId="0" fillId="2" borderId="3" xfId="0" applyNumberFormat="1" applyFill="1" applyBorder="1" applyAlignment="1">
      <alignment horizontal="center"/>
    </xf>
    <xf numFmtId="0" fontId="0" fillId="0" borderId="0" xfId="0" applyAlignment="1">
      <alignment vertical="center"/>
    </xf>
    <xf numFmtId="0" fontId="0" fillId="0" borderId="0" xfId="0" applyBorder="1"/>
    <xf numFmtId="176" fontId="0" fillId="2" borderId="7" xfId="0" applyNumberFormat="1" applyFill="1" applyBorder="1"/>
    <xf numFmtId="176" fontId="0" fillId="2" borderId="8" xfId="0" applyNumberFormat="1" applyFill="1" applyBorder="1"/>
    <xf numFmtId="176" fontId="0" fillId="2" borderId="0" xfId="0" applyNumberFormat="1" applyFill="1" applyBorder="1"/>
    <xf numFmtId="176" fontId="0" fillId="2" borderId="9" xfId="0" applyNumberFormat="1" applyFill="1" applyBorder="1"/>
    <xf numFmtId="176" fontId="0" fillId="2" borderId="10" xfId="0" applyNumberFormat="1" applyFill="1" applyBorder="1"/>
    <xf numFmtId="176" fontId="0" fillId="2" borderId="11" xfId="0" applyNumberFormat="1" applyFill="1" applyBorder="1"/>
    <xf numFmtId="176" fontId="0" fillId="2" borderId="0" xfId="0" applyNumberFormat="1" applyFill="1"/>
    <xf numFmtId="176" fontId="0" fillId="3" borderId="0" xfId="0" applyNumberFormat="1" applyFill="1"/>
    <xf numFmtId="56" fontId="0" fillId="0" borderId="0" xfId="0" applyNumberFormat="1"/>
    <xf numFmtId="0" fontId="0" fillId="0" borderId="5" xfId="0" applyBorder="1"/>
    <xf numFmtId="0" fontId="0" fillId="0" borderId="9" xfId="0" applyBorder="1"/>
    <xf numFmtId="0" fontId="0" fillId="0" borderId="6" xfId="0" applyBorder="1"/>
    <xf numFmtId="0" fontId="0" fillId="0" borderId="10" xfId="0" applyBorder="1"/>
    <xf numFmtId="0" fontId="0" fillId="0" borderId="11" xfId="0" applyBorder="1"/>
    <xf numFmtId="0" fontId="6" fillId="0" borderId="0" xfId="0" applyFont="1" applyBorder="1" applyAlignment="1">
      <alignment horizontal="center"/>
    </xf>
    <xf numFmtId="0" fontId="6" fillId="4" borderId="0" xfId="0" applyFont="1" applyFill="1" applyBorder="1" applyAlignment="1">
      <alignment horizontal="center"/>
    </xf>
    <xf numFmtId="0" fontId="0" fillId="5" borderId="4" xfId="0" applyFill="1" applyBorder="1"/>
    <xf numFmtId="0" fontId="0" fillId="5" borderId="7" xfId="0" applyFill="1" applyBorder="1"/>
    <xf numFmtId="0" fontId="0" fillId="5" borderId="8" xfId="0" applyFill="1" applyBorder="1"/>
    <xf numFmtId="0" fontId="0" fillId="5" borderId="5" xfId="0" applyFill="1" applyBorder="1"/>
    <xf numFmtId="0" fontId="7" fillId="5" borderId="0" xfId="0" applyFont="1" applyFill="1" applyBorder="1"/>
    <xf numFmtId="0" fontId="8" fillId="5" borderId="0" xfId="0" applyFont="1" applyFill="1" applyBorder="1"/>
    <xf numFmtId="0" fontId="0" fillId="5" borderId="0" xfId="0" applyFill="1" applyBorder="1"/>
    <xf numFmtId="0" fontId="8" fillId="5" borderId="9" xfId="0" applyFont="1" applyFill="1" applyBorder="1"/>
    <xf numFmtId="0" fontId="0" fillId="5" borderId="9" xfId="0" applyFill="1" applyBorder="1"/>
    <xf numFmtId="0" fontId="9" fillId="0" borderId="0" xfId="0" applyFont="1" applyAlignment="1">
      <alignment horizontal="justify"/>
    </xf>
    <xf numFmtId="0" fontId="5" fillId="0" borderId="5" xfId="0" applyFont="1" applyFill="1" applyBorder="1" applyAlignment="1">
      <alignment horizontal="left"/>
    </xf>
    <xf numFmtId="0" fontId="5" fillId="0" borderId="0" xfId="0" applyFont="1" applyFill="1" applyBorder="1" applyAlignment="1">
      <alignment horizontal="left"/>
    </xf>
    <xf numFmtId="183" fontId="5" fillId="0" borderId="0" xfId="0" applyNumberFormat="1" applyFont="1" applyFill="1" applyBorder="1" applyAlignment="1">
      <alignment horizontal="center"/>
    </xf>
    <xf numFmtId="183" fontId="5" fillId="0" borderId="9" xfId="0" applyNumberFormat="1" applyFont="1" applyFill="1" applyBorder="1" applyAlignment="1">
      <alignment horizontal="center"/>
    </xf>
    <xf numFmtId="0" fontId="10" fillId="0" borderId="0" xfId="0" applyFont="1" applyAlignment="1">
      <alignment horizontal="justify"/>
    </xf>
    <xf numFmtId="0" fontId="0" fillId="0" borderId="12" xfId="0" applyBorder="1"/>
    <xf numFmtId="0" fontId="0" fillId="0" borderId="13" xfId="0" applyBorder="1"/>
    <xf numFmtId="0" fontId="0" fillId="0" borderId="3" xfId="0" applyBorder="1"/>
    <xf numFmtId="0" fontId="0" fillId="0" borderId="14" xfId="0" applyBorder="1"/>
    <xf numFmtId="0" fontId="0" fillId="0" borderId="15" xfId="0" applyBorder="1" applyAlignment="1">
      <alignment horizontal="right"/>
    </xf>
    <xf numFmtId="0" fontId="0" fillId="0" borderId="2" xfId="0" applyBorder="1"/>
    <xf numFmtId="0" fontId="0" fillId="0" borderId="16" xfId="0" applyBorder="1" applyAlignment="1">
      <alignment horizontal="right"/>
    </xf>
    <xf numFmtId="49" fontId="0" fillId="0" borderId="3" xfId="0" applyNumberFormat="1" applyBorder="1" applyAlignment="1">
      <alignment horizontal="center"/>
    </xf>
    <xf numFmtId="0" fontId="0" fillId="4" borderId="0" xfId="0" applyFill="1"/>
    <xf numFmtId="0" fontId="0" fillId="4" borderId="0" xfId="0" applyFill="1" applyProtection="1">
      <protection locked="0"/>
    </xf>
    <xf numFmtId="179" fontId="0" fillId="0" borderId="0" xfId="0" applyNumberFormat="1"/>
    <xf numFmtId="180" fontId="0" fillId="0" borderId="0" xfId="0" applyNumberFormat="1"/>
    <xf numFmtId="181" fontId="0" fillId="0" borderId="0" xfId="0" applyNumberFormat="1"/>
    <xf numFmtId="0" fontId="11" fillId="0" borderId="1" xfId="0" applyFont="1" applyBorder="1" applyAlignment="1">
      <alignment horizontal="center"/>
    </xf>
    <xf numFmtId="0" fontId="12" fillId="0" borderId="1" xfId="0" applyFont="1" applyBorder="1" applyAlignment="1" applyProtection="1">
      <alignment horizontal="center"/>
      <protection locked="0"/>
    </xf>
    <xf numFmtId="0" fontId="12" fillId="0" borderId="1" xfId="0" applyFont="1" applyBorder="1" applyAlignment="1">
      <alignment horizontal="center"/>
    </xf>
    <xf numFmtId="0" fontId="13" fillId="0" borderId="1" xfId="0" applyFont="1" applyBorder="1" applyAlignment="1">
      <alignment horizontal="center"/>
    </xf>
    <xf numFmtId="178" fontId="0" fillId="0" borderId="0" xfId="0" applyNumberFormat="1"/>
    <xf numFmtId="183" fontId="0" fillId="0" borderId="0" xfId="0" applyNumberFormat="1"/>
    <xf numFmtId="49" fontId="0" fillId="0" borderId="17" xfId="0" applyNumberFormat="1" applyBorder="1" applyAlignment="1">
      <alignment horizontal="center"/>
    </xf>
    <xf numFmtId="55" fontId="0" fillId="0" borderId="13" xfId="0" applyNumberFormat="1" applyBorder="1" applyAlignment="1">
      <alignment horizontal="center"/>
    </xf>
    <xf numFmtId="49" fontId="0" fillId="0" borderId="2" xfId="0" applyNumberFormat="1" applyBorder="1" applyAlignment="1">
      <alignment horizontal="center"/>
    </xf>
    <xf numFmtId="0" fontId="0" fillId="0" borderId="3" xfId="0" applyBorder="1" applyAlignment="1">
      <alignment horizontal="right"/>
    </xf>
    <xf numFmtId="0" fontId="14" fillId="0" borderId="0" xfId="0" applyFont="1" applyBorder="1"/>
    <xf numFmtId="0" fontId="17" fillId="4" borderId="9" xfId="0" applyFont="1" applyFill="1" applyBorder="1" applyAlignment="1">
      <alignment horizontal="center"/>
    </xf>
    <xf numFmtId="183" fontId="17" fillId="4" borderId="10" xfId="0" applyNumberFormat="1" applyFont="1" applyFill="1" applyBorder="1" applyAlignment="1">
      <alignment horizontal="center"/>
    </xf>
    <xf numFmtId="183" fontId="17" fillId="0" borderId="10" xfId="0" applyNumberFormat="1" applyFont="1" applyBorder="1" applyAlignment="1">
      <alignment horizontal="center"/>
    </xf>
    <xf numFmtId="183" fontId="17" fillId="4" borderId="11" xfId="0" applyNumberFormat="1" applyFont="1" applyFill="1" applyBorder="1" applyAlignment="1">
      <alignment horizontal="center"/>
    </xf>
    <xf numFmtId="182" fontId="15" fillId="4" borderId="22" xfId="0" applyNumberFormat="1" applyFont="1" applyFill="1" applyBorder="1" applyAlignment="1">
      <alignment horizontal="center" vertical="center"/>
    </xf>
    <xf numFmtId="0" fontId="5" fillId="0" borderId="4" xfId="0" applyFont="1" applyFill="1" applyBorder="1" applyAlignment="1">
      <alignment horizontal="left"/>
    </xf>
    <xf numFmtId="0" fontId="5" fillId="0" borderId="7" xfId="0" applyFont="1" applyFill="1" applyBorder="1" applyAlignment="1">
      <alignment horizontal="left"/>
    </xf>
    <xf numFmtId="183" fontId="5" fillId="0" borderId="7" xfId="0" applyNumberFormat="1" applyFont="1" applyFill="1" applyBorder="1" applyAlignment="1">
      <alignment horizontal="center"/>
    </xf>
    <xf numFmtId="183" fontId="5" fillId="0" borderId="7" xfId="0" applyNumberFormat="1" applyFont="1" applyFill="1" applyBorder="1" applyAlignment="1">
      <alignment horizontal="right"/>
    </xf>
    <xf numFmtId="183" fontId="5" fillId="0" borderId="8" xfId="0" applyNumberFormat="1" applyFont="1" applyFill="1" applyBorder="1" applyAlignment="1">
      <alignment horizontal="center"/>
    </xf>
    <xf numFmtId="0" fontId="5" fillId="7" borderId="23" xfId="0" applyFont="1" applyFill="1" applyBorder="1" applyAlignment="1">
      <alignment horizontal="right"/>
    </xf>
    <xf numFmtId="0" fontId="5" fillId="7" borderId="24" xfId="0" applyFont="1" applyFill="1" applyBorder="1" applyAlignment="1">
      <alignment horizontal="right"/>
    </xf>
    <xf numFmtId="0" fontId="6" fillId="4" borderId="25" xfId="0" applyFont="1" applyFill="1" applyBorder="1" applyAlignment="1">
      <alignment horizontal="center"/>
    </xf>
    <xf numFmtId="0" fontId="0" fillId="0" borderId="0" xfId="0" applyBorder="1" applyAlignment="1">
      <alignment horizontal="center"/>
    </xf>
    <xf numFmtId="185" fontId="0" fillId="0" borderId="0" xfId="0" applyNumberFormat="1" applyAlignment="1" applyProtection="1">
      <alignment horizontal="center"/>
      <protection locked="0"/>
    </xf>
    <xf numFmtId="183" fontId="0" fillId="0" borderId="0" xfId="0" applyNumberFormat="1" applyAlignment="1">
      <alignment horizontal="center"/>
    </xf>
    <xf numFmtId="184" fontId="0" fillId="0" borderId="0" xfId="0" applyNumberFormat="1" applyAlignment="1">
      <alignment horizontal="center"/>
    </xf>
    <xf numFmtId="20" fontId="0" fillId="0" borderId="0" xfId="0" applyNumberFormat="1" applyFill="1"/>
    <xf numFmtId="0" fontId="0" fillId="0" borderId="27" xfId="0" applyBorder="1" applyAlignment="1"/>
    <xf numFmtId="186" fontId="0" fillId="0" borderId="0" xfId="0" applyNumberFormat="1"/>
    <xf numFmtId="183" fontId="22" fillId="4" borderId="0" xfId="0" applyNumberFormat="1" applyFont="1" applyFill="1" applyBorder="1" applyAlignment="1">
      <alignment horizontal="center"/>
    </xf>
    <xf numFmtId="183" fontId="22" fillId="0" borderId="0" xfId="0" applyNumberFormat="1" applyFont="1" applyBorder="1" applyAlignment="1">
      <alignment horizontal="center"/>
    </xf>
    <xf numFmtId="183" fontId="23" fillId="4" borderId="0" xfId="0" applyNumberFormat="1" applyFont="1" applyFill="1" applyBorder="1" applyAlignment="1">
      <alignment horizontal="center"/>
    </xf>
    <xf numFmtId="183" fontId="23" fillId="0" borderId="0" xfId="0" applyNumberFormat="1" applyFont="1" applyBorder="1" applyAlignment="1">
      <alignment horizontal="center"/>
    </xf>
    <xf numFmtId="183" fontId="24" fillId="0" borderId="0" xfId="0" applyNumberFormat="1" applyFont="1" applyBorder="1" applyAlignment="1">
      <alignment horizontal="center"/>
    </xf>
    <xf numFmtId="183" fontId="24" fillId="4" borderId="0" xfId="0" applyNumberFormat="1" applyFont="1" applyFill="1" applyBorder="1" applyAlignment="1">
      <alignment horizontal="center"/>
    </xf>
    <xf numFmtId="183" fontId="22" fillId="4" borderId="20" xfId="0" applyNumberFormat="1" applyFont="1" applyFill="1" applyBorder="1" applyAlignment="1">
      <alignment horizontal="center"/>
    </xf>
    <xf numFmtId="183" fontId="22" fillId="0" borderId="20" xfId="0" applyNumberFormat="1" applyFont="1" applyBorder="1" applyAlignment="1">
      <alignment horizontal="center"/>
    </xf>
    <xf numFmtId="183" fontId="24" fillId="4" borderId="20" xfId="0" applyNumberFormat="1" applyFont="1" applyFill="1" applyBorder="1" applyAlignment="1">
      <alignment horizontal="center"/>
    </xf>
    <xf numFmtId="183" fontId="22" fillId="4" borderId="0" xfId="0" applyNumberFormat="1" applyFont="1" applyFill="1" applyBorder="1" applyAlignment="1">
      <alignment horizontal="right"/>
    </xf>
    <xf numFmtId="183" fontId="23" fillId="4" borderId="0" xfId="0" applyNumberFormat="1" applyFont="1" applyFill="1" applyBorder="1" applyAlignment="1">
      <alignment horizontal="right"/>
    </xf>
    <xf numFmtId="183" fontId="22" fillId="4" borderId="20" xfId="0" applyNumberFormat="1" applyFont="1" applyFill="1" applyBorder="1" applyAlignment="1">
      <alignment horizontal="right"/>
    </xf>
    <xf numFmtId="183" fontId="22" fillId="0" borderId="26" xfId="0" applyNumberFormat="1" applyFont="1" applyFill="1" applyBorder="1" applyAlignment="1">
      <alignment horizontal="center"/>
    </xf>
    <xf numFmtId="183" fontId="22" fillId="4" borderId="0" xfId="0" applyNumberFormat="1" applyFont="1" applyFill="1" applyAlignment="1">
      <alignment horizontal="center"/>
    </xf>
    <xf numFmtId="183" fontId="23" fillId="4" borderId="0" xfId="0" applyNumberFormat="1" applyFont="1" applyFill="1" applyAlignment="1">
      <alignment horizontal="center"/>
    </xf>
    <xf numFmtId="183" fontId="24" fillId="4" borderId="0" xfId="0" applyNumberFormat="1" applyFont="1" applyFill="1" applyAlignment="1">
      <alignment horizontal="center"/>
    </xf>
    <xf numFmtId="183" fontId="22" fillId="0" borderId="0" xfId="0" applyNumberFormat="1" applyFont="1" applyBorder="1" applyAlignment="1">
      <alignment horizontal="right"/>
    </xf>
    <xf numFmtId="183" fontId="23" fillId="0" borderId="0" xfId="0" applyNumberFormat="1" applyFont="1" applyBorder="1" applyAlignment="1">
      <alignment horizontal="right"/>
    </xf>
    <xf numFmtId="183" fontId="22" fillId="0" borderId="20" xfId="0" applyNumberFormat="1" applyFont="1" applyBorder="1" applyAlignment="1">
      <alignment horizontal="right"/>
    </xf>
    <xf numFmtId="183" fontId="24" fillId="0" borderId="0" xfId="0" applyNumberFormat="1" applyFont="1" applyBorder="1" applyAlignment="1">
      <alignment horizontal="right"/>
    </xf>
    <xf numFmtId="183" fontId="24" fillId="4" borderId="0" xfId="0" applyNumberFormat="1" applyFont="1" applyFill="1" applyBorder="1" applyAlignment="1">
      <alignment horizontal="right"/>
    </xf>
    <xf numFmtId="183" fontId="24" fillId="4" borderId="20" xfId="0" applyNumberFormat="1" applyFont="1" applyFill="1" applyBorder="1" applyAlignment="1">
      <alignment horizontal="right"/>
    </xf>
    <xf numFmtId="183" fontId="22" fillId="4" borderId="0" xfId="0" applyNumberFormat="1" applyFont="1" applyFill="1" applyAlignment="1">
      <alignment horizontal="right"/>
    </xf>
    <xf numFmtId="183" fontId="23" fillId="4" borderId="0" xfId="0" applyNumberFormat="1" applyFont="1" applyFill="1" applyAlignment="1">
      <alignment horizontal="right"/>
    </xf>
    <xf numFmtId="0" fontId="14" fillId="0" borderId="9" xfId="0" applyFont="1" applyBorder="1" applyAlignment="1">
      <alignment horizontal="center"/>
    </xf>
    <xf numFmtId="183" fontId="22" fillId="0" borderId="9" xfId="0" applyNumberFormat="1" applyFont="1" applyFill="1" applyBorder="1" applyAlignment="1">
      <alignment horizontal="center"/>
    </xf>
    <xf numFmtId="183" fontId="23" fillId="0" borderId="9" xfId="0" applyNumberFormat="1" applyFont="1" applyFill="1" applyBorder="1" applyAlignment="1">
      <alignment horizontal="center"/>
    </xf>
    <xf numFmtId="183" fontId="22" fillId="0" borderId="0" xfId="0" applyNumberFormat="1" applyFont="1" applyFill="1" applyBorder="1" applyAlignment="1">
      <alignment horizontal="right"/>
    </xf>
    <xf numFmtId="183" fontId="23" fillId="0" borderId="0" xfId="0" applyNumberFormat="1" applyFont="1" applyFill="1" applyBorder="1" applyAlignment="1">
      <alignment horizontal="right"/>
    </xf>
    <xf numFmtId="183" fontId="22" fillId="0" borderId="20" xfId="0" applyNumberFormat="1" applyFont="1" applyFill="1" applyBorder="1" applyAlignment="1">
      <alignment horizontal="right"/>
    </xf>
    <xf numFmtId="0" fontId="1" fillId="8" borderId="0" xfId="0" applyFont="1" applyFill="1" applyProtection="1">
      <protection locked="0"/>
    </xf>
    <xf numFmtId="0" fontId="12" fillId="8" borderId="1" xfId="0" applyFont="1" applyFill="1" applyBorder="1" applyAlignment="1" applyProtection="1">
      <alignment horizontal="center"/>
      <protection locked="0"/>
    </xf>
    <xf numFmtId="0" fontId="11" fillId="8" borderId="1" xfId="0" applyFont="1" applyFill="1" applyBorder="1" applyAlignment="1">
      <alignment horizontal="center"/>
    </xf>
    <xf numFmtId="183" fontId="23" fillId="4" borderId="20" xfId="0" applyNumberFormat="1" applyFont="1" applyFill="1" applyBorder="1" applyAlignment="1">
      <alignment horizontal="right"/>
    </xf>
    <xf numFmtId="183" fontId="17" fillId="4" borderId="26" xfId="0" applyNumberFormat="1" applyFont="1" applyFill="1" applyBorder="1" applyAlignment="1">
      <alignment horizont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82" fontId="15" fillId="0" borderId="21" xfId="0" applyNumberFormat="1" applyFont="1" applyFill="1" applyBorder="1" applyAlignment="1">
      <alignment horizontal="center" vertical="center"/>
    </xf>
    <xf numFmtId="182" fontId="15" fillId="4" borderId="21" xfId="0" applyNumberFormat="1" applyFont="1" applyFill="1" applyBorder="1" applyAlignment="1">
      <alignment horizontal="center" vertical="center"/>
    </xf>
    <xf numFmtId="0" fontId="16" fillId="6" borderId="42" xfId="0" applyFont="1" applyFill="1" applyBorder="1" applyAlignment="1">
      <alignment horizontal="center" vertical="center"/>
    </xf>
    <xf numFmtId="0" fontId="17" fillId="6" borderId="49" xfId="0" applyFont="1" applyFill="1" applyBorder="1" applyAlignment="1">
      <alignment horizontal="right"/>
    </xf>
    <xf numFmtId="0" fontId="17" fillId="6" borderId="23" xfId="0" applyFont="1" applyFill="1" applyBorder="1" applyAlignment="1">
      <alignment horizontal="right"/>
    </xf>
    <xf numFmtId="0" fontId="17" fillId="6" borderId="24" xfId="0" applyFont="1" applyFill="1" applyBorder="1" applyAlignment="1">
      <alignment horizontal="right"/>
    </xf>
    <xf numFmtId="182" fontId="15" fillId="0" borderId="43" xfId="0" applyNumberFormat="1" applyFont="1" applyBorder="1" applyAlignment="1">
      <alignment horizontal="center" vertical="center"/>
    </xf>
    <xf numFmtId="182" fontId="15" fillId="0" borderId="21" xfId="0" applyNumberFormat="1" applyFont="1" applyBorder="1" applyAlignment="1">
      <alignment horizontal="center" vertical="center"/>
    </xf>
    <xf numFmtId="0" fontId="27" fillId="0" borderId="31" xfId="0" applyFont="1" applyBorder="1" applyAlignment="1">
      <alignment horizontal="center"/>
    </xf>
    <xf numFmtId="0" fontId="27" fillId="0" borderId="30" xfId="0" applyFont="1" applyBorder="1" applyAlignment="1">
      <alignment horizontal="center"/>
    </xf>
    <xf numFmtId="0" fontId="27" fillId="4" borderId="30" xfId="0" applyFont="1" applyFill="1" applyBorder="1" applyAlignment="1">
      <alignment horizontal="center"/>
    </xf>
    <xf numFmtId="0" fontId="27" fillId="0" borderId="46" xfId="0" applyFont="1" applyBorder="1" applyAlignment="1">
      <alignment horizontal="center"/>
    </xf>
    <xf numFmtId="0" fontId="27" fillId="0" borderId="47" xfId="0" applyFont="1" applyBorder="1" applyAlignment="1">
      <alignment horizontal="center"/>
    </xf>
    <xf numFmtId="0" fontId="27" fillId="4" borderId="47" xfId="0" applyFont="1" applyFill="1" applyBorder="1" applyAlignment="1">
      <alignment horizontal="center"/>
    </xf>
    <xf numFmtId="0" fontId="27" fillId="4" borderId="20" xfId="0" applyFont="1" applyFill="1" applyBorder="1" applyAlignment="1">
      <alignment horizontal="center"/>
    </xf>
    <xf numFmtId="183" fontId="17" fillId="0" borderId="50" xfId="0" applyNumberFormat="1" applyFont="1" applyBorder="1" applyAlignment="1">
      <alignment horizontal="center"/>
    </xf>
    <xf numFmtId="183" fontId="17" fillId="0" borderId="51" xfId="0" applyNumberFormat="1" applyFont="1" applyBorder="1" applyAlignment="1">
      <alignment horizontal="center"/>
    </xf>
    <xf numFmtId="187" fontId="17" fillId="0" borderId="31" xfId="0" applyNumberFormat="1" applyFont="1" applyBorder="1" applyAlignment="1">
      <alignment horizontal="center"/>
    </xf>
    <xf numFmtId="187" fontId="17" fillId="0" borderId="30" xfId="0" applyNumberFormat="1" applyFont="1" applyBorder="1" applyAlignment="1">
      <alignment horizontal="center"/>
    </xf>
    <xf numFmtId="187" fontId="17" fillId="4" borderId="30" xfId="0" applyNumberFormat="1" applyFont="1" applyFill="1" applyBorder="1" applyAlignment="1">
      <alignment horizontal="center"/>
    </xf>
    <xf numFmtId="183" fontId="17" fillId="0" borderId="33" xfId="0" applyNumberFormat="1" applyFont="1" applyBorder="1" applyAlignment="1">
      <alignment horizontal="center"/>
    </xf>
    <xf numFmtId="185" fontId="17" fillId="0" borderId="0" xfId="0" applyNumberFormat="1" applyFont="1" applyBorder="1" applyAlignment="1">
      <alignment horizontal="center"/>
    </xf>
    <xf numFmtId="185" fontId="17" fillId="0" borderId="20" xfId="0" applyNumberFormat="1" applyFont="1" applyBorder="1" applyAlignment="1">
      <alignment horizontal="center"/>
    </xf>
    <xf numFmtId="185" fontId="17" fillId="4" borderId="0" xfId="0" applyNumberFormat="1" applyFont="1" applyFill="1" applyBorder="1" applyAlignment="1">
      <alignment horizontal="center"/>
    </xf>
    <xf numFmtId="185" fontId="17" fillId="0" borderId="10" xfId="0" applyNumberFormat="1" applyFont="1" applyBorder="1" applyAlignment="1">
      <alignment horizontal="center"/>
    </xf>
    <xf numFmtId="185" fontId="17" fillId="4" borderId="10" xfId="0" applyNumberFormat="1" applyFont="1" applyFill="1" applyBorder="1" applyAlignment="1">
      <alignment horizontal="center"/>
    </xf>
    <xf numFmtId="1" fontId="17" fillId="0" borderId="0" xfId="0" applyNumberFormat="1" applyFont="1" applyBorder="1" applyAlignment="1">
      <alignment horizontal="center"/>
    </xf>
    <xf numFmtId="1" fontId="17" fillId="4" borderId="0" xfId="0" applyNumberFormat="1" applyFont="1" applyFill="1" applyBorder="1" applyAlignment="1">
      <alignment horizontal="center"/>
    </xf>
    <xf numFmtId="183" fontId="17" fillId="4" borderId="9" xfId="0" applyNumberFormat="1" applyFont="1" applyFill="1" applyBorder="1" applyAlignment="1">
      <alignment horizontal="center"/>
    </xf>
    <xf numFmtId="185" fontId="17" fillId="4" borderId="20" xfId="0" applyNumberFormat="1" applyFont="1" applyFill="1" applyBorder="1" applyAlignment="1">
      <alignment horizontal="center"/>
    </xf>
    <xf numFmtId="0" fontId="28" fillId="0" borderId="5" xfId="0" applyFont="1" applyBorder="1" applyAlignment="1">
      <alignment vertical="center"/>
    </xf>
    <xf numFmtId="0" fontId="28" fillId="0" borderId="0" xfId="0" applyFont="1" applyBorder="1"/>
    <xf numFmtId="0" fontId="28" fillId="0" borderId="0" xfId="0" applyFont="1" applyBorder="1" applyAlignment="1">
      <alignment vertical="center"/>
    </xf>
    <xf numFmtId="0" fontId="29" fillId="0" borderId="0" xfId="0" applyFont="1" applyBorder="1" applyAlignment="1">
      <alignment vertical="center"/>
    </xf>
    <xf numFmtId="0" fontId="29" fillId="0" borderId="0" xfId="0" applyFont="1" applyBorder="1"/>
    <xf numFmtId="0" fontId="29" fillId="0" borderId="9" xfId="0" applyFont="1" applyBorder="1"/>
    <xf numFmtId="0" fontId="28" fillId="0" borderId="5" xfId="0" applyFont="1" applyBorder="1"/>
    <xf numFmtId="0" fontId="30" fillId="0" borderId="0" xfId="0" applyFont="1" applyBorder="1" applyAlignment="1">
      <alignment vertical="center"/>
    </xf>
    <xf numFmtId="0" fontId="31" fillId="0" borderId="5" xfId="0" applyFont="1" applyBorder="1" applyAlignment="1">
      <alignment horizontal="left" vertical="center"/>
    </xf>
    <xf numFmtId="0" fontId="28" fillId="0" borderId="5" xfId="0" applyFont="1" applyBorder="1" applyAlignment="1">
      <alignment horizontal="left" vertical="center"/>
    </xf>
    <xf numFmtId="0" fontId="32" fillId="0" borderId="5" xfId="0" applyFont="1" applyBorder="1" applyAlignment="1">
      <alignment vertical="center"/>
    </xf>
    <xf numFmtId="0" fontId="29" fillId="0" borderId="5" xfId="0" applyFont="1" applyBorder="1"/>
    <xf numFmtId="0" fontId="33" fillId="0" borderId="0" xfId="0" applyFont="1" applyBorder="1" applyAlignment="1">
      <alignment horizontal="justify"/>
    </xf>
    <xf numFmtId="0" fontId="34" fillId="0" borderId="5" xfId="0" applyFont="1" applyFill="1" applyBorder="1" applyAlignment="1">
      <alignment horizontal="left"/>
    </xf>
    <xf numFmtId="0" fontId="29" fillId="0" borderId="0" xfId="0" applyFont="1" applyBorder="1" applyAlignment="1">
      <alignment horizontal="left"/>
    </xf>
    <xf numFmtId="0" fontId="29" fillId="0" borderId="9" xfId="0" applyFont="1" applyBorder="1" applyAlignment="1">
      <alignment horizontal="left"/>
    </xf>
    <xf numFmtId="0" fontId="28" fillId="0" borderId="0" xfId="0" applyFont="1" applyBorder="1" applyAlignment="1">
      <alignment horizontal="left"/>
    </xf>
    <xf numFmtId="0" fontId="35" fillId="0" borderId="0" xfId="0" applyFont="1" applyBorder="1" applyAlignment="1">
      <alignment vertical="center"/>
    </xf>
    <xf numFmtId="0" fontId="35" fillId="0" borderId="9" xfId="0" applyFont="1" applyBorder="1" applyAlignment="1">
      <alignment vertical="center"/>
    </xf>
    <xf numFmtId="0" fontId="6" fillId="0" borderId="20" xfId="0" applyFont="1" applyBorder="1" applyAlignment="1">
      <alignment horizontal="right"/>
    </xf>
    <xf numFmtId="0" fontId="6" fillId="4" borderId="20" xfId="0" applyFont="1" applyFill="1" applyBorder="1" applyAlignment="1">
      <alignment horizontal="right"/>
    </xf>
    <xf numFmtId="0" fontId="6" fillId="4" borderId="26" xfId="0" applyFont="1" applyFill="1" applyBorder="1" applyAlignment="1">
      <alignment horizontal="right"/>
    </xf>
    <xf numFmtId="0" fontId="5" fillId="9" borderId="23" xfId="0" applyFont="1" applyFill="1" applyBorder="1" applyAlignment="1">
      <alignment horizontal="right"/>
    </xf>
    <xf numFmtId="0" fontId="5" fillId="9" borderId="24" xfId="0" applyFont="1" applyFill="1" applyBorder="1" applyAlignment="1">
      <alignment horizontal="right"/>
    </xf>
    <xf numFmtId="0" fontId="37" fillId="0" borderId="5" xfId="0" applyFont="1" applyBorder="1" applyAlignment="1">
      <alignment vertical="center"/>
    </xf>
    <xf numFmtId="2" fontId="14" fillId="0" borderId="0" xfId="0" applyNumberFormat="1" applyFont="1"/>
    <xf numFmtId="176" fontId="14" fillId="8" borderId="0" xfId="0" applyNumberFormat="1" applyFont="1" applyFill="1"/>
    <xf numFmtId="0" fontId="0" fillId="0" borderId="27" xfId="0" applyBorder="1" applyAlignment="1">
      <alignment horizont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28" xfId="0" applyBorder="1" applyAlignment="1">
      <alignment horizontal="center"/>
    </xf>
    <xf numFmtId="0" fontId="0" fillId="0" borderId="29" xfId="0" applyBorder="1" applyAlignment="1">
      <alignment horizontal="center"/>
    </xf>
    <xf numFmtId="0" fontId="5" fillId="7" borderId="34" xfId="0" applyFont="1" applyFill="1" applyBorder="1" applyAlignment="1">
      <alignment horizontal="left"/>
    </xf>
    <xf numFmtId="0" fontId="5" fillId="7" borderId="35" xfId="0" applyFont="1" applyFill="1" applyBorder="1" applyAlignment="1">
      <alignment horizontal="left"/>
    </xf>
    <xf numFmtId="0" fontId="5" fillId="7" borderId="6" xfId="0" applyFont="1" applyFill="1" applyBorder="1" applyAlignment="1">
      <alignment horizontal="left"/>
    </xf>
    <xf numFmtId="0" fontId="5" fillId="7" borderId="36" xfId="0" applyFont="1" applyFill="1" applyBorder="1" applyAlignment="1">
      <alignment horizontal="left"/>
    </xf>
    <xf numFmtId="0" fontId="14" fillId="0" borderId="5" xfId="0" applyFont="1" applyBorder="1" applyAlignment="1">
      <alignment horizontal="center"/>
    </xf>
    <xf numFmtId="0" fontId="14" fillId="0" borderId="0" xfId="0" applyFont="1" applyBorder="1" applyAlignment="1">
      <alignment horizontal="center"/>
    </xf>
    <xf numFmtId="0" fontId="5" fillId="7" borderId="5" xfId="0" applyFont="1" applyFill="1" applyBorder="1" applyAlignment="1">
      <alignment horizontal="center" vertical="center" textRotation="255"/>
    </xf>
    <xf numFmtId="0" fontId="5" fillId="7" borderId="37" xfId="0" applyFont="1" applyFill="1" applyBorder="1" applyAlignment="1">
      <alignment horizontal="center" vertical="center" textRotation="255"/>
    </xf>
    <xf numFmtId="0" fontId="15" fillId="6" borderId="38" xfId="0" applyFont="1" applyFill="1" applyBorder="1" applyAlignment="1">
      <alignment horizontal="center" vertical="center"/>
    </xf>
    <xf numFmtId="0" fontId="15" fillId="6" borderId="39"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34" xfId="0" applyFont="1" applyFill="1" applyBorder="1" applyAlignment="1">
      <alignment horizontal="center"/>
    </xf>
    <xf numFmtId="0" fontId="5" fillId="7" borderId="35" xfId="0" applyFont="1" applyFill="1" applyBorder="1" applyAlignment="1">
      <alignment horizontal="center"/>
    </xf>
    <xf numFmtId="0" fontId="5" fillId="7" borderId="37" xfId="0" applyFont="1" applyFill="1" applyBorder="1" applyAlignment="1">
      <alignment horizontal="center"/>
    </xf>
    <xf numFmtId="0" fontId="5" fillId="7" borderId="24" xfId="0" applyFont="1" applyFill="1" applyBorder="1" applyAlignment="1">
      <alignment horizontal="center"/>
    </xf>
    <xf numFmtId="0" fontId="16" fillId="6" borderId="42" xfId="0" applyFont="1" applyFill="1" applyBorder="1" applyAlignment="1">
      <alignment horizontal="center" vertical="center"/>
    </xf>
    <xf numFmtId="0" fontId="16" fillId="6" borderId="18" xfId="0" applyFont="1" applyFill="1" applyBorder="1" applyAlignment="1">
      <alignment horizontal="center" vertical="center"/>
    </xf>
    <xf numFmtId="182" fontId="15" fillId="4" borderId="43" xfId="0" applyNumberFormat="1" applyFont="1" applyFill="1" applyBorder="1" applyAlignment="1">
      <alignment horizontal="center" vertical="center"/>
    </xf>
    <xf numFmtId="182" fontId="15" fillId="4" borderId="21" xfId="0" applyNumberFormat="1" applyFont="1" applyFill="1" applyBorder="1" applyAlignment="1">
      <alignment horizontal="center" vertical="center"/>
    </xf>
    <xf numFmtId="182" fontId="15" fillId="0" borderId="21" xfId="0" applyNumberFormat="1" applyFont="1" applyFill="1" applyBorder="1" applyAlignment="1">
      <alignment horizontal="center" vertical="center"/>
    </xf>
    <xf numFmtId="0" fontId="21" fillId="0" borderId="30" xfId="0" applyFont="1" applyBorder="1" applyAlignment="1">
      <alignment horizontal="center"/>
    </xf>
    <xf numFmtId="0" fontId="21" fillId="0" borderId="20" xfId="0" applyFont="1" applyBorder="1" applyAlignment="1">
      <alignment horizontal="center"/>
    </xf>
    <xf numFmtId="187" fontId="22" fillId="0" borderId="30" xfId="0" applyNumberFormat="1" applyFont="1" applyBorder="1" applyAlignment="1">
      <alignment horizontal="center"/>
    </xf>
    <xf numFmtId="188" fontId="22" fillId="4" borderId="10" xfId="0" applyNumberFormat="1" applyFont="1" applyFill="1" applyBorder="1" applyAlignment="1">
      <alignment horizontal="center"/>
    </xf>
    <xf numFmtId="0" fontId="21" fillId="4" borderId="31" xfId="0" applyFont="1" applyFill="1" applyBorder="1" applyAlignment="1">
      <alignment horizontal="center"/>
    </xf>
    <xf numFmtId="0" fontId="21" fillId="4" borderId="30" xfId="0" applyFont="1" applyFill="1" applyBorder="1" applyAlignment="1">
      <alignment horizontal="center"/>
    </xf>
    <xf numFmtId="0" fontId="21" fillId="4" borderId="32" xfId="0" applyFont="1" applyFill="1" applyBorder="1" applyAlignment="1">
      <alignment horizontal="center"/>
    </xf>
    <xf numFmtId="0" fontId="21" fillId="4" borderId="20" xfId="0" applyFont="1" applyFill="1" applyBorder="1" applyAlignment="1">
      <alignment horizontal="center"/>
    </xf>
    <xf numFmtId="187" fontId="22" fillId="4" borderId="31" xfId="0" applyNumberFormat="1" applyFont="1" applyFill="1" applyBorder="1" applyAlignment="1">
      <alignment horizontal="center"/>
    </xf>
    <xf numFmtId="187" fontId="22" fillId="4" borderId="30" xfId="0" applyNumberFormat="1" applyFont="1" applyFill="1" applyBorder="1" applyAlignment="1">
      <alignment horizontal="center"/>
    </xf>
    <xf numFmtId="188" fontId="22" fillId="4" borderId="33" xfId="0" applyNumberFormat="1" applyFont="1" applyFill="1" applyBorder="1" applyAlignment="1">
      <alignment horizontal="center"/>
    </xf>
    <xf numFmtId="188" fontId="22" fillId="0" borderId="10" xfId="0" applyNumberFormat="1" applyFont="1" applyBorder="1" applyAlignment="1">
      <alignment horizontal="center"/>
    </xf>
    <xf numFmtId="182" fontId="20" fillId="4" borderId="21" xfId="0" applyNumberFormat="1" applyFont="1" applyFill="1" applyBorder="1" applyAlignment="1">
      <alignment horizontal="center" vertical="center"/>
    </xf>
    <xf numFmtId="187" fontId="22" fillId="0" borderId="30" xfId="0" applyNumberFormat="1" applyFont="1" applyFill="1" applyBorder="1" applyAlignment="1">
      <alignment horizontal="center"/>
    </xf>
    <xf numFmtId="187" fontId="22" fillId="0" borderId="25" xfId="0" applyNumberFormat="1" applyFont="1" applyFill="1" applyBorder="1" applyAlignment="1">
      <alignment horizontal="center"/>
    </xf>
    <xf numFmtId="188" fontId="22" fillId="0" borderId="10" xfId="0" applyNumberFormat="1" applyFont="1" applyFill="1" applyBorder="1" applyAlignment="1">
      <alignment horizontal="center"/>
    </xf>
    <xf numFmtId="188" fontId="22" fillId="0" borderId="11" xfId="0" applyNumberFormat="1" applyFont="1" applyFill="1" applyBorder="1" applyAlignment="1">
      <alignment horizontal="center"/>
    </xf>
    <xf numFmtId="0" fontId="16" fillId="6" borderId="19" xfId="0" applyFont="1" applyFill="1" applyBorder="1" applyAlignment="1">
      <alignment horizontal="center" vertical="center"/>
    </xf>
    <xf numFmtId="182" fontId="15" fillId="0" borderId="22" xfId="0" applyNumberFormat="1" applyFont="1" applyFill="1" applyBorder="1" applyAlignment="1">
      <alignment horizontal="center" vertical="center"/>
    </xf>
    <xf numFmtId="0" fontId="21" fillId="0" borderId="30" xfId="0" applyFont="1" applyFill="1" applyBorder="1" applyAlignment="1">
      <alignment horizontal="center"/>
    </xf>
    <xf numFmtId="0" fontId="21" fillId="0" borderId="25" xfId="0" applyFont="1" applyFill="1" applyBorder="1" applyAlignment="1">
      <alignment horizontal="center"/>
    </xf>
    <xf numFmtId="0" fontId="21" fillId="0" borderId="20" xfId="0" applyFont="1" applyFill="1" applyBorder="1" applyAlignment="1">
      <alignment horizontal="center"/>
    </xf>
    <xf numFmtId="0" fontId="21" fillId="0" borderId="26" xfId="0" applyFont="1" applyFill="1" applyBorder="1" applyAlignment="1">
      <alignment horizontal="center"/>
    </xf>
    <xf numFmtId="58" fontId="7" fillId="5" borderId="0" xfId="0" applyNumberFormat="1" applyFont="1" applyFill="1" applyBorder="1" applyAlignment="1">
      <alignment horizontal="center"/>
    </xf>
    <xf numFmtId="0" fontId="7" fillId="5" borderId="0" xfId="0" applyFont="1" applyFill="1" applyBorder="1" applyAlignment="1">
      <alignment horizontal="center"/>
    </xf>
    <xf numFmtId="0" fontId="7" fillId="5" borderId="9" xfId="0" applyFont="1" applyFill="1" applyBorder="1" applyAlignment="1">
      <alignment horizontal="center"/>
    </xf>
    <xf numFmtId="0" fontId="5" fillId="9" borderId="34" xfId="0" applyFont="1" applyFill="1" applyBorder="1" applyAlignment="1">
      <alignment horizontal="left"/>
    </xf>
    <xf numFmtId="0" fontId="5" fillId="9" borderId="35" xfId="0" applyFont="1" applyFill="1" applyBorder="1" applyAlignment="1">
      <alignment horizontal="left"/>
    </xf>
    <xf numFmtId="0" fontId="5" fillId="9" borderId="6" xfId="0" applyFont="1" applyFill="1" applyBorder="1" applyAlignment="1">
      <alignment horizontal="left"/>
    </xf>
    <xf numFmtId="0" fontId="5" fillId="9" borderId="36" xfId="0" applyFont="1" applyFill="1" applyBorder="1" applyAlignment="1">
      <alignment horizontal="left"/>
    </xf>
    <xf numFmtId="0" fontId="14" fillId="0" borderId="6"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5" fillId="9" borderId="5" xfId="0" applyFont="1" applyFill="1" applyBorder="1" applyAlignment="1">
      <alignment horizontal="center" vertical="center" textRotation="255"/>
    </xf>
    <xf numFmtId="0" fontId="5" fillId="9" borderId="37" xfId="0" applyFont="1" applyFill="1" applyBorder="1" applyAlignment="1">
      <alignment horizontal="center" vertical="center" textRotation="255"/>
    </xf>
    <xf numFmtId="0" fontId="5" fillId="9" borderId="40" xfId="0" applyFont="1" applyFill="1" applyBorder="1" applyAlignment="1">
      <alignment horizontal="center" vertical="center"/>
    </xf>
    <xf numFmtId="0" fontId="5" fillId="9" borderId="41" xfId="0" applyFont="1" applyFill="1" applyBorder="1" applyAlignment="1">
      <alignment horizontal="center" vertical="center"/>
    </xf>
    <xf numFmtId="0" fontId="5" fillId="9" borderId="34" xfId="0" applyFont="1" applyFill="1" applyBorder="1" applyAlignment="1">
      <alignment horizontal="center"/>
    </xf>
    <xf numFmtId="0" fontId="5" fillId="9" borderId="35" xfId="0" applyFont="1" applyFill="1" applyBorder="1" applyAlignment="1">
      <alignment horizontal="center"/>
    </xf>
    <xf numFmtId="0" fontId="5" fillId="9" borderId="37" xfId="0" applyFont="1" applyFill="1" applyBorder="1" applyAlignment="1">
      <alignment horizontal="center"/>
    </xf>
    <xf numFmtId="0" fontId="5" fillId="9" borderId="24" xfId="0" applyFont="1" applyFill="1" applyBorder="1" applyAlignment="1">
      <alignment horizontal="center"/>
    </xf>
    <xf numFmtId="0" fontId="7" fillId="5" borderId="0" xfId="0" applyFont="1" applyFill="1" applyBorder="1" applyAlignment="1">
      <alignment horizontal="left"/>
    </xf>
    <xf numFmtId="0" fontId="28" fillId="0" borderId="0" xfId="0" applyFont="1" applyBorder="1" applyAlignment="1">
      <alignment horizontal="center" vertical="center"/>
    </xf>
    <xf numFmtId="0" fontId="28" fillId="0" borderId="9" xfId="0" applyFont="1" applyBorder="1" applyAlignment="1">
      <alignment horizontal="center" vertical="center"/>
    </xf>
    <xf numFmtId="0" fontId="28" fillId="0" borderId="5" xfId="0" applyFont="1" applyBorder="1" applyAlignment="1">
      <alignment horizontal="right"/>
    </xf>
    <xf numFmtId="0" fontId="28" fillId="0" borderId="0" xfId="0" applyFont="1" applyBorder="1" applyAlignment="1">
      <alignment horizontal="right"/>
    </xf>
    <xf numFmtId="0" fontId="28" fillId="0" borderId="0"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Border="1" applyAlignment="1">
      <alignment horizontal="left"/>
    </xf>
    <xf numFmtId="0" fontId="28" fillId="0" borderId="9" xfId="0" applyFont="1" applyBorder="1" applyAlignment="1">
      <alignment horizontal="left"/>
    </xf>
    <xf numFmtId="0" fontId="17" fillId="6" borderId="44" xfId="0" applyFont="1" applyFill="1" applyBorder="1" applyAlignment="1">
      <alignment horizontal="center"/>
    </xf>
    <xf numFmtId="0" fontId="17" fillId="6" borderId="45" xfId="0" applyFont="1" applyFill="1" applyBorder="1" applyAlignment="1">
      <alignment horizontal="center"/>
    </xf>
    <xf numFmtId="0" fontId="17" fillId="6" borderId="5" xfId="0" applyFont="1" applyFill="1" applyBorder="1" applyAlignment="1">
      <alignment horizontal="center"/>
    </xf>
    <xf numFmtId="0" fontId="17" fillId="6" borderId="23" xfId="0" applyFont="1" applyFill="1" applyBorder="1" applyAlignment="1">
      <alignment horizontal="center"/>
    </xf>
    <xf numFmtId="0" fontId="17" fillId="6" borderId="40" xfId="0" applyFont="1" applyFill="1" applyBorder="1" applyAlignment="1">
      <alignment horizontal="center" vertical="center"/>
    </xf>
    <xf numFmtId="0" fontId="17" fillId="6" borderId="41" xfId="0" applyFont="1" applyFill="1" applyBorder="1" applyAlignment="1">
      <alignment horizontal="center" vertical="center"/>
    </xf>
    <xf numFmtId="0" fontId="26" fillId="0" borderId="0" xfId="0" applyFont="1" applyBorder="1" applyAlignment="1">
      <alignment horizontal="center"/>
    </xf>
    <xf numFmtId="0" fontId="17" fillId="6" borderId="6" xfId="0" applyFont="1" applyFill="1" applyBorder="1" applyAlignment="1">
      <alignment horizontal="left"/>
    </xf>
    <xf numFmtId="0" fontId="17" fillId="6" borderId="36" xfId="0" applyFont="1" applyFill="1" applyBorder="1" applyAlignment="1">
      <alignment horizontal="left"/>
    </xf>
    <xf numFmtId="0" fontId="17" fillId="6" borderId="5" xfId="0" applyFont="1" applyFill="1" applyBorder="1" applyAlignment="1">
      <alignment horizontal="left"/>
    </xf>
    <xf numFmtId="0" fontId="17" fillId="6" borderId="23" xfId="0" applyFont="1" applyFill="1" applyBorder="1" applyAlignment="1">
      <alignment horizontal="left"/>
    </xf>
    <xf numFmtId="0" fontId="17" fillId="6" borderId="48" xfId="0" applyFont="1" applyFill="1" applyBorder="1" applyAlignment="1">
      <alignment horizontal="center" vertical="center" textRotation="255"/>
    </xf>
    <xf numFmtId="0" fontId="17" fillId="6" borderId="5" xfId="0" applyFont="1" applyFill="1" applyBorder="1" applyAlignment="1">
      <alignment horizontal="center" vertical="center" textRotation="255"/>
    </xf>
    <xf numFmtId="0" fontId="17" fillId="6" borderId="37" xfId="0" applyFont="1" applyFill="1" applyBorder="1" applyAlignment="1">
      <alignment horizontal="center" vertical="center" textRotation="255"/>
    </xf>
    <xf numFmtId="0" fontId="29" fillId="0" borderId="0" xfId="0" applyFont="1" applyBorder="1" applyAlignment="1">
      <alignment horizontal="center"/>
    </xf>
    <xf numFmtId="0" fontId="31" fillId="0" borderId="5" xfId="0" applyFont="1" applyBorder="1" applyAlignment="1">
      <alignment horizontal="left" vertical="center"/>
    </xf>
    <xf numFmtId="0" fontId="31" fillId="0" borderId="0" xfId="0" applyFont="1" applyBorder="1" applyAlignment="1">
      <alignment horizontal="left" vertical="center"/>
    </xf>
    <xf numFmtId="0" fontId="31" fillId="0" borderId="9" xfId="0" applyFont="1" applyBorder="1" applyAlignment="1">
      <alignment horizontal="left" vertical="center"/>
    </xf>
    <xf numFmtId="0" fontId="28" fillId="0" borderId="5" xfId="0" applyFont="1" applyBorder="1" applyAlignment="1">
      <alignment horizontal="right" vertical="center"/>
    </xf>
    <xf numFmtId="0" fontId="28" fillId="0" borderId="0" xfId="0" applyFont="1" applyBorder="1" applyAlignment="1">
      <alignment horizontal="right" vertical="center"/>
    </xf>
    <xf numFmtId="0" fontId="4" fillId="0" borderId="0" xfId="0" applyFont="1" applyAlignment="1">
      <alignment horizontal="center" vertical="center"/>
    </xf>
    <xf numFmtId="0" fontId="28" fillId="0" borderId="4" xfId="0" applyFont="1" applyBorder="1" applyAlignment="1">
      <alignment horizontal="left"/>
    </xf>
    <xf numFmtId="0" fontId="28" fillId="0" borderId="7" xfId="0" applyFont="1" applyBorder="1" applyAlignment="1">
      <alignment horizontal="left"/>
    </xf>
    <xf numFmtId="0" fontId="28" fillId="0" borderId="8" xfId="0" applyFont="1" applyBorder="1" applyAlignment="1">
      <alignment horizontal="left"/>
    </xf>
  </cellXfs>
  <cellStyles count="3">
    <cellStyle name="桁区切り 2" xfId="1"/>
    <cellStyle name="標準" xfId="0" builtinId="0"/>
    <cellStyle name="標準 2" xfId="2"/>
  </cellStyles>
  <dxfs count="2">
    <dxf>
      <font>
        <color rgb="FFFF0000"/>
      </font>
    </dxf>
    <dxf>
      <font>
        <color rgb="FF191EFF"/>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7416049945921E-2"/>
          <c:y val="8.6331137428660415E-2"/>
          <c:w val="0.8936689040902499"/>
          <c:h val="0.7601936268023709"/>
        </c:manualLayout>
      </c:layout>
      <c:lineChart>
        <c:grouping val="standard"/>
        <c:varyColors val="0"/>
        <c:ser>
          <c:idx val="0"/>
          <c:order val="0"/>
          <c:tx>
            <c:strRef>
              <c:f>定地水温!$B$1</c:f>
              <c:strCache>
                <c:ptCount val="1"/>
                <c:pt idx="0">
                  <c:v>八丈島</c:v>
                </c:pt>
              </c:strCache>
            </c:strRef>
          </c:tx>
          <c:spPr>
            <a:ln w="25400">
              <a:solidFill>
                <a:srgbClr val="0000FF"/>
              </a:solidFill>
              <a:prstDash val="solid"/>
            </a:ln>
          </c:spPr>
          <c:marker>
            <c:symbol val="circle"/>
            <c:size val="7"/>
            <c:spPr>
              <a:solidFill>
                <a:srgbClr val="FF0000"/>
              </a:solidFill>
              <a:ln>
                <a:solidFill>
                  <a:srgbClr val="000080"/>
                </a:solidFill>
                <a:prstDash val="solid"/>
              </a:ln>
            </c:spPr>
          </c:marker>
          <c:cat>
            <c:strRef>
              <c:f>定地水温!$A$2:$A$69</c:f>
              <c:strCache>
                <c:ptCount val="68"/>
                <c:pt idx="0">
                  <c:v>1月1日</c:v>
                </c:pt>
                <c:pt idx="1">
                  <c:v>1月2日</c:v>
                </c:pt>
                <c:pt idx="2">
                  <c:v>1月3日</c:v>
                </c:pt>
                <c:pt idx="3">
                  <c:v>1月4日</c:v>
                </c:pt>
                <c:pt idx="4">
                  <c:v>1月5日</c:v>
                </c:pt>
                <c:pt idx="5">
                  <c:v>1月6日</c:v>
                </c:pt>
                <c:pt idx="6">
                  <c:v>1月7日</c:v>
                </c:pt>
                <c:pt idx="7">
                  <c:v>1月8日</c:v>
                </c:pt>
                <c:pt idx="8">
                  <c:v>1月9日</c:v>
                </c:pt>
                <c:pt idx="9">
                  <c:v>1月10日</c:v>
                </c:pt>
                <c:pt idx="10">
                  <c:v>1月11日</c:v>
                </c:pt>
                <c:pt idx="11">
                  <c:v>1月12日</c:v>
                </c:pt>
                <c:pt idx="12">
                  <c:v>1月13日</c:v>
                </c:pt>
                <c:pt idx="13">
                  <c:v>1月14日</c:v>
                </c:pt>
                <c:pt idx="14">
                  <c:v>1月15日</c:v>
                </c:pt>
                <c:pt idx="15">
                  <c:v>1月16日</c:v>
                </c:pt>
                <c:pt idx="16">
                  <c:v>1月17日</c:v>
                </c:pt>
                <c:pt idx="17">
                  <c:v>1月18日</c:v>
                </c:pt>
                <c:pt idx="18">
                  <c:v>1月19日</c:v>
                </c:pt>
                <c:pt idx="19">
                  <c:v>1月20日</c:v>
                </c:pt>
                <c:pt idx="20">
                  <c:v>1月21日</c:v>
                </c:pt>
                <c:pt idx="21">
                  <c:v>1月22日</c:v>
                </c:pt>
                <c:pt idx="22">
                  <c:v>1月23日</c:v>
                </c:pt>
                <c:pt idx="23">
                  <c:v>1月24日</c:v>
                </c:pt>
                <c:pt idx="24">
                  <c:v>1月25日</c:v>
                </c:pt>
                <c:pt idx="25">
                  <c:v>1月26日</c:v>
                </c:pt>
                <c:pt idx="26">
                  <c:v>1月27日</c:v>
                </c:pt>
                <c:pt idx="27">
                  <c:v>1月28日</c:v>
                </c:pt>
                <c:pt idx="28">
                  <c:v>1月29日</c:v>
                </c:pt>
                <c:pt idx="29">
                  <c:v>1月30日</c:v>
                </c:pt>
                <c:pt idx="30">
                  <c:v>1月31日</c:v>
                </c:pt>
                <c:pt idx="33">
                  <c:v>平均値</c:v>
                </c:pt>
                <c:pt idx="35">
                  <c:v>上旬平均</c:v>
                </c:pt>
                <c:pt idx="36">
                  <c:v>中旬平均</c:v>
                </c:pt>
                <c:pt idx="37">
                  <c:v>下旬平均</c:v>
                </c:pt>
                <c:pt idx="40">
                  <c:v>2月1日</c:v>
                </c:pt>
                <c:pt idx="41">
                  <c:v>2月2日</c:v>
                </c:pt>
                <c:pt idx="42">
                  <c:v>2月3日</c:v>
                </c:pt>
                <c:pt idx="43">
                  <c:v>2月4日</c:v>
                </c:pt>
                <c:pt idx="44">
                  <c:v>2月5日</c:v>
                </c:pt>
                <c:pt idx="45">
                  <c:v>2月6日</c:v>
                </c:pt>
                <c:pt idx="46">
                  <c:v>2月7日</c:v>
                </c:pt>
                <c:pt idx="47">
                  <c:v>2月8日</c:v>
                </c:pt>
                <c:pt idx="48">
                  <c:v>2月9日</c:v>
                </c:pt>
                <c:pt idx="49">
                  <c:v>2月10日</c:v>
                </c:pt>
                <c:pt idx="50">
                  <c:v>2月11日</c:v>
                </c:pt>
                <c:pt idx="51">
                  <c:v>2月12日</c:v>
                </c:pt>
                <c:pt idx="52">
                  <c:v>2月13日</c:v>
                </c:pt>
                <c:pt idx="53">
                  <c:v>2月14日</c:v>
                </c:pt>
                <c:pt idx="54">
                  <c:v>2月15日</c:v>
                </c:pt>
                <c:pt idx="55">
                  <c:v>2月16日</c:v>
                </c:pt>
                <c:pt idx="56">
                  <c:v>2月17日</c:v>
                </c:pt>
                <c:pt idx="57">
                  <c:v>2月18日</c:v>
                </c:pt>
                <c:pt idx="58">
                  <c:v>2月19日</c:v>
                </c:pt>
                <c:pt idx="59">
                  <c:v>2月20日</c:v>
                </c:pt>
                <c:pt idx="60">
                  <c:v>2月21日</c:v>
                </c:pt>
                <c:pt idx="61">
                  <c:v>2月22日</c:v>
                </c:pt>
                <c:pt idx="62">
                  <c:v>2月23日</c:v>
                </c:pt>
                <c:pt idx="63">
                  <c:v>2月24日</c:v>
                </c:pt>
                <c:pt idx="64">
                  <c:v>2月25日</c:v>
                </c:pt>
                <c:pt idx="65">
                  <c:v>2月26日</c:v>
                </c:pt>
                <c:pt idx="66">
                  <c:v>2月27日</c:v>
                </c:pt>
                <c:pt idx="67">
                  <c:v>2月28日</c:v>
                </c:pt>
              </c:strCache>
            </c:strRef>
          </c:cat>
          <c:val>
            <c:numRef>
              <c:f>定地水温!$B$2:$B$69</c:f>
              <c:numCache>
                <c:formatCode>General</c:formatCode>
                <c:ptCount val="68"/>
                <c:pt idx="0">
                  <c:v>16.899999999999999</c:v>
                </c:pt>
                <c:pt idx="1">
                  <c:v>18.8</c:v>
                </c:pt>
                <c:pt idx="2">
                  <c:v>18.5</c:v>
                </c:pt>
                <c:pt idx="3">
                  <c:v>17.5</c:v>
                </c:pt>
                <c:pt idx="4">
                  <c:v>18.2</c:v>
                </c:pt>
                <c:pt idx="5">
                  <c:v>18.7</c:v>
                </c:pt>
                <c:pt idx="6">
                  <c:v>18.899999999999999</c:v>
                </c:pt>
                <c:pt idx="7">
                  <c:v>18.7</c:v>
                </c:pt>
                <c:pt idx="8">
                  <c:v>18.899999999999999</c:v>
                </c:pt>
                <c:pt idx="9">
                  <c:v>18.3</c:v>
                </c:pt>
                <c:pt idx="10">
                  <c:v>18.5</c:v>
                </c:pt>
                <c:pt idx="11">
                  <c:v>17.2</c:v>
                </c:pt>
                <c:pt idx="12">
                  <c:v>17.5</c:v>
                </c:pt>
                <c:pt idx="13">
                  <c:v>16.5</c:v>
                </c:pt>
                <c:pt idx="14">
                  <c:v>17.8</c:v>
                </c:pt>
                <c:pt idx="15">
                  <c:v>18.8</c:v>
                </c:pt>
                <c:pt idx="16">
                  <c:v>18.100000000000001</c:v>
                </c:pt>
                <c:pt idx="17">
                  <c:v>17.899999999999999</c:v>
                </c:pt>
                <c:pt idx="18">
                  <c:v>17.7</c:v>
                </c:pt>
                <c:pt idx="19">
                  <c:v>17</c:v>
                </c:pt>
                <c:pt idx="20">
                  <c:v>17.8</c:v>
                </c:pt>
                <c:pt idx="21">
                  <c:v>17.3</c:v>
                </c:pt>
                <c:pt idx="22">
                  <c:v>17.3</c:v>
                </c:pt>
                <c:pt idx="23">
                  <c:v>17.399999999999999</c:v>
                </c:pt>
                <c:pt idx="24">
                  <c:v>17.600000000000001</c:v>
                </c:pt>
                <c:pt idx="25">
                  <c:v>17</c:v>
                </c:pt>
                <c:pt idx="26">
                  <c:v>15.7</c:v>
                </c:pt>
                <c:pt idx="27">
                  <c:v>16.5</c:v>
                </c:pt>
                <c:pt idx="28">
                  <c:v>16.399999999999999</c:v>
                </c:pt>
                <c:pt idx="29">
                  <c:v>15.9</c:v>
                </c:pt>
                <c:pt idx="30">
                  <c:v>17.600000000000001</c:v>
                </c:pt>
                <c:pt idx="32">
                  <c:v>2019</c:v>
                </c:pt>
                <c:pt idx="33" formatCode="0.0_ ">
                  <c:v>17.641935483870967</c:v>
                </c:pt>
                <c:pt idx="35" formatCode="0.0;_ࠀ">
                  <c:v>18.34</c:v>
                </c:pt>
                <c:pt idx="36" formatCode="0.0;_ࠀ">
                  <c:v>17.7</c:v>
                </c:pt>
                <c:pt idx="37" formatCode="0.0;_ࠀ">
                  <c:v>16.954545454545457</c:v>
                </c:pt>
                <c:pt idx="40">
                  <c:v>17.7</c:v>
                </c:pt>
                <c:pt idx="41">
                  <c:v>18.3</c:v>
                </c:pt>
                <c:pt idx="42">
                  <c:v>19</c:v>
                </c:pt>
                <c:pt idx="43">
                  <c:v>18.8</c:v>
                </c:pt>
                <c:pt idx="44">
                  <c:v>18.399999999999999</c:v>
                </c:pt>
                <c:pt idx="45">
                  <c:v>18</c:v>
                </c:pt>
                <c:pt idx="46">
                  <c:v>17.3</c:v>
                </c:pt>
                <c:pt idx="47">
                  <c:v>17.8</c:v>
                </c:pt>
                <c:pt idx="48">
                  <c:v>17.3</c:v>
                </c:pt>
                <c:pt idx="49">
                  <c:v>17.7</c:v>
                </c:pt>
                <c:pt idx="50">
                  <c:v>16.5</c:v>
                </c:pt>
                <c:pt idx="51">
                  <c:v>17.5</c:v>
                </c:pt>
                <c:pt idx="52">
                  <c:v>18.2</c:v>
                </c:pt>
                <c:pt idx="53">
                  <c:v>18</c:v>
                </c:pt>
                <c:pt idx="54">
                  <c:v>18.899999999999999</c:v>
                </c:pt>
                <c:pt idx="55">
                  <c:v>19.3</c:v>
                </c:pt>
                <c:pt idx="56">
                  <c:v>18.899999999999999</c:v>
                </c:pt>
                <c:pt idx="57">
                  <c:v>17.899999999999999</c:v>
                </c:pt>
                <c:pt idx="58">
                  <c:v>17.5</c:v>
                </c:pt>
                <c:pt idx="59">
                  <c:v>17.5</c:v>
                </c:pt>
                <c:pt idx="60">
                  <c:v>17.399999999999999</c:v>
                </c:pt>
                <c:pt idx="61">
                  <c:v>18.3</c:v>
                </c:pt>
                <c:pt idx="62">
                  <c:v>18.5</c:v>
                </c:pt>
                <c:pt idx="63">
                  <c:v>17.8</c:v>
                </c:pt>
                <c:pt idx="64">
                  <c:v>18.2</c:v>
                </c:pt>
                <c:pt idx="65">
                  <c:v>18.100000000000001</c:v>
                </c:pt>
                <c:pt idx="66">
                  <c:v>17.899999999999999</c:v>
                </c:pt>
                <c:pt idx="67">
                  <c:v>17</c:v>
                </c:pt>
              </c:numCache>
            </c:numRef>
          </c:val>
          <c:smooth val="0"/>
          <c:extLst>
            <c:ext xmlns:c16="http://schemas.microsoft.com/office/drawing/2014/chart" uri="{C3380CC4-5D6E-409C-BE32-E72D297353CC}">
              <c16:uniqueId val="{00000000-2CF0-4783-A72B-706D5D8652BC}"/>
            </c:ext>
          </c:extLst>
        </c:ser>
        <c:ser>
          <c:idx val="2"/>
          <c:order val="1"/>
          <c:tx>
            <c:strRef>
              <c:f>定地水温!$D$1</c:f>
              <c:strCache>
                <c:ptCount val="1"/>
                <c:pt idx="0">
                  <c:v>平年値（八丈島）</c:v>
                </c:pt>
              </c:strCache>
            </c:strRef>
          </c:tx>
          <c:spPr>
            <a:ln w="25400">
              <a:solidFill>
                <a:srgbClr val="FF0000"/>
              </a:solidFill>
              <a:prstDash val="solid"/>
            </a:ln>
          </c:spPr>
          <c:marker>
            <c:symbol val="none"/>
          </c:marker>
          <c:cat>
            <c:strRef>
              <c:f>定地水温!$A$2:$A$69</c:f>
              <c:strCache>
                <c:ptCount val="68"/>
                <c:pt idx="0">
                  <c:v>1月1日</c:v>
                </c:pt>
                <c:pt idx="1">
                  <c:v>1月2日</c:v>
                </c:pt>
                <c:pt idx="2">
                  <c:v>1月3日</c:v>
                </c:pt>
                <c:pt idx="3">
                  <c:v>1月4日</c:v>
                </c:pt>
                <c:pt idx="4">
                  <c:v>1月5日</c:v>
                </c:pt>
                <c:pt idx="5">
                  <c:v>1月6日</c:v>
                </c:pt>
                <c:pt idx="6">
                  <c:v>1月7日</c:v>
                </c:pt>
                <c:pt idx="7">
                  <c:v>1月8日</c:v>
                </c:pt>
                <c:pt idx="8">
                  <c:v>1月9日</c:v>
                </c:pt>
                <c:pt idx="9">
                  <c:v>1月10日</c:v>
                </c:pt>
                <c:pt idx="10">
                  <c:v>1月11日</c:v>
                </c:pt>
                <c:pt idx="11">
                  <c:v>1月12日</c:v>
                </c:pt>
                <c:pt idx="12">
                  <c:v>1月13日</c:v>
                </c:pt>
                <c:pt idx="13">
                  <c:v>1月14日</c:v>
                </c:pt>
                <c:pt idx="14">
                  <c:v>1月15日</c:v>
                </c:pt>
                <c:pt idx="15">
                  <c:v>1月16日</c:v>
                </c:pt>
                <c:pt idx="16">
                  <c:v>1月17日</c:v>
                </c:pt>
                <c:pt idx="17">
                  <c:v>1月18日</c:v>
                </c:pt>
                <c:pt idx="18">
                  <c:v>1月19日</c:v>
                </c:pt>
                <c:pt idx="19">
                  <c:v>1月20日</c:v>
                </c:pt>
                <c:pt idx="20">
                  <c:v>1月21日</c:v>
                </c:pt>
                <c:pt idx="21">
                  <c:v>1月22日</c:v>
                </c:pt>
                <c:pt idx="22">
                  <c:v>1月23日</c:v>
                </c:pt>
                <c:pt idx="23">
                  <c:v>1月24日</c:v>
                </c:pt>
                <c:pt idx="24">
                  <c:v>1月25日</c:v>
                </c:pt>
                <c:pt idx="25">
                  <c:v>1月26日</c:v>
                </c:pt>
                <c:pt idx="26">
                  <c:v>1月27日</c:v>
                </c:pt>
                <c:pt idx="27">
                  <c:v>1月28日</c:v>
                </c:pt>
                <c:pt idx="28">
                  <c:v>1月29日</c:v>
                </c:pt>
                <c:pt idx="29">
                  <c:v>1月30日</c:v>
                </c:pt>
                <c:pt idx="30">
                  <c:v>1月31日</c:v>
                </c:pt>
                <c:pt idx="33">
                  <c:v>平均値</c:v>
                </c:pt>
                <c:pt idx="35">
                  <c:v>上旬平均</c:v>
                </c:pt>
                <c:pt idx="36">
                  <c:v>中旬平均</c:v>
                </c:pt>
                <c:pt idx="37">
                  <c:v>下旬平均</c:v>
                </c:pt>
                <c:pt idx="40">
                  <c:v>2月1日</c:v>
                </c:pt>
                <c:pt idx="41">
                  <c:v>2月2日</c:v>
                </c:pt>
                <c:pt idx="42">
                  <c:v>2月3日</c:v>
                </c:pt>
                <c:pt idx="43">
                  <c:v>2月4日</c:v>
                </c:pt>
                <c:pt idx="44">
                  <c:v>2月5日</c:v>
                </c:pt>
                <c:pt idx="45">
                  <c:v>2月6日</c:v>
                </c:pt>
                <c:pt idx="46">
                  <c:v>2月7日</c:v>
                </c:pt>
                <c:pt idx="47">
                  <c:v>2月8日</c:v>
                </c:pt>
                <c:pt idx="48">
                  <c:v>2月9日</c:v>
                </c:pt>
                <c:pt idx="49">
                  <c:v>2月10日</c:v>
                </c:pt>
                <c:pt idx="50">
                  <c:v>2月11日</c:v>
                </c:pt>
                <c:pt idx="51">
                  <c:v>2月12日</c:v>
                </c:pt>
                <c:pt idx="52">
                  <c:v>2月13日</c:v>
                </c:pt>
                <c:pt idx="53">
                  <c:v>2月14日</c:v>
                </c:pt>
                <c:pt idx="54">
                  <c:v>2月15日</c:v>
                </c:pt>
                <c:pt idx="55">
                  <c:v>2月16日</c:v>
                </c:pt>
                <c:pt idx="56">
                  <c:v>2月17日</c:v>
                </c:pt>
                <c:pt idx="57">
                  <c:v>2月18日</c:v>
                </c:pt>
                <c:pt idx="58">
                  <c:v>2月19日</c:v>
                </c:pt>
                <c:pt idx="59">
                  <c:v>2月20日</c:v>
                </c:pt>
                <c:pt idx="60">
                  <c:v>2月21日</c:v>
                </c:pt>
                <c:pt idx="61">
                  <c:v>2月22日</c:v>
                </c:pt>
                <c:pt idx="62">
                  <c:v>2月23日</c:v>
                </c:pt>
                <c:pt idx="63">
                  <c:v>2月24日</c:v>
                </c:pt>
                <c:pt idx="64">
                  <c:v>2月25日</c:v>
                </c:pt>
                <c:pt idx="65">
                  <c:v>2月26日</c:v>
                </c:pt>
                <c:pt idx="66">
                  <c:v>2月27日</c:v>
                </c:pt>
                <c:pt idx="67">
                  <c:v>2月28日</c:v>
                </c:pt>
              </c:strCache>
            </c:strRef>
          </c:cat>
          <c:val>
            <c:numRef>
              <c:f>定地水温!$D$2:$D$69</c:f>
              <c:numCache>
                <c:formatCode>0.0_ </c:formatCode>
                <c:ptCount val="68"/>
                <c:pt idx="0">
                  <c:v>19.179310344827584</c:v>
                </c:pt>
                <c:pt idx="1">
                  <c:v>19.106896551724141</c:v>
                </c:pt>
                <c:pt idx="2">
                  <c:v>19.096551724137932</c:v>
                </c:pt>
                <c:pt idx="3">
                  <c:v>18.917241379310347</c:v>
                </c:pt>
                <c:pt idx="4">
                  <c:v>19.076666666666664</c:v>
                </c:pt>
                <c:pt idx="5">
                  <c:v>19.0448275862069</c:v>
                </c:pt>
                <c:pt idx="6">
                  <c:v>18.927586206896549</c:v>
                </c:pt>
                <c:pt idx="7">
                  <c:v>18.996666666666673</c:v>
                </c:pt>
                <c:pt idx="8">
                  <c:v>18.956666666666667</c:v>
                </c:pt>
                <c:pt idx="9">
                  <c:v>18.95</c:v>
                </c:pt>
                <c:pt idx="10">
                  <c:v>18.77333333333333</c:v>
                </c:pt>
                <c:pt idx="11">
                  <c:v>18.933333333333334</c:v>
                </c:pt>
                <c:pt idx="12">
                  <c:v>18.916666666666664</c:v>
                </c:pt>
                <c:pt idx="13">
                  <c:v>18.756666666666664</c:v>
                </c:pt>
                <c:pt idx="14">
                  <c:v>18.613333333333333</c:v>
                </c:pt>
                <c:pt idx="15">
                  <c:v>18.62</c:v>
                </c:pt>
                <c:pt idx="16">
                  <c:v>18.717241379310344</c:v>
                </c:pt>
                <c:pt idx="17">
                  <c:v>18.762068965517237</c:v>
                </c:pt>
                <c:pt idx="18">
                  <c:v>18.686666666666664</c:v>
                </c:pt>
                <c:pt idx="19">
                  <c:v>18.61</c:v>
                </c:pt>
                <c:pt idx="20">
                  <c:v>18.54666666666667</c:v>
                </c:pt>
                <c:pt idx="21">
                  <c:v>18.399999999999999</c:v>
                </c:pt>
                <c:pt idx="22">
                  <c:v>18.383333333333333</c:v>
                </c:pt>
                <c:pt idx="23">
                  <c:v>18.293333333333337</c:v>
                </c:pt>
                <c:pt idx="24">
                  <c:v>18.253333333333337</c:v>
                </c:pt>
                <c:pt idx="25">
                  <c:v>18.22</c:v>
                </c:pt>
                <c:pt idx="26">
                  <c:v>18.303333333333335</c:v>
                </c:pt>
                <c:pt idx="27">
                  <c:v>18.22</c:v>
                </c:pt>
                <c:pt idx="28">
                  <c:v>18.243333333333339</c:v>
                </c:pt>
                <c:pt idx="29">
                  <c:v>18.176666666666666</c:v>
                </c:pt>
                <c:pt idx="30">
                  <c:v>18.206666666666667</c:v>
                </c:pt>
                <c:pt idx="32" formatCode="General">
                  <c:v>0</c:v>
                </c:pt>
                <c:pt idx="33">
                  <c:v>18.673819058212832</c:v>
                </c:pt>
                <c:pt idx="35" formatCode="0.0;_ࠀ">
                  <c:v>19.025241379310344</c:v>
                </c:pt>
                <c:pt idx="36" formatCode="0.0;_ࠀ">
                  <c:v>18.738931034482761</c:v>
                </c:pt>
                <c:pt idx="37" formatCode="0.0;_ࠀ">
                  <c:v>18.295151515151517</c:v>
                </c:pt>
                <c:pt idx="40" formatCode="0.0">
                  <c:v>18.16</c:v>
                </c:pt>
                <c:pt idx="41" formatCode="0.0">
                  <c:v>17.89</c:v>
                </c:pt>
                <c:pt idx="42" formatCode="0.0">
                  <c:v>17.93</c:v>
                </c:pt>
                <c:pt idx="43" formatCode="0.0">
                  <c:v>17.77</c:v>
                </c:pt>
                <c:pt idx="44" formatCode="0.0">
                  <c:v>17.920000000000002</c:v>
                </c:pt>
                <c:pt idx="45" formatCode="0.0">
                  <c:v>17.87</c:v>
                </c:pt>
                <c:pt idx="46" formatCode="0.0">
                  <c:v>17.89</c:v>
                </c:pt>
                <c:pt idx="47" formatCode="0.0">
                  <c:v>17.88</c:v>
                </c:pt>
                <c:pt idx="48" formatCode="0.0">
                  <c:v>18.05</c:v>
                </c:pt>
                <c:pt idx="49" formatCode="0.0">
                  <c:v>18.09</c:v>
                </c:pt>
                <c:pt idx="50" formatCode="0.0">
                  <c:v>18.02</c:v>
                </c:pt>
                <c:pt idx="51" formatCode="0.0">
                  <c:v>18.03</c:v>
                </c:pt>
                <c:pt idx="52" formatCode="0.0">
                  <c:v>17.86</c:v>
                </c:pt>
                <c:pt idx="53" formatCode="0.0">
                  <c:v>17.920000000000002</c:v>
                </c:pt>
                <c:pt idx="54" formatCode="0.0">
                  <c:v>17.920000000000002</c:v>
                </c:pt>
                <c:pt idx="55" formatCode="0.0">
                  <c:v>17.91</c:v>
                </c:pt>
                <c:pt idx="56" formatCode="0.0">
                  <c:v>17.84</c:v>
                </c:pt>
                <c:pt idx="57" formatCode="0.0">
                  <c:v>17.899999999999999</c:v>
                </c:pt>
                <c:pt idx="58" formatCode="0.0">
                  <c:v>17.989999999999998</c:v>
                </c:pt>
                <c:pt idx="59" formatCode="0.0">
                  <c:v>18.12</c:v>
                </c:pt>
                <c:pt idx="60" formatCode="0.0">
                  <c:v>18.07</c:v>
                </c:pt>
                <c:pt idx="61" formatCode="0.0">
                  <c:v>17.97</c:v>
                </c:pt>
                <c:pt idx="62" formatCode="0.0">
                  <c:v>18.18</c:v>
                </c:pt>
                <c:pt idx="63" formatCode="0.0">
                  <c:v>18.16</c:v>
                </c:pt>
                <c:pt idx="64" formatCode="0.0">
                  <c:v>18.02</c:v>
                </c:pt>
                <c:pt idx="65" formatCode="0.0">
                  <c:v>18.07</c:v>
                </c:pt>
                <c:pt idx="66" formatCode="0.0">
                  <c:v>17.98</c:v>
                </c:pt>
                <c:pt idx="67" formatCode="0.0">
                  <c:v>18.09</c:v>
                </c:pt>
              </c:numCache>
            </c:numRef>
          </c:val>
          <c:smooth val="0"/>
          <c:extLst>
            <c:ext xmlns:c16="http://schemas.microsoft.com/office/drawing/2014/chart" uri="{C3380CC4-5D6E-409C-BE32-E72D297353CC}">
              <c16:uniqueId val="{00000001-2CF0-4783-A72B-706D5D8652BC}"/>
            </c:ext>
          </c:extLst>
        </c:ser>
        <c:ser>
          <c:idx val="1"/>
          <c:order val="2"/>
          <c:tx>
            <c:strRef>
              <c:f>定地水温!$C$1</c:f>
              <c:strCache>
                <c:ptCount val="1"/>
                <c:pt idx="0">
                  <c:v>青ヶ島</c:v>
                </c:pt>
              </c:strCache>
            </c:strRef>
          </c:tx>
          <c:spPr>
            <a:ln w="12700">
              <a:solidFill>
                <a:srgbClr val="3366FF"/>
              </a:solidFill>
              <a:prstDash val="solid"/>
            </a:ln>
          </c:spPr>
          <c:marker>
            <c:symbol val="diamond"/>
            <c:size val="5"/>
            <c:spPr>
              <a:solidFill>
                <a:srgbClr val="00FFFF"/>
              </a:solidFill>
              <a:ln>
                <a:solidFill>
                  <a:srgbClr val="3366FF"/>
                </a:solidFill>
                <a:prstDash val="solid"/>
              </a:ln>
            </c:spPr>
          </c:marker>
          <c:cat>
            <c:strRef>
              <c:f>定地水温!$A$2:$A$69</c:f>
              <c:strCache>
                <c:ptCount val="68"/>
                <c:pt idx="0">
                  <c:v>1月1日</c:v>
                </c:pt>
                <c:pt idx="1">
                  <c:v>1月2日</c:v>
                </c:pt>
                <c:pt idx="2">
                  <c:v>1月3日</c:v>
                </c:pt>
                <c:pt idx="3">
                  <c:v>1月4日</c:v>
                </c:pt>
                <c:pt idx="4">
                  <c:v>1月5日</c:v>
                </c:pt>
                <c:pt idx="5">
                  <c:v>1月6日</c:v>
                </c:pt>
                <c:pt idx="6">
                  <c:v>1月7日</c:v>
                </c:pt>
                <c:pt idx="7">
                  <c:v>1月8日</c:v>
                </c:pt>
                <c:pt idx="8">
                  <c:v>1月9日</c:v>
                </c:pt>
                <c:pt idx="9">
                  <c:v>1月10日</c:v>
                </c:pt>
                <c:pt idx="10">
                  <c:v>1月11日</c:v>
                </c:pt>
                <c:pt idx="11">
                  <c:v>1月12日</c:v>
                </c:pt>
                <c:pt idx="12">
                  <c:v>1月13日</c:v>
                </c:pt>
                <c:pt idx="13">
                  <c:v>1月14日</c:v>
                </c:pt>
                <c:pt idx="14">
                  <c:v>1月15日</c:v>
                </c:pt>
                <c:pt idx="15">
                  <c:v>1月16日</c:v>
                </c:pt>
                <c:pt idx="16">
                  <c:v>1月17日</c:v>
                </c:pt>
                <c:pt idx="17">
                  <c:v>1月18日</c:v>
                </c:pt>
                <c:pt idx="18">
                  <c:v>1月19日</c:v>
                </c:pt>
                <c:pt idx="19">
                  <c:v>1月20日</c:v>
                </c:pt>
                <c:pt idx="20">
                  <c:v>1月21日</c:v>
                </c:pt>
                <c:pt idx="21">
                  <c:v>1月22日</c:v>
                </c:pt>
                <c:pt idx="22">
                  <c:v>1月23日</c:v>
                </c:pt>
                <c:pt idx="23">
                  <c:v>1月24日</c:v>
                </c:pt>
                <c:pt idx="24">
                  <c:v>1月25日</c:v>
                </c:pt>
                <c:pt idx="25">
                  <c:v>1月26日</c:v>
                </c:pt>
                <c:pt idx="26">
                  <c:v>1月27日</c:v>
                </c:pt>
                <c:pt idx="27">
                  <c:v>1月28日</c:v>
                </c:pt>
                <c:pt idx="28">
                  <c:v>1月29日</c:v>
                </c:pt>
                <c:pt idx="29">
                  <c:v>1月30日</c:v>
                </c:pt>
                <c:pt idx="30">
                  <c:v>1月31日</c:v>
                </c:pt>
                <c:pt idx="33">
                  <c:v>平均値</c:v>
                </c:pt>
                <c:pt idx="35">
                  <c:v>上旬平均</c:v>
                </c:pt>
                <c:pt idx="36">
                  <c:v>中旬平均</c:v>
                </c:pt>
                <c:pt idx="37">
                  <c:v>下旬平均</c:v>
                </c:pt>
                <c:pt idx="40">
                  <c:v>2月1日</c:v>
                </c:pt>
                <c:pt idx="41">
                  <c:v>2月2日</c:v>
                </c:pt>
                <c:pt idx="42">
                  <c:v>2月3日</c:v>
                </c:pt>
                <c:pt idx="43">
                  <c:v>2月4日</c:v>
                </c:pt>
                <c:pt idx="44">
                  <c:v>2月5日</c:v>
                </c:pt>
                <c:pt idx="45">
                  <c:v>2月6日</c:v>
                </c:pt>
                <c:pt idx="46">
                  <c:v>2月7日</c:v>
                </c:pt>
                <c:pt idx="47">
                  <c:v>2月8日</c:v>
                </c:pt>
                <c:pt idx="48">
                  <c:v>2月9日</c:v>
                </c:pt>
                <c:pt idx="49">
                  <c:v>2月10日</c:v>
                </c:pt>
                <c:pt idx="50">
                  <c:v>2月11日</c:v>
                </c:pt>
                <c:pt idx="51">
                  <c:v>2月12日</c:v>
                </c:pt>
                <c:pt idx="52">
                  <c:v>2月13日</c:v>
                </c:pt>
                <c:pt idx="53">
                  <c:v>2月14日</c:v>
                </c:pt>
                <c:pt idx="54">
                  <c:v>2月15日</c:v>
                </c:pt>
                <c:pt idx="55">
                  <c:v>2月16日</c:v>
                </c:pt>
                <c:pt idx="56">
                  <c:v>2月17日</c:v>
                </c:pt>
                <c:pt idx="57">
                  <c:v>2月18日</c:v>
                </c:pt>
                <c:pt idx="58">
                  <c:v>2月19日</c:v>
                </c:pt>
                <c:pt idx="59">
                  <c:v>2月20日</c:v>
                </c:pt>
                <c:pt idx="60">
                  <c:v>2月21日</c:v>
                </c:pt>
                <c:pt idx="61">
                  <c:v>2月22日</c:v>
                </c:pt>
                <c:pt idx="62">
                  <c:v>2月23日</c:v>
                </c:pt>
                <c:pt idx="63">
                  <c:v>2月24日</c:v>
                </c:pt>
                <c:pt idx="64">
                  <c:v>2月25日</c:v>
                </c:pt>
                <c:pt idx="65">
                  <c:v>2月26日</c:v>
                </c:pt>
                <c:pt idx="66">
                  <c:v>2月27日</c:v>
                </c:pt>
                <c:pt idx="67">
                  <c:v>2月28日</c:v>
                </c:pt>
              </c:strCache>
            </c:strRef>
          </c:cat>
          <c:val>
            <c:numRef>
              <c:f>定地水温!$C$2:$C$69</c:f>
              <c:numCache>
                <c:formatCode>General</c:formatCode>
                <c:ptCount val="68"/>
                <c:pt idx="26">
                  <c:v>20.6</c:v>
                </c:pt>
                <c:pt idx="28">
                  <c:v>20.7</c:v>
                </c:pt>
                <c:pt idx="33" formatCode="0.0_ ">
                  <c:v>20.65</c:v>
                </c:pt>
                <c:pt idx="35" formatCode="0.0;_ࠀ">
                  <c:v>0</c:v>
                </c:pt>
                <c:pt idx="36" formatCode="0.0;_ࠀ">
                  <c:v>0</c:v>
                </c:pt>
                <c:pt idx="37" formatCode="0.0;_ࠀ">
                  <c:v>20.65</c:v>
                </c:pt>
                <c:pt idx="42">
                  <c:v>20.399999999999999</c:v>
                </c:pt>
                <c:pt idx="43">
                  <c:v>20.100000000000001</c:v>
                </c:pt>
                <c:pt idx="46">
                  <c:v>20</c:v>
                </c:pt>
                <c:pt idx="49">
                  <c:v>19.399999999999999</c:v>
                </c:pt>
                <c:pt idx="53">
                  <c:v>20.399999999999999</c:v>
                </c:pt>
                <c:pt idx="59">
                  <c:v>20.3</c:v>
                </c:pt>
                <c:pt idx="60">
                  <c:v>20.100000000000001</c:v>
                </c:pt>
              </c:numCache>
            </c:numRef>
          </c:val>
          <c:smooth val="0"/>
          <c:extLst>
            <c:ext xmlns:c16="http://schemas.microsoft.com/office/drawing/2014/chart" uri="{C3380CC4-5D6E-409C-BE32-E72D297353CC}">
              <c16:uniqueId val="{00000002-2CF0-4783-A72B-706D5D8652BC}"/>
            </c:ext>
          </c:extLst>
        </c:ser>
        <c:dLbls>
          <c:showLegendKey val="0"/>
          <c:showVal val="0"/>
          <c:showCatName val="0"/>
          <c:showSerName val="0"/>
          <c:showPercent val="0"/>
          <c:showBubbleSize val="0"/>
        </c:dLbls>
        <c:marker val="1"/>
        <c:smooth val="0"/>
        <c:axId val="679886888"/>
        <c:axId val="1"/>
      </c:lineChart>
      <c:catAx>
        <c:axId val="679886888"/>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図3　八丈島（神湊港）、青ヶ島（三宝港）における1～2月の定地水温観測結果</a:t>
                </a:r>
              </a:p>
            </c:rich>
          </c:tx>
          <c:layout>
            <c:manualLayout>
              <c:xMode val="edge"/>
              <c:yMode val="edge"/>
              <c:x val="0.17331514564263698"/>
              <c:y val="0.89743864750719116"/>
            </c:manualLayout>
          </c:layout>
          <c:overlay val="0"/>
          <c:spPr>
            <a:noFill/>
            <a:ln w="25400">
              <a:noFill/>
            </a:ln>
          </c:spPr>
        </c:title>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22"/>
          <c:min val="14"/>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水温（℃）</a:t>
                </a:r>
              </a:p>
            </c:rich>
          </c:tx>
          <c:layout>
            <c:manualLayout>
              <c:xMode val="edge"/>
              <c:yMode val="edge"/>
              <c:x val="1.5130653471183487E-2"/>
              <c:y val="1.694896051662607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79886888"/>
        <c:crosses val="autoZero"/>
        <c:crossBetween val="between"/>
        <c:majorUnit val="2"/>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x val="0.19235389483124643"/>
          <c:y val="0.63309503578239767"/>
          <c:w val="0.17801697726852239"/>
          <c:h val="0.1462832253881933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147282991495228E-2"/>
          <c:y val="0.13356264677441634"/>
          <c:w val="0.8775796815759338"/>
          <c:h val="0.68910472100586251"/>
        </c:manualLayout>
      </c:layout>
      <c:lineChart>
        <c:grouping val="standard"/>
        <c:varyColors val="0"/>
        <c:ser>
          <c:idx val="0"/>
          <c:order val="0"/>
          <c:tx>
            <c:strRef>
              <c:f>定地水温!$B$1</c:f>
              <c:strCache>
                <c:ptCount val="1"/>
                <c:pt idx="0">
                  <c:v>八丈島</c:v>
                </c:pt>
              </c:strCache>
            </c:strRef>
          </c:tx>
          <c:spPr>
            <a:ln w="19050">
              <a:solidFill>
                <a:schemeClr val="tx2">
                  <a:lumMod val="75000"/>
                </a:schemeClr>
              </a:solidFill>
              <a:prstDash val="solid"/>
            </a:ln>
          </c:spPr>
          <c:marker>
            <c:symbol val="circle"/>
            <c:size val="9"/>
            <c:spPr>
              <a:solidFill>
                <a:schemeClr val="tx2">
                  <a:lumMod val="60000"/>
                  <a:lumOff val="40000"/>
                </a:schemeClr>
              </a:solidFill>
              <a:ln>
                <a:solidFill>
                  <a:srgbClr val="000080"/>
                </a:solidFill>
                <a:prstDash val="solid"/>
              </a:ln>
            </c:spPr>
          </c:marker>
          <c:cat>
            <c:numRef>
              <c:f>定地水温!$A$42:$A$72</c:f>
              <c:numCache>
                <c:formatCode>m"月"d"日"</c:formatCode>
                <c:ptCount val="31"/>
                <c:pt idx="0">
                  <c:v>41306</c:v>
                </c:pt>
                <c:pt idx="1">
                  <c:v>41307</c:v>
                </c:pt>
                <c:pt idx="2">
                  <c:v>41308</c:v>
                </c:pt>
                <c:pt idx="3">
                  <c:v>41309</c:v>
                </c:pt>
                <c:pt idx="4">
                  <c:v>41310</c:v>
                </c:pt>
                <c:pt idx="5">
                  <c:v>41311</c:v>
                </c:pt>
                <c:pt idx="6">
                  <c:v>41312</c:v>
                </c:pt>
                <c:pt idx="7">
                  <c:v>41313</c:v>
                </c:pt>
                <c:pt idx="8">
                  <c:v>41314</c:v>
                </c:pt>
                <c:pt idx="9">
                  <c:v>41315</c:v>
                </c:pt>
                <c:pt idx="10">
                  <c:v>41316</c:v>
                </c:pt>
                <c:pt idx="11">
                  <c:v>41317</c:v>
                </c:pt>
                <c:pt idx="12">
                  <c:v>41318</c:v>
                </c:pt>
                <c:pt idx="13">
                  <c:v>41319</c:v>
                </c:pt>
                <c:pt idx="14">
                  <c:v>41320</c:v>
                </c:pt>
                <c:pt idx="15">
                  <c:v>41321</c:v>
                </c:pt>
                <c:pt idx="16">
                  <c:v>41322</c:v>
                </c:pt>
                <c:pt idx="17">
                  <c:v>41323</c:v>
                </c:pt>
                <c:pt idx="18">
                  <c:v>41324</c:v>
                </c:pt>
                <c:pt idx="19">
                  <c:v>41325</c:v>
                </c:pt>
                <c:pt idx="20">
                  <c:v>41326</c:v>
                </c:pt>
                <c:pt idx="21">
                  <c:v>41327</c:v>
                </c:pt>
                <c:pt idx="22">
                  <c:v>41328</c:v>
                </c:pt>
                <c:pt idx="23">
                  <c:v>41329</c:v>
                </c:pt>
                <c:pt idx="24">
                  <c:v>41330</c:v>
                </c:pt>
                <c:pt idx="25">
                  <c:v>41331</c:v>
                </c:pt>
                <c:pt idx="26">
                  <c:v>41332</c:v>
                </c:pt>
                <c:pt idx="27">
                  <c:v>41333</c:v>
                </c:pt>
                <c:pt idx="28">
                  <c:v>42429</c:v>
                </c:pt>
              </c:numCache>
            </c:numRef>
          </c:cat>
          <c:val>
            <c:numRef>
              <c:f>定地水温!$B$42:$B$72</c:f>
              <c:numCache>
                <c:formatCode>General</c:formatCode>
                <c:ptCount val="31"/>
                <c:pt idx="0">
                  <c:v>17.7</c:v>
                </c:pt>
                <c:pt idx="1">
                  <c:v>18.3</c:v>
                </c:pt>
                <c:pt idx="2">
                  <c:v>19</c:v>
                </c:pt>
                <c:pt idx="3">
                  <c:v>18.8</c:v>
                </c:pt>
                <c:pt idx="4">
                  <c:v>18.399999999999999</c:v>
                </c:pt>
                <c:pt idx="5">
                  <c:v>18</c:v>
                </c:pt>
                <c:pt idx="6">
                  <c:v>17.3</c:v>
                </c:pt>
                <c:pt idx="7">
                  <c:v>17.8</c:v>
                </c:pt>
                <c:pt idx="8">
                  <c:v>17.3</c:v>
                </c:pt>
                <c:pt idx="9">
                  <c:v>17.7</c:v>
                </c:pt>
                <c:pt idx="10">
                  <c:v>16.5</c:v>
                </c:pt>
                <c:pt idx="11">
                  <c:v>17.5</c:v>
                </c:pt>
                <c:pt idx="12">
                  <c:v>18.2</c:v>
                </c:pt>
                <c:pt idx="13">
                  <c:v>18</c:v>
                </c:pt>
                <c:pt idx="14">
                  <c:v>18.899999999999999</c:v>
                </c:pt>
                <c:pt idx="15">
                  <c:v>19.3</c:v>
                </c:pt>
                <c:pt idx="16">
                  <c:v>18.899999999999999</c:v>
                </c:pt>
                <c:pt idx="17">
                  <c:v>17.899999999999999</c:v>
                </c:pt>
                <c:pt idx="18">
                  <c:v>17.5</c:v>
                </c:pt>
                <c:pt idx="19">
                  <c:v>17.5</c:v>
                </c:pt>
                <c:pt idx="20">
                  <c:v>17.399999999999999</c:v>
                </c:pt>
                <c:pt idx="21">
                  <c:v>18.3</c:v>
                </c:pt>
                <c:pt idx="22">
                  <c:v>18.5</c:v>
                </c:pt>
                <c:pt idx="23">
                  <c:v>17.8</c:v>
                </c:pt>
                <c:pt idx="24">
                  <c:v>18.2</c:v>
                </c:pt>
                <c:pt idx="25">
                  <c:v>18.100000000000001</c:v>
                </c:pt>
                <c:pt idx="26">
                  <c:v>17.899999999999999</c:v>
                </c:pt>
                <c:pt idx="27">
                  <c:v>17</c:v>
                </c:pt>
                <c:pt idx="28">
                  <c:v>17.399999999999999</c:v>
                </c:pt>
              </c:numCache>
            </c:numRef>
          </c:val>
          <c:smooth val="0"/>
          <c:extLst>
            <c:ext xmlns:c16="http://schemas.microsoft.com/office/drawing/2014/chart" uri="{C3380CC4-5D6E-409C-BE32-E72D297353CC}">
              <c16:uniqueId val="{00000000-6B6F-4270-A3AE-3F711E4EAB6F}"/>
            </c:ext>
          </c:extLst>
        </c:ser>
        <c:ser>
          <c:idx val="2"/>
          <c:order val="1"/>
          <c:tx>
            <c:strRef>
              <c:f>定地水温!$D$1</c:f>
              <c:strCache>
                <c:ptCount val="1"/>
                <c:pt idx="0">
                  <c:v>平年値（八丈島）</c:v>
                </c:pt>
              </c:strCache>
            </c:strRef>
          </c:tx>
          <c:spPr>
            <a:ln w="25400">
              <a:solidFill>
                <a:srgbClr val="FF0000"/>
              </a:solidFill>
              <a:prstDash val="solid"/>
            </a:ln>
          </c:spPr>
          <c:marker>
            <c:spPr>
              <a:solidFill>
                <a:srgbClr val="FF0000"/>
              </a:solidFill>
              <a:ln>
                <a:solidFill>
                  <a:srgbClr val="FF0000"/>
                </a:solidFill>
              </a:ln>
            </c:spPr>
          </c:marker>
          <c:cat>
            <c:numRef>
              <c:f>定地水温!$A$42:$A$72</c:f>
              <c:numCache>
                <c:formatCode>m"月"d"日"</c:formatCode>
                <c:ptCount val="31"/>
                <c:pt idx="0">
                  <c:v>41306</c:v>
                </c:pt>
                <c:pt idx="1">
                  <c:v>41307</c:v>
                </c:pt>
                <c:pt idx="2">
                  <c:v>41308</c:v>
                </c:pt>
                <c:pt idx="3">
                  <c:v>41309</c:v>
                </c:pt>
                <c:pt idx="4">
                  <c:v>41310</c:v>
                </c:pt>
                <c:pt idx="5">
                  <c:v>41311</c:v>
                </c:pt>
                <c:pt idx="6">
                  <c:v>41312</c:v>
                </c:pt>
                <c:pt idx="7">
                  <c:v>41313</c:v>
                </c:pt>
                <c:pt idx="8">
                  <c:v>41314</c:v>
                </c:pt>
                <c:pt idx="9">
                  <c:v>41315</c:v>
                </c:pt>
                <c:pt idx="10">
                  <c:v>41316</c:v>
                </c:pt>
                <c:pt idx="11">
                  <c:v>41317</c:v>
                </c:pt>
                <c:pt idx="12">
                  <c:v>41318</c:v>
                </c:pt>
                <c:pt idx="13">
                  <c:v>41319</c:v>
                </c:pt>
                <c:pt idx="14">
                  <c:v>41320</c:v>
                </c:pt>
                <c:pt idx="15">
                  <c:v>41321</c:v>
                </c:pt>
                <c:pt idx="16">
                  <c:v>41322</c:v>
                </c:pt>
                <c:pt idx="17">
                  <c:v>41323</c:v>
                </c:pt>
                <c:pt idx="18">
                  <c:v>41324</c:v>
                </c:pt>
                <c:pt idx="19">
                  <c:v>41325</c:v>
                </c:pt>
                <c:pt idx="20">
                  <c:v>41326</c:v>
                </c:pt>
                <c:pt idx="21">
                  <c:v>41327</c:v>
                </c:pt>
                <c:pt idx="22">
                  <c:v>41328</c:v>
                </c:pt>
                <c:pt idx="23">
                  <c:v>41329</c:v>
                </c:pt>
                <c:pt idx="24">
                  <c:v>41330</c:v>
                </c:pt>
                <c:pt idx="25">
                  <c:v>41331</c:v>
                </c:pt>
                <c:pt idx="26">
                  <c:v>41332</c:v>
                </c:pt>
                <c:pt idx="27">
                  <c:v>41333</c:v>
                </c:pt>
                <c:pt idx="28">
                  <c:v>42429</c:v>
                </c:pt>
              </c:numCache>
            </c:numRef>
          </c:cat>
          <c:val>
            <c:numRef>
              <c:f>定地水温!$D$42:$D$72</c:f>
              <c:numCache>
                <c:formatCode>0.0</c:formatCode>
                <c:ptCount val="31"/>
                <c:pt idx="0">
                  <c:v>18.16</c:v>
                </c:pt>
                <c:pt idx="1">
                  <c:v>17.89</c:v>
                </c:pt>
                <c:pt idx="2">
                  <c:v>17.93</c:v>
                </c:pt>
                <c:pt idx="3">
                  <c:v>17.77</c:v>
                </c:pt>
                <c:pt idx="4">
                  <c:v>17.920000000000002</c:v>
                </c:pt>
                <c:pt idx="5">
                  <c:v>17.87</c:v>
                </c:pt>
                <c:pt idx="6">
                  <c:v>17.89</c:v>
                </c:pt>
                <c:pt idx="7">
                  <c:v>17.88</c:v>
                </c:pt>
                <c:pt idx="8">
                  <c:v>18.05</c:v>
                </c:pt>
                <c:pt idx="9">
                  <c:v>18.09</c:v>
                </c:pt>
                <c:pt idx="10">
                  <c:v>18.02</c:v>
                </c:pt>
                <c:pt idx="11">
                  <c:v>18.03</c:v>
                </c:pt>
                <c:pt idx="12">
                  <c:v>17.86</c:v>
                </c:pt>
                <c:pt idx="13">
                  <c:v>17.920000000000002</c:v>
                </c:pt>
                <c:pt idx="14">
                  <c:v>17.920000000000002</c:v>
                </c:pt>
                <c:pt idx="15">
                  <c:v>17.91</c:v>
                </c:pt>
                <c:pt idx="16">
                  <c:v>17.84</c:v>
                </c:pt>
                <c:pt idx="17">
                  <c:v>17.899999999999999</c:v>
                </c:pt>
                <c:pt idx="18">
                  <c:v>17.989999999999998</c:v>
                </c:pt>
                <c:pt idx="19">
                  <c:v>18.12</c:v>
                </c:pt>
                <c:pt idx="20">
                  <c:v>18.07</c:v>
                </c:pt>
                <c:pt idx="21">
                  <c:v>17.97</c:v>
                </c:pt>
                <c:pt idx="22">
                  <c:v>18.18</c:v>
                </c:pt>
                <c:pt idx="23">
                  <c:v>18.16</c:v>
                </c:pt>
                <c:pt idx="24">
                  <c:v>18.02</c:v>
                </c:pt>
                <c:pt idx="25">
                  <c:v>18.07</c:v>
                </c:pt>
                <c:pt idx="26">
                  <c:v>17.98</c:v>
                </c:pt>
                <c:pt idx="27">
                  <c:v>18.09</c:v>
                </c:pt>
                <c:pt idx="28">
                  <c:v>18.14</c:v>
                </c:pt>
              </c:numCache>
            </c:numRef>
          </c:val>
          <c:smooth val="0"/>
          <c:extLst>
            <c:ext xmlns:c16="http://schemas.microsoft.com/office/drawing/2014/chart" uri="{C3380CC4-5D6E-409C-BE32-E72D297353CC}">
              <c16:uniqueId val="{00000001-6B6F-4270-A3AE-3F711E4EAB6F}"/>
            </c:ext>
          </c:extLst>
        </c:ser>
        <c:dLbls>
          <c:showLegendKey val="0"/>
          <c:showVal val="0"/>
          <c:showCatName val="0"/>
          <c:showSerName val="0"/>
          <c:showPercent val="0"/>
          <c:showBubbleSize val="0"/>
        </c:dLbls>
        <c:marker val="1"/>
        <c:smooth val="0"/>
        <c:axId val="679889184"/>
        <c:axId val="1"/>
      </c:lineChart>
      <c:dateAx>
        <c:axId val="679889184"/>
        <c:scaling>
          <c:orientation val="minMax"/>
          <c:max val="41333"/>
          <c:min val="41306"/>
        </c:scaling>
        <c:delete val="0"/>
        <c:axPos val="b"/>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Offset val="100"/>
        <c:baseTimeUnit val="days"/>
        <c:majorUnit val="5"/>
        <c:majorTimeUnit val="days"/>
        <c:minorUnit val="5"/>
        <c:minorTimeUnit val="days"/>
      </c:dateAx>
      <c:valAx>
        <c:axId val="1"/>
        <c:scaling>
          <c:orientation val="minMax"/>
          <c:max val="20"/>
          <c:min val="16"/>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水温（℃）</a:t>
                </a:r>
              </a:p>
            </c:rich>
          </c:tx>
          <c:layout>
            <c:manualLayout>
              <c:xMode val="edge"/>
              <c:yMode val="edge"/>
              <c:x val="1.2472833419187087E-2"/>
              <c:y val="0.331763852099132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79889184"/>
        <c:crosses val="autoZero"/>
        <c:crossBetween val="between"/>
        <c:majorUnit val="2"/>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x val="0.2837582218110587"/>
          <c:y val="0.16998986968734173"/>
          <c:w val="0.17764900882716764"/>
          <c:h val="0.19998112078095501"/>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image" Target="../media/image4.emf"/><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1.jpeg"/><Relationship Id="rId5" Type="http://schemas.openxmlformats.org/officeDocument/2006/relationships/image" Target="../media/image6.gif"/><Relationship Id="rId4" Type="http://schemas.openxmlformats.org/officeDocument/2006/relationships/image" Target="../media/image5.gif"/></Relationships>
</file>

<file path=xl/drawings/drawing1.xml><?xml version="1.0" encoding="utf-8"?>
<xdr:wsDr xmlns:xdr="http://schemas.openxmlformats.org/drawingml/2006/spreadsheetDrawing" xmlns:a="http://schemas.openxmlformats.org/drawingml/2006/main">
  <xdr:twoCellAnchor>
    <xdr:from>
      <xdr:col>1</xdr:col>
      <xdr:colOff>95250</xdr:colOff>
      <xdr:row>10</xdr:row>
      <xdr:rowOff>19050</xdr:rowOff>
    </xdr:from>
    <xdr:to>
      <xdr:col>5</xdr:col>
      <xdr:colOff>295275</xdr:colOff>
      <xdr:row>11</xdr:row>
      <xdr:rowOff>66675</xdr:rowOff>
    </xdr:to>
    <xdr:sp macro="" textlink="">
      <xdr:nvSpPr>
        <xdr:cNvPr id="6145" name="Text Box 1">
          <a:extLst>
            <a:ext uri="{FF2B5EF4-FFF2-40B4-BE49-F238E27FC236}">
              <a16:creationId xmlns:a16="http://schemas.microsoft.com/office/drawing/2014/main" id="{96E80228-0214-4B6D-968A-09166DE0343D}"/>
            </a:ext>
          </a:extLst>
        </xdr:cNvPr>
        <xdr:cNvSpPr txBox="1">
          <a:spLocks noChangeArrowheads="1"/>
        </xdr:cNvSpPr>
      </xdr:nvSpPr>
      <xdr:spPr bwMode="auto">
        <a:xfrm>
          <a:off x="200025" y="1352550"/>
          <a:ext cx="1590675"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900" b="0" i="0" u="none" strike="noStrike" baseline="0">
              <a:solidFill>
                <a:srgbClr val="000000"/>
              </a:solidFill>
              <a:latin typeface="HG丸ｺﾞｼｯｸM-PRO"/>
              <a:ea typeface="HG丸ｺﾞｼｯｸM-PRO"/>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66675</xdr:colOff>
      <xdr:row>2</xdr:row>
      <xdr:rowOff>57150</xdr:rowOff>
    </xdr:from>
    <xdr:to>
      <xdr:col>5</xdr:col>
      <xdr:colOff>190500</xdr:colOff>
      <xdr:row>9</xdr:row>
      <xdr:rowOff>180975</xdr:rowOff>
    </xdr:to>
    <xdr:pic>
      <xdr:nvPicPr>
        <xdr:cNvPr id="232617" name="Picture 2" descr="Takunan2">
          <a:extLst>
            <a:ext uri="{FF2B5EF4-FFF2-40B4-BE49-F238E27FC236}">
              <a16:creationId xmlns:a16="http://schemas.microsoft.com/office/drawing/2014/main" id="{1726B938-7FB6-4D72-9923-307AE934B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390525"/>
          <a:ext cx="161925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238125</xdr:colOff>
      <xdr:row>12</xdr:row>
      <xdr:rowOff>66675</xdr:rowOff>
    </xdr:from>
    <xdr:to>
      <xdr:col>21</xdr:col>
      <xdr:colOff>409575</xdr:colOff>
      <xdr:row>17</xdr:row>
      <xdr:rowOff>123825</xdr:rowOff>
    </xdr:to>
    <xdr:sp macro="" textlink="">
      <xdr:nvSpPr>
        <xdr:cNvPr id="6147" name="Text Box 3">
          <a:extLst>
            <a:ext uri="{FF2B5EF4-FFF2-40B4-BE49-F238E27FC236}">
              <a16:creationId xmlns:a16="http://schemas.microsoft.com/office/drawing/2014/main" id="{311B6342-A06D-44F4-8443-7ED7B00D9FFD}"/>
            </a:ext>
          </a:extLst>
        </xdr:cNvPr>
        <xdr:cNvSpPr txBox="1">
          <a:spLocks noChangeArrowheads="1"/>
        </xdr:cNvSpPr>
      </xdr:nvSpPr>
      <xdr:spPr bwMode="auto">
        <a:xfrm>
          <a:off x="342900" y="1809750"/>
          <a:ext cx="6515100" cy="1057275"/>
        </a:xfrm>
        <a:prstGeom prst="rect">
          <a:avLst/>
        </a:prstGeom>
        <a:noFill/>
        <a:ln w="9525">
          <a:noFill/>
          <a:miter lim="800000"/>
          <a:headEnd/>
          <a:tailEnd/>
        </a:ln>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Ｐゴシック"/>
              <a:ea typeface="ＭＳ Ｐゴシック"/>
            </a:rPr>
            <a:t>調査指導船「たくなん」による八丈島沿岸海洋観測結果、八丈島神湊港及び青ヶ島三宝港定地水温観測結果についてお知らせします。</a:t>
          </a:r>
        </a:p>
        <a:p>
          <a:pPr algn="l" rtl="0">
            <a:defRPr sz="1000"/>
          </a:pPr>
          <a:r>
            <a:rPr lang="ja-JP" altLang="en-US" sz="1100" b="0" i="0" u="none" strike="noStrike" baseline="0">
              <a:solidFill>
                <a:srgbClr val="000000"/>
              </a:solidFill>
              <a:latin typeface="ＭＳ Ｐゴシック"/>
              <a:ea typeface="ＭＳ Ｐゴシック"/>
            </a:rPr>
            <a:t>・沿岸定点観測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日に八丈島、東西の</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測点にて観測</a:t>
          </a:r>
        </a:p>
        <a:p>
          <a:pPr algn="l" rtl="0">
            <a:lnSpc>
              <a:spcPts val="1300"/>
            </a:lnSpc>
            <a:defRPr sz="1000"/>
          </a:pPr>
          <a:r>
            <a:rPr lang="ja-JP" altLang="en-US" sz="1100" b="0" i="0" u="none" strike="noStrike" baseline="0">
              <a:solidFill>
                <a:srgbClr val="000000"/>
              </a:solidFill>
              <a:latin typeface="ＭＳ Ｐゴシック"/>
              <a:ea typeface="ＭＳ Ｐゴシック"/>
            </a:rPr>
            <a:t>・神湊港定地観測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28</a:t>
          </a:r>
          <a:r>
            <a:rPr lang="ja-JP" altLang="en-US" sz="1100" b="0" i="0" u="none" strike="noStrike" baseline="0">
              <a:solidFill>
                <a:srgbClr val="000000"/>
              </a:solidFill>
              <a:latin typeface="ＭＳ Ｐゴシック"/>
              <a:ea typeface="ＭＳ Ｐゴシック"/>
            </a:rPr>
            <a:t>日、午前</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時に神湊港内にて観測</a:t>
          </a:r>
        </a:p>
        <a:p>
          <a:pPr algn="l" rtl="0">
            <a:lnSpc>
              <a:spcPts val="1300"/>
            </a:lnSpc>
            <a:defRPr sz="1000"/>
          </a:pPr>
          <a:r>
            <a:rPr lang="ja-JP" altLang="en-US" sz="1100" b="0" i="0" u="none" strike="noStrike" baseline="0">
              <a:solidFill>
                <a:srgbClr val="000000"/>
              </a:solidFill>
              <a:latin typeface="ＭＳ Ｐゴシック"/>
              <a:ea typeface="ＭＳ Ｐゴシック"/>
            </a:rPr>
            <a:t>・三宝港定地観測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28</a:t>
          </a:r>
          <a:r>
            <a:rPr lang="ja-JP" altLang="en-US" sz="1100" b="0" i="0" u="none" strike="noStrike" baseline="0">
              <a:solidFill>
                <a:srgbClr val="000000"/>
              </a:solidFill>
              <a:latin typeface="ＭＳ Ｐゴシック"/>
              <a:ea typeface="ＭＳ Ｐゴシック"/>
            </a:rPr>
            <a:t>日、三宝港内にて観測</a:t>
          </a:r>
        </a:p>
      </xdr:txBody>
    </xdr:sp>
    <xdr:clientData/>
  </xdr:twoCellAnchor>
  <xdr:twoCellAnchor>
    <xdr:from>
      <xdr:col>1</xdr:col>
      <xdr:colOff>66675</xdr:colOff>
      <xdr:row>48</xdr:row>
      <xdr:rowOff>28575</xdr:rowOff>
    </xdr:from>
    <xdr:to>
      <xdr:col>23</xdr:col>
      <xdr:colOff>28575</xdr:colOff>
      <xdr:row>67</xdr:row>
      <xdr:rowOff>190500</xdr:rowOff>
    </xdr:to>
    <xdr:graphicFrame macro="">
      <xdr:nvGraphicFramePr>
        <xdr:cNvPr id="232619" name="Chart 4">
          <a:extLst>
            <a:ext uri="{FF2B5EF4-FFF2-40B4-BE49-F238E27FC236}">
              <a16:creationId xmlns:a16="http://schemas.microsoft.com/office/drawing/2014/main" id="{21E75EBA-D989-4B32-B620-D25AA449A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1</xdr:row>
      <xdr:rowOff>171450</xdr:rowOff>
    </xdr:from>
    <xdr:to>
      <xdr:col>17</xdr:col>
      <xdr:colOff>200025</xdr:colOff>
      <xdr:row>4</xdr:row>
      <xdr:rowOff>171450</xdr:rowOff>
    </xdr:to>
    <xdr:sp macro="" textlink="">
      <xdr:nvSpPr>
        <xdr:cNvPr id="16390" name="Text Box 5">
          <a:extLst>
            <a:ext uri="{FF2B5EF4-FFF2-40B4-BE49-F238E27FC236}">
              <a16:creationId xmlns:a16="http://schemas.microsoft.com/office/drawing/2014/main" id="{EB89BCA1-CD47-4878-99F2-2887BD0AB629}"/>
            </a:ext>
          </a:extLst>
        </xdr:cNvPr>
        <xdr:cNvSpPr txBox="1">
          <a:spLocks noChangeArrowheads="1"/>
        </xdr:cNvSpPr>
      </xdr:nvSpPr>
      <xdr:spPr bwMode="auto">
        <a:xfrm>
          <a:off x="2200275" y="285750"/>
          <a:ext cx="3943350" cy="657225"/>
        </a:xfrm>
        <a:prstGeom prst="rect">
          <a:avLst/>
        </a:prstGeom>
        <a:noFill/>
        <a:ln w="9525" algn="ctr">
          <a:noFill/>
          <a:miter lim="800000"/>
          <a:headEnd/>
          <a:tailEnd/>
        </a:ln>
      </xdr:spPr>
      <xdr:txBody>
        <a:bodyPr vertOverflow="clip" wrap="square" lIns="82296" tIns="41148" rIns="0" bIns="0" anchor="t" upright="1"/>
        <a:lstStyle/>
        <a:p>
          <a:pPr algn="l" rtl="0">
            <a:defRPr sz="1000"/>
          </a:pPr>
          <a:r>
            <a:rPr lang="ja-JP" altLang="en-US" sz="3600" b="1" i="0" u="none" strike="noStrike" baseline="0">
              <a:solidFill>
                <a:srgbClr val="000000"/>
              </a:solidFill>
              <a:latin typeface="HG正楷書体-PRO"/>
              <a:ea typeface="HG正楷書体-PRO"/>
            </a:rPr>
            <a:t>八丈海洋観測報告</a:t>
          </a:r>
        </a:p>
      </xdr:txBody>
    </xdr:sp>
    <xdr:clientData/>
  </xdr:twoCellAnchor>
  <xdr:twoCellAnchor editAs="oneCell">
    <xdr:from>
      <xdr:col>11</xdr:col>
      <xdr:colOff>104775</xdr:colOff>
      <xdr:row>7</xdr:row>
      <xdr:rowOff>57150</xdr:rowOff>
    </xdr:from>
    <xdr:to>
      <xdr:col>22</xdr:col>
      <xdr:colOff>0</xdr:colOff>
      <xdr:row>8</xdr:row>
      <xdr:rowOff>142875</xdr:rowOff>
    </xdr:to>
    <xdr:sp macro="" textlink="">
      <xdr:nvSpPr>
        <xdr:cNvPr id="6150" name="Text Box 6">
          <a:extLst>
            <a:ext uri="{FF2B5EF4-FFF2-40B4-BE49-F238E27FC236}">
              <a16:creationId xmlns:a16="http://schemas.microsoft.com/office/drawing/2014/main" id="{DFD3CE0C-2F8E-46B8-A62D-51B572CAD80D}"/>
            </a:ext>
          </a:extLst>
        </xdr:cNvPr>
        <xdr:cNvSpPr txBox="1">
          <a:spLocks noChangeArrowheads="1"/>
        </xdr:cNvSpPr>
      </xdr:nvSpPr>
      <xdr:spPr bwMode="auto">
        <a:xfrm>
          <a:off x="2905125" y="971550"/>
          <a:ext cx="4105275" cy="28575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13</xdr:col>
      <xdr:colOff>0</xdr:colOff>
      <xdr:row>10</xdr:row>
      <xdr:rowOff>0</xdr:rowOff>
    </xdr:from>
    <xdr:to>
      <xdr:col>21</xdr:col>
      <xdr:colOff>571500</xdr:colOff>
      <xdr:row>11</xdr:row>
      <xdr:rowOff>152400</xdr:rowOff>
    </xdr:to>
    <xdr:sp macro="" textlink="">
      <xdr:nvSpPr>
        <xdr:cNvPr id="6151" name="Text Box 7">
          <a:extLst>
            <a:ext uri="{FF2B5EF4-FFF2-40B4-BE49-F238E27FC236}">
              <a16:creationId xmlns:a16="http://schemas.microsoft.com/office/drawing/2014/main" id="{98A21674-FC3F-4F72-BA45-18051257CBAD}"/>
            </a:ext>
          </a:extLst>
        </xdr:cNvPr>
        <xdr:cNvSpPr txBox="1">
          <a:spLocks noChangeArrowheads="1"/>
        </xdr:cNvSpPr>
      </xdr:nvSpPr>
      <xdr:spPr bwMode="auto">
        <a:xfrm>
          <a:off x="3505200" y="1333500"/>
          <a:ext cx="3467100" cy="3524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lnSpc>
              <a:spcPts val="12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1</xdr:col>
      <xdr:colOff>76200</xdr:colOff>
      <xdr:row>18</xdr:row>
      <xdr:rowOff>57150</xdr:rowOff>
    </xdr:from>
    <xdr:to>
      <xdr:col>11</xdr:col>
      <xdr:colOff>533400</xdr:colOff>
      <xdr:row>30</xdr:row>
      <xdr:rowOff>180975</xdr:rowOff>
    </xdr:to>
    <xdr:pic>
      <xdr:nvPicPr>
        <xdr:cNvPr id="232623" name="Picture 8">
          <a:extLst>
            <a:ext uri="{FF2B5EF4-FFF2-40B4-BE49-F238E27FC236}">
              <a16:creationId xmlns:a16="http://schemas.microsoft.com/office/drawing/2014/main" id="{2909EB03-1B53-484A-9E6F-EB2F7679F0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3695700"/>
          <a:ext cx="412432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114300</xdr:colOff>
      <xdr:row>50</xdr:row>
      <xdr:rowOff>95250</xdr:rowOff>
    </xdr:from>
    <xdr:to>
      <xdr:col>21</xdr:col>
      <xdr:colOff>371475</xdr:colOff>
      <xdr:row>52</xdr:row>
      <xdr:rowOff>152400</xdr:rowOff>
    </xdr:to>
    <xdr:grpSp>
      <xdr:nvGrpSpPr>
        <xdr:cNvPr id="232624" name="Group 9">
          <a:extLst>
            <a:ext uri="{FF2B5EF4-FFF2-40B4-BE49-F238E27FC236}">
              <a16:creationId xmlns:a16="http://schemas.microsoft.com/office/drawing/2014/main" id="{E0A90213-921A-4B51-B133-F7C906D103DB}"/>
            </a:ext>
          </a:extLst>
        </xdr:cNvPr>
        <xdr:cNvGrpSpPr>
          <a:grpSpLocks/>
        </xdr:cNvGrpSpPr>
      </xdr:nvGrpSpPr>
      <xdr:grpSpPr bwMode="auto">
        <a:xfrm>
          <a:off x="5312229" y="10082893"/>
          <a:ext cx="2420710" cy="465364"/>
          <a:chOff x="8694" y="12574"/>
          <a:chExt cx="2160" cy="715"/>
        </a:xfrm>
      </xdr:grpSpPr>
      <xdr:sp macro="" textlink="">
        <xdr:nvSpPr>
          <xdr:cNvPr id="232628" name="Rectangle 10">
            <a:extLst>
              <a:ext uri="{FF2B5EF4-FFF2-40B4-BE49-F238E27FC236}">
                <a16:creationId xmlns:a16="http://schemas.microsoft.com/office/drawing/2014/main" id="{5A070E80-4EE2-4E69-AF68-260C0A118450}"/>
              </a:ext>
            </a:extLst>
          </xdr:cNvPr>
          <xdr:cNvSpPr>
            <a:spLocks noChangeArrowheads="1"/>
          </xdr:cNvSpPr>
        </xdr:nvSpPr>
        <xdr:spPr bwMode="auto">
          <a:xfrm>
            <a:off x="8694" y="12574"/>
            <a:ext cx="2160" cy="715"/>
          </a:xfrm>
          <a:prstGeom prst="rect">
            <a:avLst/>
          </a:prstGeom>
          <a:solidFill>
            <a:srgbClr val="FFFF99"/>
          </a:solidFill>
          <a:ln w="9525">
            <a:solidFill>
              <a:srgbClr val="000000"/>
            </a:solidFill>
            <a:miter lim="800000"/>
            <a:headEnd/>
            <a:tailEnd/>
          </a:ln>
        </xdr:spPr>
      </xdr:sp>
      <xdr:sp macro="" textlink="">
        <xdr:nvSpPr>
          <xdr:cNvPr id="2" name="Text Box 11">
            <a:extLst>
              <a:ext uri="{FF2B5EF4-FFF2-40B4-BE49-F238E27FC236}">
                <a16:creationId xmlns:a16="http://schemas.microsoft.com/office/drawing/2014/main" id="{5674336D-8DDD-4CE1-BC9E-3D218ED1462F}"/>
              </a:ext>
            </a:extLst>
          </xdr:cNvPr>
          <xdr:cNvSpPr txBox="1">
            <a:spLocks noChangeArrowheads="1"/>
          </xdr:cNvSpPr>
        </xdr:nvSpPr>
        <xdr:spPr bwMode="auto">
          <a:xfrm>
            <a:off x="8694" y="12574"/>
            <a:ext cx="2160" cy="715"/>
          </a:xfrm>
          <a:prstGeom prst="rect">
            <a:avLst/>
          </a:prstGeom>
          <a:noFill/>
          <a:ln w="9525">
            <a:noFill/>
            <a:miter lim="800000"/>
            <a:headEnd/>
            <a:tailEnd/>
          </a:ln>
          <a:effectLst/>
        </xdr:spPr>
        <xdr:txBody>
          <a:bodyPr vertOverflow="clip" wrap="square" lIns="72000" tIns="72000" rIns="0" bIns="0" anchor="t" upright="1"/>
          <a:lstStyle/>
          <a:p>
            <a:pPr algn="l" rtl="0">
              <a:defRPr sz="1000"/>
            </a:pPr>
            <a:r>
              <a:rPr lang="en-US" altLang="ja-JP"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ゴシック"/>
                <a:ea typeface="ＭＳ ゴシック"/>
              </a:rPr>
              <a:t>月平均水温 八丈島 </a:t>
            </a:r>
            <a:r>
              <a:rPr lang="en-US" altLang="ja-JP" sz="1100" b="0" i="0" u="none" strike="noStrike" baseline="0">
                <a:solidFill>
                  <a:srgbClr val="000000"/>
                </a:solidFill>
                <a:latin typeface="ＭＳ ゴシック"/>
                <a:ea typeface="ＭＳ ゴシック"/>
              </a:rPr>
              <a:t>18.5℃</a:t>
            </a:r>
          </a:p>
          <a:p>
            <a:pPr algn="l" rtl="0">
              <a:defRPr sz="1000"/>
            </a:pPr>
            <a:r>
              <a:rPr lang="ja-JP" altLang="en-US" sz="1100" b="0" i="0" u="none" strike="noStrike" baseline="0">
                <a:solidFill>
                  <a:srgbClr val="000000"/>
                </a:solidFill>
                <a:latin typeface="ＭＳ ゴシック"/>
                <a:ea typeface="ＭＳ ゴシック"/>
              </a:rPr>
              <a:t>　　　　　  青ヶ島 </a:t>
            </a:r>
            <a:r>
              <a:rPr lang="en-US" altLang="ja-JP" sz="1100" b="0" i="0" u="none" strike="noStrike" baseline="0">
                <a:solidFill>
                  <a:srgbClr val="000000"/>
                </a:solidFill>
                <a:latin typeface="ＭＳ ゴシック"/>
                <a:ea typeface="ＭＳ ゴシック"/>
              </a:rPr>
              <a:t>18.9℃</a:t>
            </a:r>
          </a:p>
          <a:p>
            <a:pPr algn="l" rtl="0">
              <a:defRPr sz="1000"/>
            </a:pPr>
            <a:endParaRPr lang="en-US" altLang="ja-JP" sz="1100" b="0" i="0" u="none" strike="noStrike" baseline="0">
              <a:solidFill>
                <a:srgbClr val="000000"/>
              </a:solidFill>
              <a:latin typeface="ＭＳ ゴシック"/>
              <a:ea typeface="ＭＳ ゴシック"/>
            </a:endParaRPr>
          </a:p>
        </xdr:txBody>
      </xdr:sp>
    </xdr:grpSp>
    <xdr:clientData/>
  </xdr:twoCellAnchor>
  <xdr:twoCellAnchor editAs="oneCell">
    <xdr:from>
      <xdr:col>17</xdr:col>
      <xdr:colOff>323850</xdr:colOff>
      <xdr:row>17</xdr:row>
      <xdr:rowOff>142875</xdr:rowOff>
    </xdr:from>
    <xdr:to>
      <xdr:col>22</xdr:col>
      <xdr:colOff>76200</xdr:colOff>
      <xdr:row>31</xdr:row>
      <xdr:rowOff>0</xdr:rowOff>
    </xdr:to>
    <xdr:pic>
      <xdr:nvPicPr>
        <xdr:cNvPr id="232625" name="Picture 14">
          <a:extLst>
            <a:ext uri="{FF2B5EF4-FFF2-40B4-BE49-F238E27FC236}">
              <a16:creationId xmlns:a16="http://schemas.microsoft.com/office/drawing/2014/main" id="{62E76028-9484-47C2-B3CF-4209A845EE9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67450" y="3581400"/>
          <a:ext cx="1790700" cy="265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285750</xdr:colOff>
      <xdr:row>17</xdr:row>
      <xdr:rowOff>123825</xdr:rowOff>
    </xdr:from>
    <xdr:to>
      <xdr:col>17</xdr:col>
      <xdr:colOff>304800</xdr:colOff>
      <xdr:row>30</xdr:row>
      <xdr:rowOff>180975</xdr:rowOff>
    </xdr:to>
    <xdr:pic>
      <xdr:nvPicPr>
        <xdr:cNvPr id="232626" name="Picture 13">
          <a:extLst>
            <a:ext uri="{FF2B5EF4-FFF2-40B4-BE49-F238E27FC236}">
              <a16:creationId xmlns:a16="http://schemas.microsoft.com/office/drawing/2014/main" id="{A024075E-08CA-49BD-9A21-172D757241C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057650" y="3562350"/>
          <a:ext cx="2190750" cy="265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476250</xdr:colOff>
      <xdr:row>1</xdr:row>
      <xdr:rowOff>9525</xdr:rowOff>
    </xdr:from>
    <xdr:to>
      <xdr:col>21</xdr:col>
      <xdr:colOff>495300</xdr:colOff>
      <xdr:row>2</xdr:row>
      <xdr:rowOff>76200</xdr:rowOff>
    </xdr:to>
    <xdr:sp macro="" textlink="">
      <xdr:nvSpPr>
        <xdr:cNvPr id="16399" name="Text Box 15">
          <a:extLst>
            <a:ext uri="{FF2B5EF4-FFF2-40B4-BE49-F238E27FC236}">
              <a16:creationId xmlns:a16="http://schemas.microsoft.com/office/drawing/2014/main" id="{5ABFC7A6-D258-483E-8EAC-8935B26B7003}"/>
            </a:ext>
          </a:extLst>
        </xdr:cNvPr>
        <xdr:cNvSpPr txBox="1">
          <a:spLocks noChangeArrowheads="1"/>
        </xdr:cNvSpPr>
      </xdr:nvSpPr>
      <xdr:spPr bwMode="auto">
        <a:xfrm>
          <a:off x="6419850" y="123825"/>
          <a:ext cx="1466850" cy="28575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400" b="0" i="0" u="none" strike="noStrike" baseline="0">
              <a:solidFill>
                <a:srgbClr val="000000"/>
              </a:solidFill>
              <a:latin typeface="HGSｺﾞｼｯｸE"/>
              <a:ea typeface="HGSｺﾞｼｯｸE"/>
            </a:rPr>
            <a:t>平成</a:t>
          </a:r>
          <a:r>
            <a:rPr lang="en-US" altLang="ja-JP" sz="1400" b="0" i="0" u="none" strike="noStrike" baseline="0">
              <a:solidFill>
                <a:srgbClr val="000000"/>
              </a:solidFill>
              <a:latin typeface="HGSｺﾞｼｯｸE"/>
              <a:ea typeface="HGSｺﾞｼｯｸE"/>
            </a:rPr>
            <a:t>27</a:t>
          </a:r>
          <a:r>
            <a:rPr lang="ja-JP" altLang="en-US" sz="1400" b="0" i="0" u="none" strike="noStrike" baseline="0">
              <a:solidFill>
                <a:srgbClr val="000000"/>
              </a:solidFill>
              <a:latin typeface="HGSｺﾞｼｯｸE"/>
              <a:ea typeface="HGSｺﾞｼｯｸE"/>
            </a:rPr>
            <a:t>年</a:t>
          </a:r>
          <a:r>
            <a:rPr lang="en-US" altLang="ja-JP" sz="1400" b="0" i="0" u="none" strike="noStrike" baseline="0">
              <a:solidFill>
                <a:srgbClr val="000000"/>
              </a:solidFill>
              <a:latin typeface="HGSｺﾞｼｯｸE"/>
              <a:ea typeface="HGSｺﾞｼｯｸE"/>
            </a:rPr>
            <a:t>3</a:t>
          </a:r>
          <a:r>
            <a:rPr lang="ja-JP" altLang="en-US" sz="1400" b="0" i="0" u="none" strike="noStrike" baseline="0">
              <a:solidFill>
                <a:srgbClr val="000000"/>
              </a:solidFill>
              <a:latin typeface="HGSｺﾞｼｯｸE"/>
              <a:ea typeface="HGSｺﾞｼｯｸE"/>
            </a:rPr>
            <a:t>月</a:t>
          </a:r>
          <a:r>
            <a:rPr lang="en-US" altLang="ja-JP" sz="1400" b="0" i="0" u="none" strike="noStrike" baseline="0">
              <a:solidFill>
                <a:srgbClr val="000000"/>
              </a:solidFill>
              <a:latin typeface="HGSｺﾞｼｯｸE"/>
              <a:ea typeface="HGSｺﾞｼｯｸE"/>
            </a:rPr>
            <a:t>8</a:t>
          </a:r>
          <a:r>
            <a:rPr lang="ja-JP" altLang="en-US" sz="1400" b="0" i="0" u="none" strike="noStrike" baseline="0">
              <a:solidFill>
                <a:srgbClr val="000000"/>
              </a:solidFill>
              <a:latin typeface="HGSｺﾞｼｯｸE"/>
              <a:ea typeface="HGSｺﾞｼｯｸE"/>
            </a:rPr>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xdr:row>
      <xdr:rowOff>19050</xdr:rowOff>
    </xdr:from>
    <xdr:to>
      <xdr:col>4</xdr:col>
      <xdr:colOff>295275</xdr:colOff>
      <xdr:row>8</xdr:row>
      <xdr:rowOff>66675</xdr:rowOff>
    </xdr:to>
    <xdr:sp macro="" textlink="">
      <xdr:nvSpPr>
        <xdr:cNvPr id="6145" name="Text Box 1">
          <a:extLst>
            <a:ext uri="{FF2B5EF4-FFF2-40B4-BE49-F238E27FC236}">
              <a16:creationId xmlns:a16="http://schemas.microsoft.com/office/drawing/2014/main" id="{46501E61-569B-49CC-9E1D-70A46A7A0AEB}"/>
            </a:ext>
          </a:extLst>
        </xdr:cNvPr>
        <xdr:cNvSpPr txBox="1">
          <a:spLocks noChangeArrowheads="1"/>
        </xdr:cNvSpPr>
      </xdr:nvSpPr>
      <xdr:spPr bwMode="auto">
        <a:xfrm>
          <a:off x="200025" y="1352550"/>
          <a:ext cx="1590675"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900" b="0" i="0" u="none" strike="noStrike" baseline="0">
              <a:solidFill>
                <a:srgbClr val="000000"/>
              </a:solidFill>
              <a:latin typeface="HG丸ｺﾞｼｯｸM-PRO"/>
              <a:ea typeface="HG丸ｺﾞｼｯｸM-PRO"/>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66675</xdr:colOff>
      <xdr:row>2</xdr:row>
      <xdr:rowOff>57150</xdr:rowOff>
    </xdr:from>
    <xdr:to>
      <xdr:col>4</xdr:col>
      <xdr:colOff>190500</xdr:colOff>
      <xdr:row>6</xdr:row>
      <xdr:rowOff>180975</xdr:rowOff>
    </xdr:to>
    <xdr:pic>
      <xdr:nvPicPr>
        <xdr:cNvPr id="234641" name="Picture 2" descr="Takunan2">
          <a:extLst>
            <a:ext uri="{FF2B5EF4-FFF2-40B4-BE49-F238E27FC236}">
              <a16:creationId xmlns:a16="http://schemas.microsoft.com/office/drawing/2014/main" id="{569D91DE-72EC-44EC-A373-8EC94A409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390525"/>
          <a:ext cx="1514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49</xdr:row>
      <xdr:rowOff>171450</xdr:rowOff>
    </xdr:from>
    <xdr:to>
      <xdr:col>12</xdr:col>
      <xdr:colOff>561975</xdr:colOff>
      <xdr:row>60</xdr:row>
      <xdr:rowOff>123825</xdr:rowOff>
    </xdr:to>
    <xdr:graphicFrame macro="">
      <xdr:nvGraphicFramePr>
        <xdr:cNvPr id="234642" name="Chart 4">
          <a:extLst>
            <a:ext uri="{FF2B5EF4-FFF2-40B4-BE49-F238E27FC236}">
              <a16:creationId xmlns:a16="http://schemas.microsoft.com/office/drawing/2014/main" id="{80FC48BB-1697-455B-A32C-6715D565C0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xdr:row>
      <xdr:rowOff>171450</xdr:rowOff>
    </xdr:from>
    <xdr:to>
      <xdr:col>12</xdr:col>
      <xdr:colOff>552450</xdr:colOff>
      <xdr:row>4</xdr:row>
      <xdr:rowOff>180975</xdr:rowOff>
    </xdr:to>
    <xdr:sp macro="" textlink="">
      <xdr:nvSpPr>
        <xdr:cNvPr id="6149" name="Text Box 5">
          <a:extLst>
            <a:ext uri="{FF2B5EF4-FFF2-40B4-BE49-F238E27FC236}">
              <a16:creationId xmlns:a16="http://schemas.microsoft.com/office/drawing/2014/main" id="{4EC169AB-10CE-439C-8736-2AF9F4417B56}"/>
            </a:ext>
          </a:extLst>
        </xdr:cNvPr>
        <xdr:cNvSpPr txBox="1">
          <a:spLocks noChangeArrowheads="1"/>
        </xdr:cNvSpPr>
      </xdr:nvSpPr>
      <xdr:spPr bwMode="auto">
        <a:xfrm>
          <a:off x="1724025" y="285750"/>
          <a:ext cx="5276850" cy="62865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ja-JP" altLang="en-US" sz="3600" b="1" i="0" u="none" strike="noStrike" baseline="0">
              <a:solidFill>
                <a:srgbClr val="000000"/>
              </a:solidFill>
              <a:latin typeface="HG正楷書体-PRO"/>
              <a:ea typeface="HG正楷書体-PRO"/>
            </a:rPr>
            <a:t>八丈海洋観測報告</a:t>
          </a:r>
        </a:p>
      </xdr:txBody>
    </xdr:sp>
    <xdr:clientData/>
  </xdr:twoCellAnchor>
  <xdr:twoCellAnchor editAs="oneCell">
    <xdr:from>
      <xdr:col>6</xdr:col>
      <xdr:colOff>171450</xdr:colOff>
      <xdr:row>5</xdr:row>
      <xdr:rowOff>38100</xdr:rowOff>
    </xdr:from>
    <xdr:to>
      <xdr:col>12</xdr:col>
      <xdr:colOff>447675</xdr:colOff>
      <xdr:row>6</xdr:row>
      <xdr:rowOff>123825</xdr:rowOff>
    </xdr:to>
    <xdr:sp macro="" textlink="">
      <xdr:nvSpPr>
        <xdr:cNvPr id="6150" name="Text Box 6">
          <a:extLst>
            <a:ext uri="{FF2B5EF4-FFF2-40B4-BE49-F238E27FC236}">
              <a16:creationId xmlns:a16="http://schemas.microsoft.com/office/drawing/2014/main" id="{1337F837-ED95-47A7-9977-4B71C762AFB0}"/>
            </a:ext>
          </a:extLst>
        </xdr:cNvPr>
        <xdr:cNvSpPr txBox="1">
          <a:spLocks noChangeArrowheads="1"/>
        </xdr:cNvSpPr>
      </xdr:nvSpPr>
      <xdr:spPr bwMode="auto">
        <a:xfrm>
          <a:off x="2905125" y="971550"/>
          <a:ext cx="4105275" cy="28575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7</xdr:col>
      <xdr:colOff>152400</xdr:colOff>
      <xdr:row>7</xdr:row>
      <xdr:rowOff>0</xdr:rowOff>
    </xdr:from>
    <xdr:to>
      <xdr:col>12</xdr:col>
      <xdr:colOff>428625</xdr:colOff>
      <xdr:row>9</xdr:row>
      <xdr:rowOff>111125</xdr:rowOff>
    </xdr:to>
    <xdr:sp macro="" textlink="">
      <xdr:nvSpPr>
        <xdr:cNvPr id="6151" name="Text Box 7">
          <a:extLst>
            <a:ext uri="{FF2B5EF4-FFF2-40B4-BE49-F238E27FC236}">
              <a16:creationId xmlns:a16="http://schemas.microsoft.com/office/drawing/2014/main" id="{1D504D29-D7B8-421A-944C-FBDBD849A572}"/>
            </a:ext>
          </a:extLst>
        </xdr:cNvPr>
        <xdr:cNvSpPr txBox="1">
          <a:spLocks noChangeArrowheads="1"/>
        </xdr:cNvSpPr>
      </xdr:nvSpPr>
      <xdr:spPr bwMode="auto">
        <a:xfrm>
          <a:off x="3502025" y="1365250"/>
          <a:ext cx="3467100" cy="52387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lnSpc>
              <a:spcPts val="12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1</xdr:col>
      <xdr:colOff>180975</xdr:colOff>
      <xdr:row>26</xdr:row>
      <xdr:rowOff>28575</xdr:rowOff>
    </xdr:from>
    <xdr:to>
      <xdr:col>7</xdr:col>
      <xdr:colOff>142875</xdr:colOff>
      <xdr:row>36</xdr:row>
      <xdr:rowOff>9525</xdr:rowOff>
    </xdr:to>
    <xdr:pic>
      <xdr:nvPicPr>
        <xdr:cNvPr id="234646" name="Picture 8">
          <a:extLst>
            <a:ext uri="{FF2B5EF4-FFF2-40B4-BE49-F238E27FC236}">
              <a16:creationId xmlns:a16="http://schemas.microsoft.com/office/drawing/2014/main" id="{7EDE71E2-45E1-4621-B2BE-0C87A510B3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4572000"/>
          <a:ext cx="3209925"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57151</xdr:colOff>
      <xdr:row>55</xdr:row>
      <xdr:rowOff>171450</xdr:rowOff>
    </xdr:from>
    <xdr:to>
      <xdr:col>12</xdr:col>
      <xdr:colOff>19051</xdr:colOff>
      <xdr:row>58</xdr:row>
      <xdr:rowOff>76339</xdr:rowOff>
    </xdr:to>
    <xdr:sp macro="" textlink="">
      <xdr:nvSpPr>
        <xdr:cNvPr id="234650" name="Rectangle 10">
          <a:extLst>
            <a:ext uri="{FF2B5EF4-FFF2-40B4-BE49-F238E27FC236}">
              <a16:creationId xmlns:a16="http://schemas.microsoft.com/office/drawing/2014/main" id="{45B2CD64-ED9F-42BD-9B60-340399775A59}"/>
            </a:ext>
          </a:extLst>
        </xdr:cNvPr>
        <xdr:cNvSpPr>
          <a:spLocks noChangeArrowheads="1"/>
        </xdr:cNvSpPr>
      </xdr:nvSpPr>
      <xdr:spPr bwMode="auto">
        <a:xfrm>
          <a:off x="5543551" y="10829925"/>
          <a:ext cx="1238250" cy="504964"/>
        </a:xfrm>
        <a:prstGeom prst="rect">
          <a:avLst/>
        </a:prstGeom>
        <a:solidFill>
          <a:srgbClr val="FFFF99"/>
        </a:solidFill>
        <a:ln w="9525">
          <a:solidFill>
            <a:srgbClr val="000000"/>
          </a:solidFill>
          <a:miter lim="800000"/>
          <a:headEnd/>
          <a:tailEnd/>
        </a:ln>
      </xdr:spPr>
      <xdr:txBody>
        <a:bodyPr anchor="ctr"/>
        <a:lstStyle/>
        <a:p>
          <a:pPr algn="ctr" rtl="0"/>
          <a:r>
            <a:rPr lang="ja-JP" altLang="ja-JP" sz="1100" b="0" i="0" baseline="0">
              <a:effectLst/>
              <a:latin typeface="+mn-lt"/>
              <a:ea typeface="+mn-ea"/>
              <a:cs typeface="+mn-cs"/>
            </a:rPr>
            <a:t>月平均水温 </a:t>
          </a:r>
          <a:endParaRPr lang="ja-JP" altLang="ja-JP">
            <a:effectLst/>
          </a:endParaRPr>
        </a:p>
        <a:p>
          <a:pPr algn="ctr" rtl="0"/>
          <a:r>
            <a:rPr lang="ja-JP" altLang="ja-JP" sz="1100" b="0" i="0" baseline="0">
              <a:effectLst/>
              <a:latin typeface="+mn-lt"/>
              <a:ea typeface="+mn-ea"/>
              <a:cs typeface="+mn-cs"/>
            </a:rPr>
            <a:t>八丈島 </a:t>
          </a:r>
          <a:r>
            <a:rPr lang="en-US" altLang="ja-JP" sz="1100" b="0" i="0" baseline="0">
              <a:effectLst/>
              <a:latin typeface="+mn-lt"/>
              <a:ea typeface="+mn-ea"/>
              <a:cs typeface="+mn-cs"/>
            </a:rPr>
            <a:t>17.8℃</a:t>
          </a:r>
          <a:endParaRPr lang="ja-JP" altLang="ja-JP">
            <a:effectLst/>
          </a:endParaRPr>
        </a:p>
      </xdr:txBody>
    </xdr:sp>
    <xdr:clientData/>
  </xdr:twoCellAnchor>
  <xdr:twoCellAnchor editAs="oneCell">
    <xdr:from>
      <xdr:col>7</xdr:col>
      <xdr:colOff>572389</xdr:colOff>
      <xdr:row>24</xdr:row>
      <xdr:rowOff>134470</xdr:rowOff>
    </xdr:from>
    <xdr:to>
      <xdr:col>10</xdr:col>
      <xdr:colOff>18160</xdr:colOff>
      <xdr:row>34</xdr:row>
      <xdr:rowOff>177613</xdr:rowOff>
    </xdr:to>
    <xdr:pic>
      <xdr:nvPicPr>
        <xdr:cNvPr id="234648" name="図 3">
          <a:extLst>
            <a:ext uri="{FF2B5EF4-FFF2-40B4-BE49-F238E27FC236}">
              <a16:creationId xmlns:a16="http://schemas.microsoft.com/office/drawing/2014/main" id="{9C1F93F3-F1F1-4572-9630-2F948E54DF7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4147065" y="4728882"/>
          <a:ext cx="1361977" cy="1936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141886</xdr:colOff>
      <xdr:row>24</xdr:row>
      <xdr:rowOff>134470</xdr:rowOff>
    </xdr:from>
    <xdr:to>
      <xdr:col>12</xdr:col>
      <xdr:colOff>267688</xdr:colOff>
      <xdr:row>34</xdr:row>
      <xdr:rowOff>185457</xdr:rowOff>
    </xdr:to>
    <xdr:pic>
      <xdr:nvPicPr>
        <xdr:cNvPr id="234649" name="図 5">
          <a:extLst>
            <a:ext uri="{FF2B5EF4-FFF2-40B4-BE49-F238E27FC236}">
              <a16:creationId xmlns:a16="http://schemas.microsoft.com/office/drawing/2014/main" id="{3830539F-8375-4631-9303-AC0A18DF417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5632768" y="4728882"/>
          <a:ext cx="1403273" cy="1944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topLeftCell="B1" workbookViewId="0">
      <pane xSplit="2" ySplit="2" topLeftCell="I3" activePane="bottomRight" state="frozen"/>
      <selection activeCell="B1" sqref="B1"/>
      <selection pane="topRight" activeCell="D1" sqref="D1"/>
      <selection pane="bottomLeft" activeCell="B3" sqref="B3"/>
      <selection pane="bottomRight" activeCell="K17" sqref="K17"/>
    </sheetView>
  </sheetViews>
  <sheetFormatPr defaultRowHeight="15.75"/>
  <cols>
    <col min="1" max="1" width="2.875" customWidth="1"/>
    <col min="2" max="2" width="3.375" customWidth="1"/>
    <col min="4" max="4" width="9.875" style="6" customWidth="1"/>
    <col min="5" max="8" width="9.75" style="6" bestFit="1" customWidth="1"/>
    <col min="9" max="9" width="2.625" style="6" customWidth="1"/>
    <col min="10" max="14" width="9.75" style="6" bestFit="1" customWidth="1"/>
    <col min="15" max="15" width="2.625" style="6" customWidth="1"/>
    <col min="16" max="20" width="9.75" style="6" bestFit="1" customWidth="1"/>
    <col min="21" max="21" width="2.625" style="6" customWidth="1"/>
    <col min="22" max="23" width="9.75" style="6" bestFit="1" customWidth="1"/>
    <col min="24" max="24" width="9" style="6"/>
    <col min="25" max="25" width="9.75" style="6" bestFit="1" customWidth="1"/>
    <col min="26" max="30" width="9" style="6"/>
    <col min="31" max="31" width="9.75" style="6" bestFit="1" customWidth="1"/>
    <col min="32" max="35" width="9" style="6"/>
    <col min="36" max="36" width="9.75" style="6" bestFit="1" customWidth="1"/>
    <col min="37" max="97" width="9" style="6"/>
  </cols>
  <sheetData>
    <row r="1" spans="2:40" ht="24.95" customHeight="1">
      <c r="D1" s="199" t="s">
        <v>15</v>
      </c>
      <c r="E1" s="199"/>
      <c r="F1" s="199"/>
      <c r="G1" s="199"/>
      <c r="H1" s="199"/>
      <c r="J1" s="199" t="s">
        <v>16</v>
      </c>
      <c r="K1" s="199"/>
      <c r="L1" s="199"/>
      <c r="M1" s="199"/>
      <c r="N1" s="199"/>
      <c r="P1" s="199" t="s">
        <v>17</v>
      </c>
      <c r="Q1" s="199"/>
      <c r="R1" s="199"/>
      <c r="S1" s="199"/>
      <c r="T1" s="199"/>
      <c r="V1" s="199" t="s">
        <v>16</v>
      </c>
      <c r="W1" s="199"/>
      <c r="X1" s="103"/>
      <c r="Y1" s="103"/>
      <c r="Z1" s="103"/>
      <c r="AA1" s="103"/>
      <c r="AB1" s="103"/>
      <c r="AC1" s="103"/>
      <c r="AD1" s="103"/>
      <c r="AE1" s="103"/>
      <c r="AF1" s="103"/>
      <c r="AG1" s="103"/>
      <c r="AH1" s="103"/>
    </row>
    <row r="2" spans="2:40" ht="24.95" customHeight="1">
      <c r="B2" s="203" t="s">
        <v>30</v>
      </c>
      <c r="C2" s="204"/>
      <c r="D2" s="22">
        <v>43868</v>
      </c>
      <c r="E2" s="22">
        <v>43868</v>
      </c>
      <c r="F2" s="22">
        <v>43868</v>
      </c>
      <c r="G2" s="22">
        <v>43868</v>
      </c>
      <c r="H2" s="22">
        <v>43868</v>
      </c>
      <c r="I2" s="23"/>
      <c r="J2" s="22">
        <v>43864</v>
      </c>
      <c r="K2" s="22">
        <v>43864</v>
      </c>
      <c r="L2" s="22">
        <v>43864</v>
      </c>
      <c r="M2" s="22">
        <v>43864</v>
      </c>
      <c r="N2" s="22" t="s">
        <v>109</v>
      </c>
      <c r="O2" s="23"/>
      <c r="P2" s="22"/>
      <c r="Q2" s="22"/>
      <c r="R2" s="22"/>
      <c r="S2" s="22"/>
      <c r="T2" s="22"/>
      <c r="U2" s="24"/>
      <c r="V2" s="22"/>
      <c r="W2" s="22"/>
      <c r="X2" s="22"/>
      <c r="Y2" s="22"/>
      <c r="Z2" s="22"/>
      <c r="AA2" s="22"/>
      <c r="AB2" s="22"/>
      <c r="AC2" s="22"/>
      <c r="AD2" s="22"/>
      <c r="AE2" s="22" t="s">
        <v>71</v>
      </c>
      <c r="AF2" s="22"/>
      <c r="AG2" s="22"/>
      <c r="AH2" s="22"/>
      <c r="AI2" s="22"/>
      <c r="AJ2" s="22"/>
      <c r="AK2" s="22"/>
      <c r="AL2" s="22"/>
      <c r="AM2" s="22"/>
      <c r="AN2" s="22"/>
    </row>
    <row r="3" spans="2:40" ht="24.95" customHeight="1">
      <c r="B3" s="203" t="s">
        <v>70</v>
      </c>
      <c r="C3" s="204"/>
      <c r="D3" s="10">
        <v>31</v>
      </c>
      <c r="E3" s="10">
        <v>32</v>
      </c>
      <c r="F3" s="10">
        <v>33</v>
      </c>
      <c r="G3" s="10">
        <v>34</v>
      </c>
      <c r="H3" s="10">
        <v>35</v>
      </c>
      <c r="I3" s="9"/>
      <c r="J3" s="10">
        <v>36</v>
      </c>
      <c r="K3" s="10">
        <v>37</v>
      </c>
      <c r="L3" s="10">
        <v>38</v>
      </c>
      <c r="M3" s="10">
        <v>39</v>
      </c>
      <c r="N3" s="10">
        <v>40</v>
      </c>
      <c r="O3" s="9"/>
      <c r="P3" s="10">
        <v>46</v>
      </c>
      <c r="Q3" s="10">
        <v>56</v>
      </c>
      <c r="R3" s="10">
        <v>66</v>
      </c>
      <c r="S3" s="10">
        <v>76</v>
      </c>
      <c r="T3" s="10">
        <v>75</v>
      </c>
      <c r="U3" s="15"/>
      <c r="V3" s="10">
        <v>39</v>
      </c>
      <c r="W3" s="10">
        <v>40</v>
      </c>
      <c r="X3" s="10"/>
      <c r="Y3" s="10"/>
      <c r="Z3" s="10"/>
      <c r="AA3" s="10"/>
      <c r="AB3" s="10"/>
      <c r="AC3" s="10"/>
      <c r="AD3" s="10"/>
      <c r="AE3" s="10"/>
      <c r="AF3" s="10"/>
      <c r="AG3" s="10"/>
      <c r="AH3" s="10"/>
      <c r="AI3" s="10"/>
      <c r="AJ3" s="10"/>
      <c r="AK3" s="10"/>
      <c r="AL3" s="10"/>
      <c r="AM3" s="10"/>
      <c r="AN3" s="10"/>
    </row>
    <row r="4" spans="2:40" ht="24.95" customHeight="1">
      <c r="B4" s="203" t="s">
        <v>9</v>
      </c>
      <c r="C4" s="204"/>
      <c r="D4" s="25">
        <v>0.4375</v>
      </c>
      <c r="E4" s="25">
        <v>0.3923611111111111</v>
      </c>
      <c r="F4" s="25">
        <v>0.34375</v>
      </c>
      <c r="G4" s="25">
        <v>0.30208333333333331</v>
      </c>
      <c r="H4" s="25">
        <v>0.2673611111111111</v>
      </c>
      <c r="I4" s="26"/>
      <c r="J4" s="25">
        <v>0.27083333333333331</v>
      </c>
      <c r="K4" s="25">
        <v>0.3125</v>
      </c>
      <c r="L4" s="25">
        <v>0.36805555555555558</v>
      </c>
      <c r="M4" s="25">
        <v>0.41666666666666669</v>
      </c>
      <c r="N4" s="25" t="s">
        <v>109</v>
      </c>
      <c r="O4" s="26"/>
      <c r="P4" s="25"/>
      <c r="Q4" s="25"/>
      <c r="R4" s="25"/>
      <c r="S4" s="25"/>
      <c r="T4" s="25"/>
      <c r="U4" s="27"/>
      <c r="V4" s="25"/>
      <c r="W4" s="25"/>
      <c r="X4" s="25"/>
      <c r="Y4" s="25"/>
      <c r="Z4" s="25"/>
      <c r="AA4" s="25"/>
      <c r="AB4" s="25"/>
      <c r="AC4" s="25"/>
      <c r="AD4" s="25"/>
      <c r="AE4" s="25"/>
      <c r="AF4" s="25"/>
      <c r="AG4" s="25"/>
      <c r="AH4" s="25"/>
      <c r="AI4" s="25"/>
      <c r="AJ4" s="25"/>
      <c r="AK4" s="25"/>
      <c r="AL4" s="25"/>
      <c r="AM4" s="25"/>
      <c r="AN4" s="25"/>
    </row>
    <row r="5" spans="2:40" ht="24.95" customHeight="1">
      <c r="B5" s="200" t="s">
        <v>10</v>
      </c>
      <c r="C5" s="7">
        <v>0</v>
      </c>
      <c r="D5" s="10">
        <v>20.16</v>
      </c>
      <c r="E5" s="10">
        <v>20.13</v>
      </c>
      <c r="F5" s="10">
        <v>20</v>
      </c>
      <c r="G5" s="10">
        <v>20.02</v>
      </c>
      <c r="H5" s="10">
        <v>19.47</v>
      </c>
      <c r="I5" s="9"/>
      <c r="J5" s="10">
        <v>20.54</v>
      </c>
      <c r="K5" s="10">
        <v>19.79</v>
      </c>
      <c r="L5" s="10">
        <v>20.05</v>
      </c>
      <c r="M5" s="10">
        <v>20.13</v>
      </c>
      <c r="N5" s="10" t="s">
        <v>109</v>
      </c>
      <c r="O5" s="9"/>
      <c r="P5" s="10"/>
      <c r="Q5" s="10"/>
      <c r="R5" s="10"/>
      <c r="S5" s="10"/>
      <c r="T5" s="10"/>
      <c r="U5" s="15"/>
      <c r="V5" s="10"/>
      <c r="W5" s="10"/>
      <c r="X5" s="10"/>
      <c r="Y5" s="10"/>
      <c r="Z5" s="10"/>
      <c r="AA5" s="10"/>
      <c r="AB5" s="10"/>
      <c r="AC5" s="10"/>
      <c r="AD5" s="10"/>
      <c r="AE5" s="10"/>
      <c r="AF5" s="10"/>
      <c r="AG5" s="10"/>
      <c r="AH5" s="10"/>
      <c r="AI5" s="10"/>
      <c r="AJ5" s="10"/>
      <c r="AK5" s="10"/>
      <c r="AL5" s="10"/>
      <c r="AM5" s="10"/>
      <c r="AN5" s="10"/>
    </row>
    <row r="6" spans="2:40" ht="24.95" customHeight="1">
      <c r="B6" s="200"/>
      <c r="C6" s="7">
        <v>10</v>
      </c>
      <c r="D6" s="10">
        <v>20.170000000000002</v>
      </c>
      <c r="E6" s="10">
        <v>20.14</v>
      </c>
      <c r="F6" s="10">
        <v>20.010000000000002</v>
      </c>
      <c r="G6" s="10">
        <v>20.03</v>
      </c>
      <c r="H6" s="10">
        <v>19.309999999999999</v>
      </c>
      <c r="I6" s="9"/>
      <c r="J6" s="10">
        <v>20.53</v>
      </c>
      <c r="K6" s="6">
        <v>19.79</v>
      </c>
      <c r="L6" s="10">
        <v>20.04</v>
      </c>
      <c r="M6" s="10">
        <v>20.13</v>
      </c>
      <c r="N6" s="10" t="s">
        <v>109</v>
      </c>
      <c r="O6" s="9"/>
      <c r="P6" s="10"/>
      <c r="Q6" s="10"/>
      <c r="R6" s="10"/>
      <c r="S6" s="10"/>
      <c r="T6" s="10"/>
      <c r="U6" s="15"/>
      <c r="V6" s="10"/>
      <c r="W6" s="10"/>
      <c r="X6" s="10"/>
      <c r="Y6" s="10"/>
      <c r="Z6" s="10"/>
      <c r="AA6" s="10"/>
      <c r="AB6" s="10"/>
      <c r="AC6" s="10"/>
      <c r="AD6" s="10"/>
      <c r="AE6" s="10"/>
      <c r="AF6" s="10"/>
      <c r="AG6" s="10"/>
      <c r="AH6" s="10"/>
      <c r="AI6" s="10"/>
      <c r="AJ6" s="10"/>
      <c r="AK6" s="10"/>
      <c r="AL6" s="10"/>
      <c r="AM6" s="10"/>
      <c r="AN6" s="10"/>
    </row>
    <row r="7" spans="2:40" ht="24.95" customHeight="1">
      <c r="B7" s="200"/>
      <c r="C7" s="7">
        <v>20</v>
      </c>
      <c r="D7" s="10">
        <v>20.170000000000002</v>
      </c>
      <c r="E7" s="10">
        <v>20.14</v>
      </c>
      <c r="F7" s="10">
        <v>20.010000000000002</v>
      </c>
      <c r="G7" s="10">
        <v>20.059999999999999</v>
      </c>
      <c r="H7" s="10">
        <v>19.32</v>
      </c>
      <c r="I7" s="9"/>
      <c r="J7" s="10">
        <v>20.54</v>
      </c>
      <c r="K7" s="10">
        <v>19.8</v>
      </c>
      <c r="L7" s="10">
        <v>20.04</v>
      </c>
      <c r="M7" s="10">
        <v>20.13</v>
      </c>
      <c r="N7" s="10" t="s">
        <v>109</v>
      </c>
      <c r="O7" s="9"/>
      <c r="P7" s="10"/>
      <c r="Q7" s="10"/>
      <c r="R7" s="10"/>
      <c r="S7" s="10"/>
      <c r="T7" s="10"/>
      <c r="U7" s="15"/>
      <c r="V7" s="10"/>
      <c r="W7" s="10"/>
      <c r="X7" s="10"/>
      <c r="Y7" s="10"/>
      <c r="Z7" s="10"/>
      <c r="AA7" s="10"/>
      <c r="AB7" s="10"/>
      <c r="AC7" s="10"/>
      <c r="AD7" s="10"/>
      <c r="AE7" s="10"/>
      <c r="AF7" s="10"/>
      <c r="AG7" s="10"/>
      <c r="AH7" s="10"/>
      <c r="AI7" s="10"/>
      <c r="AJ7" s="10"/>
      <c r="AK7" s="10"/>
      <c r="AL7" s="10"/>
      <c r="AM7" s="10"/>
      <c r="AN7" s="10"/>
    </row>
    <row r="8" spans="2:40" ht="24.95" customHeight="1">
      <c r="B8" s="200"/>
      <c r="C8" s="7">
        <v>30</v>
      </c>
      <c r="D8" s="10">
        <v>20.170000000000002</v>
      </c>
      <c r="E8" s="10">
        <v>20.149999999999999</v>
      </c>
      <c r="F8" s="10">
        <v>20.010000000000002</v>
      </c>
      <c r="G8" s="10">
        <v>20.05</v>
      </c>
      <c r="H8" s="10">
        <v>19.16</v>
      </c>
      <c r="I8" s="9"/>
      <c r="J8" s="10">
        <v>20.54</v>
      </c>
      <c r="K8" s="10">
        <v>19.809999999999999</v>
      </c>
      <c r="L8" s="10">
        <v>20.04</v>
      </c>
      <c r="M8" s="10">
        <v>20.14</v>
      </c>
      <c r="N8" s="10" t="s">
        <v>109</v>
      </c>
      <c r="O8" s="9"/>
      <c r="P8" s="10"/>
      <c r="Q8" s="10"/>
      <c r="R8" s="10"/>
      <c r="S8" s="10"/>
      <c r="T8" s="10"/>
      <c r="U8" s="15"/>
      <c r="V8" s="10"/>
      <c r="W8" s="10"/>
      <c r="X8" s="10"/>
      <c r="Y8" s="10"/>
      <c r="Z8" s="10"/>
      <c r="AA8" s="10"/>
      <c r="AB8" s="10"/>
      <c r="AC8" s="10"/>
      <c r="AD8" s="10"/>
      <c r="AE8" s="10"/>
      <c r="AF8" s="10"/>
      <c r="AG8" s="10"/>
      <c r="AH8" s="10"/>
      <c r="AI8" s="10"/>
      <c r="AJ8" s="10"/>
      <c r="AK8" s="10"/>
      <c r="AL8" s="10"/>
      <c r="AM8" s="10"/>
      <c r="AN8" s="10"/>
    </row>
    <row r="9" spans="2:40" ht="24.95" customHeight="1">
      <c r="B9" s="200"/>
      <c r="C9" s="7">
        <v>50</v>
      </c>
      <c r="D9" s="10">
        <v>20.170000000000002</v>
      </c>
      <c r="E9" s="10">
        <v>20.149999999999999</v>
      </c>
      <c r="F9" s="10">
        <v>20.02</v>
      </c>
      <c r="G9" s="10">
        <v>20.03</v>
      </c>
      <c r="H9" s="10">
        <v>18.739999999999998</v>
      </c>
      <c r="I9" s="9"/>
      <c r="J9" s="10">
        <v>20.51</v>
      </c>
      <c r="K9" s="10">
        <v>19.809999999999999</v>
      </c>
      <c r="L9" s="10">
        <v>20.02</v>
      </c>
      <c r="M9" s="10">
        <v>20.14</v>
      </c>
      <c r="N9" s="10" t="s">
        <v>109</v>
      </c>
      <c r="O9" s="9"/>
      <c r="P9" s="10"/>
      <c r="Q9" s="10"/>
      <c r="R9" s="10"/>
      <c r="S9" s="10"/>
      <c r="T9" s="10"/>
      <c r="U9" s="15"/>
      <c r="V9" s="10"/>
      <c r="W9" s="10"/>
      <c r="X9" s="10"/>
      <c r="Y9" s="10"/>
      <c r="Z9" s="10"/>
      <c r="AA9" s="10"/>
      <c r="AB9" s="10"/>
      <c r="AC9" s="10"/>
      <c r="AD9" s="10"/>
      <c r="AE9" s="10"/>
      <c r="AF9" s="10"/>
      <c r="AG9" s="10"/>
      <c r="AH9" s="10"/>
      <c r="AI9" s="10"/>
      <c r="AJ9" s="10"/>
      <c r="AK9" s="10"/>
      <c r="AL9" s="10"/>
      <c r="AM9" s="10"/>
      <c r="AN9" s="10"/>
    </row>
    <row r="10" spans="2:40" ht="24.95" customHeight="1">
      <c r="B10" s="200"/>
      <c r="C10" s="7">
        <v>75</v>
      </c>
      <c r="D10" s="10">
        <v>20.18</v>
      </c>
      <c r="E10" s="10">
        <v>20.149999999999999</v>
      </c>
      <c r="F10" s="10">
        <v>20.03</v>
      </c>
      <c r="G10" s="10">
        <v>19.97</v>
      </c>
      <c r="H10" s="10">
        <v>18.760000000000002</v>
      </c>
      <c r="I10" s="9"/>
      <c r="J10" s="10">
        <v>20.309999999999999</v>
      </c>
      <c r="K10" s="10">
        <v>19.809999999999999</v>
      </c>
      <c r="L10" s="10">
        <v>20.02</v>
      </c>
      <c r="M10" s="10">
        <v>20.14</v>
      </c>
      <c r="N10" s="10" t="s">
        <v>109</v>
      </c>
      <c r="O10" s="9"/>
      <c r="P10" s="10"/>
      <c r="Q10" s="10"/>
      <c r="R10" s="10"/>
      <c r="S10" s="10"/>
      <c r="T10" s="10"/>
      <c r="U10" s="15"/>
      <c r="V10" s="10"/>
      <c r="W10" s="10"/>
      <c r="X10" s="10"/>
      <c r="Y10" s="10"/>
      <c r="Z10" s="10"/>
      <c r="AA10" s="10"/>
      <c r="AB10" s="10"/>
      <c r="AC10" s="10"/>
      <c r="AD10" s="10"/>
      <c r="AE10" s="10"/>
      <c r="AF10" s="10"/>
      <c r="AG10" s="10"/>
      <c r="AH10" s="10"/>
      <c r="AI10" s="10"/>
      <c r="AJ10" s="10"/>
      <c r="AK10" s="10"/>
      <c r="AL10" s="10"/>
      <c r="AM10" s="10"/>
      <c r="AN10" s="10"/>
    </row>
    <row r="11" spans="2:40" ht="24.95" customHeight="1">
      <c r="B11" s="200"/>
      <c r="C11" s="7">
        <v>100</v>
      </c>
      <c r="D11" s="10">
        <v>20.190000000000001</v>
      </c>
      <c r="E11" s="10">
        <v>20.16</v>
      </c>
      <c r="F11" s="10">
        <v>20.02</v>
      </c>
      <c r="G11" s="10">
        <v>19.96</v>
      </c>
      <c r="H11" s="10">
        <v>18.73</v>
      </c>
      <c r="I11" s="9"/>
      <c r="J11" s="10">
        <v>20.12</v>
      </c>
      <c r="K11" s="10">
        <v>19.79</v>
      </c>
      <c r="L11" s="10">
        <v>20.02</v>
      </c>
      <c r="M11" s="10">
        <v>19.989999999999998</v>
      </c>
      <c r="N11" s="10" t="s">
        <v>109</v>
      </c>
      <c r="O11" s="9"/>
      <c r="P11" s="10"/>
      <c r="Q11" s="10"/>
      <c r="R11" s="10"/>
      <c r="S11" s="10"/>
      <c r="T11" s="10"/>
      <c r="U11" s="15"/>
      <c r="V11" s="10"/>
      <c r="W11" s="10"/>
      <c r="X11" s="10"/>
      <c r="Y11" s="10"/>
      <c r="Z11" s="10"/>
      <c r="AA11" s="10"/>
      <c r="AB11" s="10"/>
      <c r="AC11" s="10"/>
      <c r="AD11" s="10"/>
      <c r="AE11" s="10"/>
      <c r="AF11" s="10"/>
      <c r="AG11" s="10"/>
      <c r="AH11" s="10"/>
      <c r="AI11" s="10"/>
      <c r="AJ11" s="10"/>
      <c r="AK11" s="10"/>
      <c r="AL11" s="10"/>
      <c r="AM11" s="10"/>
      <c r="AN11" s="10"/>
    </row>
    <row r="12" spans="2:40" ht="24.95" customHeight="1">
      <c r="B12" s="200"/>
      <c r="C12" s="7">
        <v>150</v>
      </c>
      <c r="D12" s="10">
        <v>20.190000000000001</v>
      </c>
      <c r="E12" s="10">
        <v>20.16</v>
      </c>
      <c r="F12" s="10">
        <v>20.010000000000002</v>
      </c>
      <c r="G12" s="10">
        <v>19.64</v>
      </c>
      <c r="H12" s="10">
        <v>17.8</v>
      </c>
      <c r="I12" s="9"/>
      <c r="J12" s="10">
        <v>19.579999999999998</v>
      </c>
      <c r="K12" s="10">
        <v>19.72</v>
      </c>
      <c r="L12" s="10">
        <v>19.670000000000002</v>
      </c>
      <c r="M12" s="10">
        <v>19.760000000000002</v>
      </c>
      <c r="N12" s="10" t="s">
        <v>109</v>
      </c>
      <c r="O12" s="9"/>
      <c r="P12" s="10"/>
      <c r="Q12" s="10"/>
      <c r="R12" s="10"/>
      <c r="S12" s="10"/>
      <c r="T12" s="10"/>
      <c r="U12" s="15"/>
      <c r="V12" s="10"/>
      <c r="W12" s="10"/>
      <c r="X12" s="10"/>
      <c r="Y12" s="10"/>
      <c r="Z12" s="10"/>
      <c r="AA12" s="10"/>
      <c r="AB12" s="10"/>
      <c r="AC12" s="10"/>
      <c r="AD12" s="10"/>
      <c r="AE12" s="10"/>
      <c r="AF12" s="10"/>
      <c r="AG12" s="10"/>
      <c r="AH12" s="10"/>
      <c r="AI12" s="10"/>
      <c r="AJ12" s="10"/>
      <c r="AK12" s="10"/>
      <c r="AL12" s="10"/>
      <c r="AM12" s="10"/>
      <c r="AN12" s="10"/>
    </row>
    <row r="13" spans="2:40" ht="24.95" customHeight="1">
      <c r="B13" s="200"/>
      <c r="C13" s="7">
        <v>200</v>
      </c>
      <c r="D13" s="10">
        <v>19.399999999999999</v>
      </c>
      <c r="E13" s="10">
        <v>18.97</v>
      </c>
      <c r="F13" s="10">
        <v>18.809999999999999</v>
      </c>
      <c r="G13" s="10">
        <v>19.09</v>
      </c>
      <c r="H13" s="10">
        <v>17.260000000000002</v>
      </c>
      <c r="I13" s="9"/>
      <c r="J13" s="10">
        <v>19.45</v>
      </c>
      <c r="K13" s="10">
        <v>19.64</v>
      </c>
      <c r="L13" s="10">
        <v>18.97</v>
      </c>
      <c r="M13" s="10">
        <v>19.04</v>
      </c>
      <c r="N13" s="10" t="s">
        <v>109</v>
      </c>
      <c r="O13" s="9"/>
      <c r="P13" s="10"/>
      <c r="Q13" s="10"/>
      <c r="R13" s="10"/>
      <c r="S13" s="10"/>
      <c r="T13" s="10"/>
      <c r="U13" s="15"/>
      <c r="V13" s="10"/>
      <c r="W13" s="10"/>
      <c r="X13" s="10"/>
      <c r="Y13" s="10"/>
      <c r="Z13" s="10"/>
      <c r="AA13" s="10"/>
      <c r="AB13" s="10"/>
      <c r="AC13" s="10"/>
      <c r="AD13" s="10"/>
      <c r="AE13" s="10"/>
      <c r="AF13" s="10"/>
      <c r="AG13" s="10"/>
      <c r="AH13" s="10"/>
      <c r="AI13" s="10"/>
      <c r="AJ13" s="10"/>
      <c r="AK13" s="10"/>
      <c r="AL13" s="10"/>
      <c r="AM13" s="10"/>
      <c r="AN13" s="10"/>
    </row>
    <row r="14" spans="2:40" ht="24.95" customHeight="1">
      <c r="B14" s="200"/>
      <c r="C14" s="7">
        <v>300</v>
      </c>
      <c r="D14" s="10">
        <v>16.77</v>
      </c>
      <c r="E14" s="10">
        <v>17.059999999999999</v>
      </c>
      <c r="F14" s="10">
        <v>17.07</v>
      </c>
      <c r="G14" s="10">
        <v>17.16</v>
      </c>
      <c r="H14" s="10">
        <v>15.97</v>
      </c>
      <c r="I14" s="9"/>
      <c r="J14" s="10">
        <v>17.510000000000002</v>
      </c>
      <c r="K14" s="10">
        <v>17.739999999999998</v>
      </c>
      <c r="L14" s="10">
        <v>17.89</v>
      </c>
      <c r="M14" s="10">
        <v>17.350000000000001</v>
      </c>
      <c r="N14" s="10" t="s">
        <v>109</v>
      </c>
      <c r="O14" s="9"/>
      <c r="P14" s="10"/>
      <c r="Q14" s="10"/>
      <c r="R14" s="10"/>
      <c r="S14" s="10"/>
      <c r="T14" s="10"/>
      <c r="U14" s="15"/>
      <c r="V14" s="10"/>
      <c r="W14" s="10"/>
      <c r="X14" s="10"/>
      <c r="Y14" s="10"/>
      <c r="Z14" s="10"/>
      <c r="AA14" s="10"/>
      <c r="AB14" s="10"/>
      <c r="AC14" s="10"/>
      <c r="AD14" s="10"/>
      <c r="AE14" s="10"/>
      <c r="AF14" s="10"/>
      <c r="AG14" s="10"/>
      <c r="AH14" s="10"/>
      <c r="AI14" s="10"/>
      <c r="AJ14" s="10"/>
      <c r="AK14" s="10"/>
      <c r="AL14" s="10"/>
      <c r="AM14" s="10"/>
      <c r="AN14" s="10"/>
    </row>
    <row r="15" spans="2:40" ht="24.95" customHeight="1">
      <c r="B15" s="200"/>
      <c r="C15" s="7">
        <v>400</v>
      </c>
      <c r="D15" s="10">
        <v>14.24</v>
      </c>
      <c r="E15" s="10">
        <v>14.66</v>
      </c>
      <c r="F15" s="10">
        <v>15.21</v>
      </c>
      <c r="G15" s="10">
        <v>14.69</v>
      </c>
      <c r="H15" s="10">
        <v>14.91</v>
      </c>
      <c r="I15" s="9"/>
      <c r="J15" s="10">
        <v>15.33</v>
      </c>
      <c r="K15" s="10">
        <v>15.69</v>
      </c>
      <c r="L15" s="10">
        <v>16.29</v>
      </c>
      <c r="M15" s="10">
        <v>15.8</v>
      </c>
      <c r="N15" s="10" t="s">
        <v>109</v>
      </c>
      <c r="O15" s="9"/>
      <c r="P15" s="10"/>
      <c r="Q15" s="10"/>
      <c r="R15" s="10"/>
      <c r="S15" s="10"/>
      <c r="T15" s="10"/>
      <c r="U15" s="15"/>
      <c r="V15" s="10"/>
      <c r="W15" s="10"/>
      <c r="X15" s="10"/>
      <c r="Y15" s="10"/>
      <c r="Z15" s="10"/>
      <c r="AA15" s="10"/>
      <c r="AB15" s="10"/>
      <c r="AC15" s="10"/>
      <c r="AD15" s="10"/>
      <c r="AE15" s="10"/>
      <c r="AF15" s="10"/>
      <c r="AG15" s="10"/>
      <c r="AH15" s="10"/>
      <c r="AI15" s="10"/>
      <c r="AJ15" s="10"/>
      <c r="AK15" s="10"/>
      <c r="AL15" s="10"/>
      <c r="AM15" s="10"/>
      <c r="AN15" s="10"/>
    </row>
    <row r="16" spans="2:40" ht="24.95" customHeight="1">
      <c r="B16" s="200"/>
      <c r="C16" s="7">
        <v>500</v>
      </c>
      <c r="D16" s="10">
        <v>11.83</v>
      </c>
      <c r="E16" s="10">
        <v>11.64</v>
      </c>
      <c r="F16" s="10">
        <v>11.59</v>
      </c>
      <c r="G16" s="10">
        <v>12.28</v>
      </c>
      <c r="H16" s="10">
        <v>11.76</v>
      </c>
      <c r="I16" s="9"/>
      <c r="J16" s="10" t="s">
        <v>116</v>
      </c>
      <c r="K16" s="10">
        <v>12.4</v>
      </c>
      <c r="L16" s="10">
        <v>11.99</v>
      </c>
      <c r="M16" s="10">
        <v>13.5</v>
      </c>
      <c r="N16" s="10" t="s">
        <v>109</v>
      </c>
      <c r="O16" s="9"/>
      <c r="P16" s="10"/>
      <c r="Q16" s="10"/>
      <c r="R16" s="10"/>
      <c r="S16" s="10"/>
      <c r="T16" s="10"/>
      <c r="U16" s="15"/>
      <c r="V16" s="10"/>
      <c r="W16" s="10"/>
      <c r="X16" s="10"/>
      <c r="Y16" s="10"/>
      <c r="Z16" s="10"/>
      <c r="AA16" s="10"/>
      <c r="AB16" s="10"/>
      <c r="AC16" s="10"/>
      <c r="AD16" s="10"/>
      <c r="AE16" s="10"/>
      <c r="AF16" s="10"/>
      <c r="AG16" s="10"/>
      <c r="AH16" s="10"/>
      <c r="AI16" s="10"/>
      <c r="AJ16" s="10"/>
      <c r="AK16" s="10"/>
      <c r="AL16" s="10"/>
      <c r="AM16" s="10"/>
      <c r="AN16" s="10"/>
    </row>
    <row r="17" spans="2:40" ht="24.95" customHeight="1">
      <c r="B17" s="200"/>
      <c r="C17" s="7">
        <v>600</v>
      </c>
      <c r="D17" s="10" t="s">
        <v>109</v>
      </c>
      <c r="E17" s="10" t="s">
        <v>116</v>
      </c>
      <c r="F17" s="10" t="s">
        <v>109</v>
      </c>
      <c r="G17" s="10" t="s">
        <v>116</v>
      </c>
      <c r="H17" s="10" t="s">
        <v>116</v>
      </c>
      <c r="I17" s="9"/>
      <c r="J17" s="10" t="s">
        <v>109</v>
      </c>
      <c r="K17" s="10" t="s">
        <v>109</v>
      </c>
      <c r="L17" s="10" t="s">
        <v>109</v>
      </c>
      <c r="M17" s="10" t="s">
        <v>109</v>
      </c>
      <c r="N17" s="10" t="s">
        <v>109</v>
      </c>
      <c r="O17" s="9"/>
      <c r="P17" s="10"/>
      <c r="Q17" s="10"/>
      <c r="R17" s="10"/>
      <c r="S17" s="10"/>
      <c r="T17" s="10"/>
      <c r="U17" s="15"/>
      <c r="V17" s="10"/>
      <c r="W17" s="10"/>
      <c r="X17" s="10"/>
      <c r="Y17" s="10"/>
      <c r="Z17" s="10"/>
      <c r="AA17" s="10"/>
      <c r="AB17" s="10"/>
      <c r="AC17" s="10"/>
      <c r="AD17" s="10"/>
      <c r="AE17" s="10"/>
      <c r="AF17" s="10"/>
      <c r="AG17" s="10"/>
      <c r="AH17" s="10"/>
      <c r="AI17" s="10"/>
      <c r="AJ17" s="10"/>
      <c r="AK17" s="10"/>
      <c r="AL17" s="10"/>
      <c r="AM17" s="10"/>
      <c r="AN17" s="10"/>
    </row>
    <row r="18" spans="2:40" ht="24.95" customHeight="1">
      <c r="B18" s="13"/>
      <c r="C18" s="13"/>
      <c r="D18" s="14"/>
      <c r="E18" s="14"/>
      <c r="F18" s="14"/>
      <c r="G18" s="14"/>
      <c r="H18" s="14"/>
      <c r="I18" s="9"/>
      <c r="J18" s="14"/>
      <c r="K18" s="14"/>
      <c r="L18" s="14"/>
      <c r="M18" s="14"/>
      <c r="N18" s="14"/>
      <c r="O18" s="9"/>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2:40" ht="24.95" customHeight="1">
      <c r="B19" s="201" t="s">
        <v>13</v>
      </c>
      <c r="C19" s="11" t="s">
        <v>11</v>
      </c>
      <c r="D19" s="12">
        <v>294</v>
      </c>
      <c r="E19" s="12">
        <v>284</v>
      </c>
      <c r="F19" s="12">
        <v>286</v>
      </c>
      <c r="G19" s="12">
        <v>342</v>
      </c>
      <c r="H19" s="12">
        <v>38</v>
      </c>
      <c r="I19" s="9"/>
      <c r="J19" s="12">
        <v>176</v>
      </c>
      <c r="K19" s="12">
        <v>326</v>
      </c>
      <c r="L19" s="12">
        <v>173</v>
      </c>
      <c r="M19" s="12">
        <v>3</v>
      </c>
      <c r="N19" s="12" t="s">
        <v>109</v>
      </c>
      <c r="O19" s="9"/>
      <c r="P19" s="12"/>
      <c r="Q19" s="12"/>
      <c r="R19" s="12"/>
      <c r="S19" s="12"/>
      <c r="T19" s="12"/>
      <c r="U19" s="15"/>
      <c r="V19" s="12"/>
      <c r="W19" s="12"/>
      <c r="X19" s="12"/>
      <c r="Y19" s="12"/>
      <c r="Z19" s="12"/>
      <c r="AA19" s="12"/>
      <c r="AB19" s="12"/>
      <c r="AC19" s="12"/>
      <c r="AD19" s="12"/>
      <c r="AE19" s="12"/>
      <c r="AF19" s="12"/>
      <c r="AG19" s="12"/>
      <c r="AH19" s="12"/>
      <c r="AI19" s="12"/>
      <c r="AJ19" s="12"/>
      <c r="AK19" s="12"/>
      <c r="AL19" s="12"/>
      <c r="AM19" s="12"/>
      <c r="AN19" s="12"/>
    </row>
    <row r="20" spans="2:40" ht="24.95" customHeight="1">
      <c r="B20" s="202"/>
      <c r="C20" s="8" t="s">
        <v>12</v>
      </c>
      <c r="D20" s="10">
        <v>0.8</v>
      </c>
      <c r="E20" s="10">
        <v>1</v>
      </c>
      <c r="F20" s="10">
        <v>0.9</v>
      </c>
      <c r="G20" s="10">
        <v>0.7</v>
      </c>
      <c r="H20" s="10">
        <v>1.4</v>
      </c>
      <c r="I20" s="9"/>
      <c r="J20" s="10">
        <v>0.4</v>
      </c>
      <c r="K20" s="10">
        <v>0.6</v>
      </c>
      <c r="L20" s="10">
        <v>0.5</v>
      </c>
      <c r="M20" s="10">
        <v>1</v>
      </c>
      <c r="N20" s="10" t="s">
        <v>109</v>
      </c>
      <c r="O20" s="9"/>
      <c r="P20" s="10"/>
      <c r="Q20" s="10"/>
      <c r="R20" s="10"/>
      <c r="S20" s="10"/>
      <c r="T20" s="10"/>
      <c r="U20" s="15"/>
      <c r="V20" s="10"/>
      <c r="W20" s="10"/>
      <c r="X20" s="10"/>
      <c r="Y20" s="10"/>
      <c r="Z20" s="10"/>
      <c r="AA20" s="10"/>
      <c r="AB20" s="10"/>
      <c r="AC20" s="10"/>
      <c r="AD20" s="10"/>
      <c r="AE20" s="10"/>
      <c r="AF20" s="10"/>
      <c r="AG20" s="10"/>
      <c r="AH20" s="10"/>
      <c r="AI20" s="10"/>
      <c r="AJ20" s="10"/>
      <c r="AK20" s="10"/>
      <c r="AL20" s="10"/>
      <c r="AM20" s="10"/>
      <c r="AN20" s="10"/>
    </row>
  </sheetData>
  <mergeCells count="9">
    <mergeCell ref="P1:T1"/>
    <mergeCell ref="V1:W1"/>
    <mergeCell ref="B5:B17"/>
    <mergeCell ref="D1:H1"/>
    <mergeCell ref="B19:B20"/>
    <mergeCell ref="B2:C2"/>
    <mergeCell ref="B3:C3"/>
    <mergeCell ref="B4:C4"/>
    <mergeCell ref="J1:N1"/>
  </mergeCells>
  <phoneticPr fontId="3"/>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9"/>
  <sheetViews>
    <sheetView topLeftCell="A30" zoomScale="70" zoomScaleNormal="70" workbookViewId="0">
      <selection activeCell="B48" sqref="B48:C48"/>
    </sheetView>
  </sheetViews>
  <sheetFormatPr defaultRowHeight="15.75"/>
  <cols>
    <col min="1" max="1" width="1.375" customWidth="1"/>
    <col min="2" max="2" width="3.625" customWidth="1"/>
    <col min="3" max="3" width="6.5" bestFit="1" customWidth="1"/>
    <col min="4" max="4" width="7.75" customWidth="1"/>
    <col min="5" max="5" width="1.75" customWidth="1"/>
    <col min="6" max="6" width="7.75" customWidth="1"/>
    <col min="7" max="7" width="1.75" customWidth="1"/>
    <col min="8" max="8" width="7.75" customWidth="1"/>
    <col min="9" max="9" width="1.75" customWidth="1"/>
    <col min="10" max="10" width="7.75" customWidth="1"/>
    <col min="11" max="11" width="1.75" customWidth="1"/>
    <col min="12" max="12" width="7.75" customWidth="1"/>
    <col min="13" max="13" width="1.75" customWidth="1"/>
    <col min="14" max="14" width="7.75" customWidth="1"/>
    <col min="15" max="15" width="1.75" customWidth="1"/>
    <col min="16" max="16" width="7.75" customWidth="1"/>
    <col min="17" max="17" width="1.75" customWidth="1"/>
    <col min="18" max="18" width="7.75" customWidth="1"/>
    <col min="19" max="19" width="1.75" customWidth="1"/>
    <col min="20" max="20" width="7.75" customWidth="1"/>
    <col min="21" max="21" width="1.75" customWidth="1"/>
    <col min="22" max="22" width="7.75" customWidth="1"/>
    <col min="23" max="23" width="1.75" customWidth="1"/>
    <col min="24" max="24" width="1.25" customWidth="1"/>
  </cols>
  <sheetData>
    <row r="1" spans="2:30" ht="9" customHeight="1">
      <c r="B1" s="46"/>
      <c r="C1" s="47"/>
      <c r="D1" s="47"/>
      <c r="E1" s="47"/>
      <c r="F1" s="47"/>
      <c r="G1" s="47"/>
      <c r="H1" s="47"/>
      <c r="I1" s="47"/>
      <c r="J1" s="47"/>
      <c r="K1" s="47"/>
      <c r="L1" s="47"/>
      <c r="M1" s="47"/>
      <c r="N1" s="47"/>
      <c r="O1" s="47"/>
      <c r="P1" s="47"/>
      <c r="Q1" s="47"/>
      <c r="R1" s="47"/>
      <c r="S1" s="47"/>
      <c r="T1" s="47"/>
      <c r="U1" s="47"/>
      <c r="V1" s="47"/>
      <c r="W1" s="48"/>
    </row>
    <row r="2" spans="2:30" ht="17.25" customHeight="1">
      <c r="B2" s="49"/>
      <c r="C2" s="50" t="s">
        <v>103</v>
      </c>
      <c r="D2" s="51"/>
      <c r="E2" s="51"/>
      <c r="F2" s="52"/>
      <c r="G2" s="52"/>
      <c r="H2" s="52"/>
      <c r="I2" s="52"/>
      <c r="J2" s="52"/>
      <c r="K2" s="52"/>
      <c r="L2" s="52"/>
      <c r="M2" s="52"/>
      <c r="N2" s="52"/>
      <c r="O2" s="52"/>
      <c r="P2" s="52"/>
      <c r="Q2" s="52"/>
      <c r="R2" s="50"/>
      <c r="S2" s="50"/>
      <c r="T2" s="51"/>
      <c r="U2" s="51"/>
      <c r="V2" s="51"/>
      <c r="W2" s="53"/>
    </row>
    <row r="3" spans="2:30" ht="17.25" customHeight="1">
      <c r="B3" s="49"/>
      <c r="C3" s="52"/>
      <c r="D3" s="52"/>
      <c r="E3" s="52"/>
      <c r="F3" s="52"/>
      <c r="G3" s="52"/>
      <c r="H3" s="52"/>
      <c r="I3" s="52"/>
      <c r="J3" s="52"/>
      <c r="K3" s="52"/>
      <c r="L3" s="52"/>
      <c r="M3" s="52"/>
      <c r="N3" s="52"/>
      <c r="O3" s="52"/>
      <c r="P3" s="52"/>
      <c r="Q3" s="52"/>
      <c r="R3" s="52"/>
      <c r="S3" s="52"/>
      <c r="T3" s="52"/>
      <c r="U3" s="52"/>
      <c r="V3" s="52"/>
      <c r="W3" s="54"/>
    </row>
    <row r="4" spans="2:30" ht="17.25" customHeight="1">
      <c r="B4" s="49"/>
      <c r="C4" s="52"/>
      <c r="D4" s="52"/>
      <c r="E4" s="52"/>
      <c r="F4" s="52"/>
      <c r="G4" s="52"/>
      <c r="H4" s="52"/>
      <c r="I4" s="52"/>
      <c r="J4" s="52"/>
      <c r="K4" s="52"/>
      <c r="L4" s="52"/>
      <c r="M4" s="52"/>
      <c r="N4" s="52"/>
      <c r="O4" s="52"/>
      <c r="P4" s="52"/>
      <c r="Q4" s="52"/>
      <c r="R4" s="52"/>
      <c r="S4" s="52"/>
      <c r="T4" s="52"/>
      <c r="U4" s="52"/>
      <c r="V4" s="52"/>
      <c r="W4" s="54"/>
    </row>
    <row r="5" spans="2:30" ht="17.25" customHeight="1">
      <c r="B5" s="49"/>
      <c r="C5" s="52"/>
      <c r="D5" s="52"/>
      <c r="E5" s="52"/>
      <c r="F5" s="52"/>
      <c r="G5" s="52"/>
      <c r="H5" s="52"/>
      <c r="I5" s="52"/>
      <c r="J5" s="52"/>
      <c r="K5" s="52"/>
      <c r="L5" s="52"/>
      <c r="M5" s="52"/>
      <c r="N5" s="52"/>
      <c r="O5" s="52"/>
      <c r="P5" s="52"/>
      <c r="Q5" s="52"/>
      <c r="R5" s="52"/>
      <c r="S5" s="52"/>
      <c r="T5" s="52"/>
      <c r="U5" s="52"/>
      <c r="V5" s="52"/>
      <c r="W5" s="54"/>
    </row>
    <row r="6" spans="2:30" ht="17.25" customHeight="1">
      <c r="B6" s="49"/>
      <c r="C6" s="52"/>
      <c r="D6" s="52"/>
      <c r="E6" s="52"/>
      <c r="F6" s="52"/>
      <c r="G6" s="52"/>
      <c r="H6" s="52"/>
      <c r="I6" s="52"/>
      <c r="J6" s="52"/>
      <c r="K6" s="52"/>
      <c r="L6" s="52"/>
      <c r="M6" s="52"/>
      <c r="N6" s="52"/>
      <c r="O6" s="52"/>
      <c r="P6" s="52"/>
      <c r="Q6" s="52"/>
      <c r="R6" s="52"/>
      <c r="S6" s="52"/>
      <c r="T6" s="52"/>
      <c r="U6" s="52"/>
      <c r="V6" s="52"/>
      <c r="W6" s="54"/>
    </row>
    <row r="7" spans="2:30" ht="17.25" customHeight="1">
      <c r="B7" s="49"/>
      <c r="C7" s="52"/>
      <c r="D7" s="52"/>
      <c r="E7" s="52"/>
      <c r="F7" s="52"/>
      <c r="G7" s="52"/>
      <c r="H7" s="52"/>
      <c r="I7" s="52"/>
      <c r="J7" s="52"/>
      <c r="K7" s="52"/>
      <c r="L7" s="52"/>
      <c r="M7" s="52"/>
      <c r="N7" s="52"/>
      <c r="O7" s="52"/>
      <c r="P7" s="52"/>
      <c r="Q7" s="52"/>
      <c r="R7" s="52"/>
      <c r="S7" s="52"/>
      <c r="T7" s="52"/>
      <c r="U7" s="52"/>
      <c r="V7" s="52"/>
      <c r="W7" s="54"/>
    </row>
    <row r="8" spans="2:30">
      <c r="B8" s="39"/>
      <c r="C8" s="29"/>
      <c r="D8" s="29"/>
      <c r="E8" s="29"/>
      <c r="F8" s="29"/>
      <c r="G8" s="29"/>
      <c r="H8" s="29"/>
      <c r="I8" s="29"/>
      <c r="J8" s="29"/>
      <c r="K8" s="29"/>
      <c r="L8" s="29"/>
      <c r="M8" s="29"/>
      <c r="N8" s="29"/>
      <c r="O8" s="29"/>
      <c r="P8" s="29"/>
      <c r="Q8" s="29"/>
      <c r="R8" s="29"/>
      <c r="S8" s="29"/>
      <c r="T8" s="29"/>
      <c r="U8" s="29"/>
      <c r="V8" s="29"/>
      <c r="W8" s="40"/>
      <c r="AA8" s="17"/>
    </row>
    <row r="9" spans="2:30">
      <c r="B9" s="39"/>
      <c r="C9" s="29"/>
      <c r="D9" s="29"/>
      <c r="E9" s="29"/>
      <c r="F9" s="29"/>
      <c r="G9" s="29"/>
      <c r="H9" s="29"/>
      <c r="I9" s="29"/>
      <c r="J9" s="29"/>
      <c r="K9" s="29"/>
      <c r="L9" s="29"/>
      <c r="M9" s="29"/>
      <c r="N9" s="29"/>
      <c r="O9" s="29"/>
      <c r="P9" s="29"/>
      <c r="Q9" s="29"/>
      <c r="R9" s="29"/>
      <c r="S9" s="29"/>
      <c r="T9" s="29"/>
      <c r="U9" s="29"/>
      <c r="V9" s="29"/>
      <c r="W9" s="40"/>
      <c r="AA9" s="17"/>
    </row>
    <row r="10" spans="2:30">
      <c r="B10" s="39"/>
      <c r="C10" s="29"/>
      <c r="D10" s="29"/>
      <c r="E10" s="29"/>
      <c r="F10" s="29"/>
      <c r="G10" s="29"/>
      <c r="H10" s="29"/>
      <c r="I10" s="29"/>
      <c r="J10" s="29"/>
      <c r="K10" s="29"/>
      <c r="L10" s="29"/>
      <c r="M10" s="29"/>
      <c r="N10" s="29"/>
      <c r="O10" s="29"/>
      <c r="P10" s="29"/>
      <c r="Q10" s="29"/>
      <c r="R10" s="29"/>
      <c r="S10" s="29"/>
      <c r="T10" s="29"/>
      <c r="U10" s="29"/>
      <c r="V10" s="29"/>
      <c r="W10" s="40"/>
    </row>
    <row r="11" spans="2:30">
      <c r="B11" s="39"/>
      <c r="C11" s="29"/>
      <c r="D11" s="29"/>
      <c r="E11" s="29"/>
      <c r="F11" s="29"/>
      <c r="G11" s="29"/>
      <c r="H11" s="29"/>
      <c r="I11" s="29"/>
      <c r="J11" s="29"/>
      <c r="K11" s="29"/>
      <c r="L11" s="29"/>
      <c r="M11" s="29"/>
      <c r="N11" s="29"/>
      <c r="O11" s="29"/>
      <c r="P11" s="29"/>
      <c r="Q11" s="29"/>
      <c r="R11" s="29"/>
      <c r="S11" s="29"/>
      <c r="T11" s="29"/>
      <c r="U11" s="29"/>
      <c r="V11" s="29"/>
      <c r="W11" s="40"/>
    </row>
    <row r="12" spans="2:30" ht="16.5" thickBot="1">
      <c r="B12" s="41"/>
      <c r="C12" s="42"/>
      <c r="D12" s="42"/>
      <c r="E12" s="42"/>
      <c r="F12" s="42"/>
      <c r="G12" s="42"/>
      <c r="H12" s="42"/>
      <c r="I12" s="42"/>
      <c r="J12" s="42"/>
      <c r="K12" s="42"/>
      <c r="L12" s="42"/>
      <c r="M12" s="42"/>
      <c r="N12" s="42"/>
      <c r="O12" s="42"/>
      <c r="P12" s="42"/>
      <c r="Q12" s="42"/>
      <c r="R12" s="42"/>
      <c r="S12" s="42"/>
      <c r="T12" s="42"/>
      <c r="U12" s="42"/>
      <c r="V12" s="42"/>
      <c r="W12" s="43"/>
    </row>
    <row r="13" spans="2:30">
      <c r="B13" s="39"/>
      <c r="C13" s="29"/>
      <c r="D13" s="29"/>
      <c r="E13" s="29"/>
      <c r="F13" s="29"/>
      <c r="G13" s="29"/>
      <c r="H13" s="29"/>
      <c r="I13" s="29"/>
      <c r="J13" s="29"/>
      <c r="K13" s="29"/>
      <c r="L13" s="29"/>
      <c r="M13" s="29"/>
      <c r="N13" s="29"/>
      <c r="O13" s="29"/>
      <c r="P13" s="29"/>
      <c r="Q13" s="29"/>
      <c r="R13" s="29"/>
      <c r="S13" s="29"/>
      <c r="T13" s="29"/>
      <c r="U13" s="29"/>
      <c r="V13" s="29"/>
      <c r="W13" s="40"/>
    </row>
    <row r="14" spans="2:30">
      <c r="B14" s="39"/>
      <c r="C14" s="29"/>
      <c r="D14" s="29"/>
      <c r="E14" s="29"/>
      <c r="F14" s="29"/>
      <c r="G14" s="29"/>
      <c r="H14" s="29"/>
      <c r="I14" s="29"/>
      <c r="J14" s="29"/>
      <c r="K14" s="29"/>
      <c r="L14" s="29"/>
      <c r="M14" s="29"/>
      <c r="N14" s="29"/>
      <c r="O14" s="29"/>
      <c r="P14" s="29"/>
      <c r="Q14" s="29"/>
      <c r="R14" s="29"/>
      <c r="S14" s="29"/>
      <c r="T14" s="29"/>
      <c r="U14" s="29"/>
      <c r="V14" s="29"/>
      <c r="W14" s="40"/>
      <c r="AD14" t="s">
        <v>82</v>
      </c>
    </row>
    <row r="15" spans="2:30">
      <c r="B15" s="39"/>
      <c r="C15" s="29"/>
      <c r="D15" s="29"/>
      <c r="E15" s="29"/>
      <c r="F15" s="29"/>
      <c r="G15" s="29"/>
      <c r="H15" s="29"/>
      <c r="I15" s="29"/>
      <c r="J15" s="29"/>
      <c r="K15" s="29"/>
      <c r="L15" s="29"/>
      <c r="M15" s="29"/>
      <c r="N15" s="29"/>
      <c r="O15" s="29"/>
      <c r="P15" s="29"/>
      <c r="Q15" s="29"/>
      <c r="R15" s="29"/>
      <c r="S15" s="29"/>
      <c r="T15" s="29"/>
      <c r="U15" s="29"/>
      <c r="V15" s="29"/>
      <c r="W15" s="40"/>
    </row>
    <row r="16" spans="2:30">
      <c r="B16" s="39"/>
      <c r="C16" s="29"/>
      <c r="D16" s="29"/>
      <c r="E16" s="29"/>
      <c r="F16" s="29"/>
      <c r="G16" s="29"/>
      <c r="H16" s="29"/>
      <c r="I16" s="29"/>
      <c r="J16" s="29"/>
      <c r="K16" s="29"/>
      <c r="L16" s="29"/>
      <c r="M16" s="29"/>
      <c r="N16" s="29"/>
      <c r="O16" s="29"/>
      <c r="P16" s="29"/>
      <c r="Q16" s="29"/>
      <c r="R16" s="29"/>
      <c r="S16" s="29"/>
      <c r="T16" s="29"/>
      <c r="U16" s="29"/>
      <c r="V16" s="29"/>
      <c r="W16" s="40"/>
    </row>
    <row r="17" spans="2:23">
      <c r="B17" s="39"/>
      <c r="C17" s="29"/>
      <c r="D17" s="29"/>
      <c r="E17" s="29"/>
      <c r="F17" s="29"/>
      <c r="G17" s="29"/>
      <c r="H17" s="29"/>
      <c r="I17" s="29"/>
      <c r="J17" s="29"/>
      <c r="K17" s="29"/>
      <c r="L17" s="29"/>
      <c r="M17" s="29"/>
      <c r="N17" s="29"/>
      <c r="O17" s="29"/>
      <c r="P17" s="29"/>
      <c r="Q17" s="29"/>
      <c r="R17" s="29"/>
      <c r="S17" s="29"/>
      <c r="T17" s="29"/>
      <c r="U17" s="29"/>
      <c r="V17" s="29"/>
      <c r="W17" s="40"/>
    </row>
    <row r="18" spans="2:23">
      <c r="B18" s="39"/>
      <c r="C18" s="29"/>
      <c r="D18" s="29"/>
      <c r="E18" s="29"/>
      <c r="F18" s="29"/>
      <c r="G18" s="29"/>
      <c r="H18" s="29"/>
      <c r="I18" s="29"/>
      <c r="J18" s="29"/>
      <c r="K18" s="29"/>
      <c r="L18" s="29"/>
      <c r="M18" s="29"/>
      <c r="N18" s="29"/>
      <c r="O18" s="29"/>
      <c r="P18" s="29"/>
      <c r="Q18" s="29"/>
      <c r="R18" s="29"/>
      <c r="S18" s="29"/>
      <c r="T18" s="29"/>
      <c r="U18" s="29"/>
      <c r="V18" s="29"/>
      <c r="W18" s="40"/>
    </row>
    <row r="19" spans="2:23">
      <c r="B19" s="39"/>
      <c r="C19" s="29"/>
      <c r="D19" s="29"/>
      <c r="E19" s="29"/>
      <c r="F19" s="29"/>
      <c r="G19" s="29"/>
      <c r="H19" s="29"/>
      <c r="I19" s="29"/>
      <c r="J19" s="29"/>
      <c r="K19" s="29"/>
      <c r="L19" s="29"/>
      <c r="M19" s="29"/>
      <c r="N19" s="29"/>
      <c r="O19" s="29"/>
      <c r="P19" s="29"/>
      <c r="Q19" s="29"/>
      <c r="R19" s="29"/>
      <c r="S19" s="29"/>
      <c r="T19" s="29"/>
      <c r="U19" s="29"/>
      <c r="V19" s="29"/>
      <c r="W19" s="40"/>
    </row>
    <row r="20" spans="2:23">
      <c r="B20" s="39"/>
      <c r="C20" s="29"/>
      <c r="D20" s="29"/>
      <c r="E20" s="29"/>
      <c r="F20" s="29"/>
      <c r="G20" s="29"/>
      <c r="H20" s="29"/>
      <c r="I20" s="29"/>
      <c r="J20" s="29"/>
      <c r="K20" s="29"/>
      <c r="L20" s="29"/>
      <c r="M20" s="29"/>
      <c r="N20" s="29"/>
      <c r="O20" s="29"/>
      <c r="P20" s="29"/>
      <c r="Q20" s="29"/>
      <c r="R20" s="29"/>
      <c r="S20" s="29"/>
      <c r="T20" s="29"/>
      <c r="U20" s="29"/>
      <c r="V20" s="29"/>
      <c r="W20" s="40"/>
    </row>
    <row r="21" spans="2:23">
      <c r="B21" s="39"/>
      <c r="C21" s="29"/>
      <c r="D21" s="29"/>
      <c r="E21" s="29"/>
      <c r="F21" s="29"/>
      <c r="G21" s="29"/>
      <c r="H21" s="29"/>
      <c r="I21" s="29"/>
      <c r="J21" s="29"/>
      <c r="K21" s="29"/>
      <c r="L21" s="29"/>
      <c r="M21" s="29"/>
      <c r="N21" s="29"/>
      <c r="O21" s="29"/>
      <c r="P21" s="29"/>
      <c r="Q21" s="29"/>
      <c r="R21" s="29"/>
      <c r="S21" s="29"/>
      <c r="T21" s="29"/>
      <c r="U21" s="29"/>
      <c r="V21" s="29"/>
      <c r="W21" s="40"/>
    </row>
    <row r="22" spans="2:23">
      <c r="B22" s="39"/>
      <c r="C22" s="29"/>
      <c r="D22" s="29"/>
      <c r="E22" s="29"/>
      <c r="F22" s="29"/>
      <c r="G22" s="29"/>
      <c r="H22" s="29"/>
      <c r="I22" s="29"/>
      <c r="J22" s="29"/>
      <c r="K22" s="29"/>
      <c r="L22" s="29"/>
      <c r="M22" s="29"/>
      <c r="N22" s="29"/>
      <c r="O22" s="29"/>
      <c r="P22" s="29"/>
      <c r="Q22" s="29"/>
      <c r="R22" s="29"/>
      <c r="S22" s="29"/>
      <c r="T22" s="29"/>
      <c r="U22" s="29"/>
      <c r="V22" s="29"/>
      <c r="W22" s="40"/>
    </row>
    <row r="23" spans="2:23">
      <c r="B23" s="39"/>
      <c r="C23" s="29"/>
      <c r="D23" s="29"/>
      <c r="E23" s="29"/>
      <c r="F23" s="29"/>
      <c r="G23" s="29"/>
      <c r="H23" s="29"/>
      <c r="I23" s="29"/>
      <c r="J23" s="29"/>
      <c r="K23" s="29"/>
      <c r="L23" s="29"/>
      <c r="M23" s="29"/>
      <c r="N23" s="29"/>
      <c r="O23" s="29"/>
      <c r="P23" s="29"/>
      <c r="Q23" s="29"/>
      <c r="R23" s="29"/>
      <c r="S23" s="29"/>
      <c r="T23" s="29"/>
      <c r="U23" s="29"/>
      <c r="V23" s="29"/>
      <c r="W23" s="40"/>
    </row>
    <row r="24" spans="2:23">
      <c r="B24" s="39"/>
      <c r="C24" s="29"/>
      <c r="D24" s="29"/>
      <c r="E24" s="29"/>
      <c r="F24" s="29"/>
      <c r="G24" s="29"/>
      <c r="H24" s="29"/>
      <c r="I24" s="29"/>
      <c r="J24" s="29"/>
      <c r="K24" s="29"/>
      <c r="L24" s="29"/>
      <c r="M24" s="29"/>
      <c r="N24" s="29"/>
      <c r="O24" s="29"/>
      <c r="P24" s="29"/>
      <c r="Q24" s="29"/>
      <c r="R24" s="29"/>
      <c r="S24" s="29"/>
      <c r="T24" s="29"/>
      <c r="U24" s="29"/>
      <c r="V24" s="29"/>
      <c r="W24" s="40"/>
    </row>
    <row r="25" spans="2:23">
      <c r="B25" s="39"/>
      <c r="C25" s="29"/>
      <c r="D25" s="29"/>
      <c r="E25" s="29"/>
      <c r="F25" s="29"/>
      <c r="G25" s="29"/>
      <c r="H25" s="29"/>
      <c r="I25" s="29"/>
      <c r="J25" s="29"/>
      <c r="K25" s="29"/>
      <c r="L25" s="29"/>
      <c r="M25" s="29"/>
      <c r="N25" s="29"/>
      <c r="O25" s="29"/>
      <c r="P25" s="29"/>
      <c r="Q25" s="29"/>
      <c r="R25" s="29"/>
      <c r="S25" s="29"/>
      <c r="T25" s="29"/>
      <c r="U25" s="29"/>
      <c r="V25" s="29"/>
      <c r="W25" s="40"/>
    </row>
    <row r="26" spans="2:23">
      <c r="B26" s="39"/>
      <c r="C26" s="29"/>
      <c r="D26" s="29"/>
      <c r="E26" s="29"/>
      <c r="F26" s="29"/>
      <c r="G26" s="29"/>
      <c r="H26" s="29"/>
      <c r="I26" s="29"/>
      <c r="J26" s="29"/>
      <c r="K26" s="29"/>
      <c r="L26" s="29"/>
      <c r="M26" s="29"/>
      <c r="N26" s="29"/>
      <c r="O26" s="29"/>
      <c r="P26" s="29"/>
      <c r="Q26" s="29"/>
      <c r="R26" s="29"/>
      <c r="S26" s="29"/>
      <c r="T26" s="29"/>
      <c r="U26" s="29"/>
      <c r="V26" s="29"/>
      <c r="W26" s="40"/>
    </row>
    <row r="27" spans="2:23">
      <c r="B27" s="39"/>
      <c r="C27" s="29"/>
      <c r="D27" s="29"/>
      <c r="E27" s="29"/>
      <c r="F27" s="29"/>
      <c r="G27" s="29"/>
      <c r="H27" s="29"/>
      <c r="I27" s="29"/>
      <c r="J27" s="29"/>
      <c r="K27" s="29"/>
      <c r="L27" s="29"/>
      <c r="M27" s="29"/>
      <c r="N27" s="29"/>
      <c r="O27" s="29"/>
      <c r="P27" s="29"/>
      <c r="Q27" s="29"/>
      <c r="R27" s="29"/>
      <c r="S27" s="29"/>
      <c r="T27" s="29"/>
      <c r="U27" s="29"/>
      <c r="V27" s="29"/>
      <c r="W27" s="40"/>
    </row>
    <row r="28" spans="2:23">
      <c r="B28" s="39"/>
      <c r="C28" s="29"/>
      <c r="D28" s="29"/>
      <c r="E28" s="29"/>
      <c r="F28" s="29"/>
      <c r="G28" s="29"/>
      <c r="H28" s="29"/>
      <c r="I28" s="29"/>
      <c r="J28" s="29"/>
      <c r="K28" s="29"/>
      <c r="L28" s="29"/>
      <c r="M28" s="29"/>
      <c r="N28" s="29"/>
      <c r="O28" s="29"/>
      <c r="P28" s="29"/>
      <c r="Q28" s="29"/>
      <c r="R28" s="29"/>
      <c r="S28" s="29"/>
      <c r="T28" s="29"/>
      <c r="U28" s="29"/>
      <c r="V28" s="29"/>
      <c r="W28" s="40"/>
    </row>
    <row r="29" spans="2:23">
      <c r="B29" s="39"/>
      <c r="C29" s="29"/>
      <c r="D29" s="29"/>
      <c r="E29" s="29"/>
      <c r="F29" s="29"/>
      <c r="G29" s="29"/>
      <c r="H29" s="29"/>
      <c r="I29" s="29"/>
      <c r="J29" s="29"/>
      <c r="K29" s="29"/>
      <c r="L29" s="29"/>
      <c r="M29" s="29"/>
      <c r="N29" s="29"/>
      <c r="O29" s="29"/>
      <c r="P29" s="29"/>
      <c r="Q29" s="29"/>
      <c r="R29" s="29"/>
      <c r="S29" s="29"/>
      <c r="T29" s="29"/>
      <c r="U29" s="29"/>
      <c r="V29" s="29"/>
      <c r="W29" s="40"/>
    </row>
    <row r="30" spans="2:23">
      <c r="B30" s="39"/>
      <c r="C30" s="29"/>
      <c r="D30" s="29"/>
      <c r="E30" s="29"/>
      <c r="F30" s="29"/>
      <c r="G30" s="29"/>
      <c r="H30" s="29"/>
      <c r="I30" s="29"/>
      <c r="J30" s="29"/>
      <c r="K30" s="29"/>
      <c r="L30" s="29"/>
      <c r="M30" s="29"/>
      <c r="N30" s="29"/>
      <c r="O30" s="29"/>
      <c r="P30" s="29"/>
      <c r="Q30" s="29"/>
      <c r="R30" s="29"/>
      <c r="S30" s="29"/>
      <c r="T30" s="29"/>
      <c r="U30" s="29"/>
      <c r="V30" s="29"/>
      <c r="W30" s="40"/>
    </row>
    <row r="31" spans="2:23">
      <c r="B31" s="39"/>
      <c r="C31" s="29"/>
      <c r="D31" s="29"/>
      <c r="E31" s="29"/>
      <c r="F31" s="29"/>
      <c r="G31" s="29"/>
      <c r="H31" s="29"/>
      <c r="I31" s="29"/>
      <c r="J31" s="29"/>
      <c r="K31" s="29"/>
      <c r="L31" s="29"/>
      <c r="M31" s="29"/>
      <c r="N31" s="29"/>
      <c r="O31" s="29"/>
      <c r="P31" s="29"/>
      <c r="Q31" s="29"/>
      <c r="R31" s="29"/>
      <c r="S31" s="29"/>
      <c r="T31" s="29"/>
      <c r="U31" s="29"/>
      <c r="V31" s="29"/>
      <c r="W31" s="40"/>
    </row>
    <row r="32" spans="2:23">
      <c r="B32" s="39"/>
      <c r="C32" s="55"/>
      <c r="D32" s="84" t="s">
        <v>46</v>
      </c>
      <c r="E32" s="84"/>
      <c r="F32" s="29"/>
      <c r="G32" s="29"/>
      <c r="H32" s="29"/>
      <c r="I32" s="29"/>
      <c r="J32" s="29"/>
      <c r="K32" s="29"/>
      <c r="L32" s="29"/>
      <c r="M32" s="29"/>
      <c r="N32" s="84" t="s">
        <v>99</v>
      </c>
      <c r="O32" s="84"/>
      <c r="P32" s="84"/>
      <c r="Q32" s="84"/>
      <c r="R32" s="84"/>
      <c r="S32" s="84"/>
      <c r="T32" s="84"/>
      <c r="U32" s="84"/>
      <c r="V32" s="29"/>
      <c r="W32" s="40"/>
    </row>
    <row r="33" spans="2:27">
      <c r="B33" s="39"/>
      <c r="C33" s="29"/>
      <c r="D33" s="29"/>
      <c r="E33" s="29"/>
      <c r="F33" s="29"/>
      <c r="G33" s="29"/>
      <c r="H33" s="29"/>
      <c r="I33" s="29"/>
      <c r="J33" s="29"/>
      <c r="K33" s="29"/>
      <c r="L33" s="29"/>
      <c r="M33" s="29"/>
      <c r="N33" s="84" t="s">
        <v>100</v>
      </c>
      <c r="O33" s="84"/>
      <c r="P33" s="84"/>
      <c r="Q33" s="84"/>
      <c r="R33" s="84"/>
      <c r="S33" s="84"/>
      <c r="T33" s="84"/>
      <c r="U33" s="84"/>
      <c r="V33" s="29"/>
      <c r="W33" s="40"/>
    </row>
    <row r="34" spans="2:27" ht="6" customHeight="1">
      <c r="B34" s="56"/>
      <c r="C34" s="57"/>
      <c r="D34" s="58"/>
      <c r="E34" s="58"/>
      <c r="F34" s="58"/>
      <c r="G34" s="58"/>
      <c r="H34" s="58"/>
      <c r="I34" s="58"/>
      <c r="J34" s="58"/>
      <c r="K34" s="58"/>
      <c r="L34" s="58"/>
      <c r="M34" s="58"/>
      <c r="N34" s="58"/>
      <c r="O34" s="58"/>
      <c r="P34" s="58"/>
      <c r="Q34" s="58"/>
      <c r="R34" s="58"/>
      <c r="S34" s="58"/>
      <c r="T34" s="58"/>
      <c r="U34" s="58"/>
      <c r="V34" s="58"/>
      <c r="W34" s="59"/>
    </row>
    <row r="35" spans="2:27">
      <c r="B35" s="209" t="s">
        <v>83</v>
      </c>
      <c r="C35" s="210"/>
      <c r="D35" s="210"/>
      <c r="E35" s="210"/>
      <c r="F35" s="210"/>
      <c r="G35" s="210"/>
      <c r="H35" s="210"/>
      <c r="I35" s="210"/>
      <c r="J35" s="210"/>
      <c r="K35" s="210"/>
      <c r="L35" s="210"/>
      <c r="M35" s="210"/>
      <c r="N35" s="210"/>
      <c r="O35" s="210"/>
      <c r="P35" s="210"/>
      <c r="Q35" s="210"/>
      <c r="R35" s="210"/>
      <c r="S35" s="210"/>
      <c r="T35" s="210"/>
      <c r="U35" s="210"/>
      <c r="V35" s="210"/>
      <c r="W35" s="129"/>
    </row>
    <row r="36" spans="2:27" ht="5.25" customHeight="1" thickBot="1">
      <c r="B36" s="39"/>
      <c r="C36" s="29"/>
      <c r="D36" s="29"/>
      <c r="E36" s="29"/>
      <c r="F36" s="29"/>
      <c r="G36" s="29"/>
      <c r="H36" s="29"/>
      <c r="I36" s="29"/>
      <c r="J36" s="29"/>
      <c r="K36" s="29"/>
      <c r="L36" s="29"/>
      <c r="M36" s="29"/>
      <c r="N36" s="29"/>
      <c r="O36" s="29"/>
      <c r="P36" s="29"/>
      <c r="Q36" s="29"/>
      <c r="R36" s="29"/>
      <c r="S36" s="29"/>
      <c r="T36" s="29"/>
      <c r="U36" s="29"/>
      <c r="V36" s="29"/>
      <c r="W36" s="43"/>
    </row>
    <row r="37" spans="2:27" s="28" customFormat="1" ht="24.75" customHeight="1" thickBot="1">
      <c r="B37" s="213" t="s">
        <v>29</v>
      </c>
      <c r="C37" s="214"/>
      <c r="D37" s="221" t="s">
        <v>18</v>
      </c>
      <c r="E37" s="222"/>
      <c r="F37" s="222" t="s">
        <v>19</v>
      </c>
      <c r="G37" s="222"/>
      <c r="H37" s="222" t="s">
        <v>20</v>
      </c>
      <c r="I37" s="222"/>
      <c r="J37" s="222" t="s">
        <v>84</v>
      </c>
      <c r="K37" s="222"/>
      <c r="L37" s="222" t="s">
        <v>21</v>
      </c>
      <c r="M37" s="222"/>
      <c r="N37" s="222" t="s">
        <v>22</v>
      </c>
      <c r="O37" s="222"/>
      <c r="P37" s="222" t="s">
        <v>85</v>
      </c>
      <c r="Q37" s="222"/>
      <c r="R37" s="222" t="s">
        <v>23</v>
      </c>
      <c r="S37" s="222"/>
      <c r="T37" s="222" t="s">
        <v>23</v>
      </c>
      <c r="U37" s="222"/>
      <c r="V37" s="222" t="s">
        <v>24</v>
      </c>
      <c r="W37" s="243"/>
    </row>
    <row r="38" spans="2:27" s="28" customFormat="1" ht="22.5" customHeight="1">
      <c r="B38" s="215" t="s">
        <v>25</v>
      </c>
      <c r="C38" s="216"/>
      <c r="D38" s="223">
        <f>+入力シート①!E2</f>
        <v>43868</v>
      </c>
      <c r="E38" s="224"/>
      <c r="F38" s="225">
        <f>+入力シート①!F2</f>
        <v>43868</v>
      </c>
      <c r="G38" s="225"/>
      <c r="H38" s="224">
        <f>+入力シート①!G2</f>
        <v>43868</v>
      </c>
      <c r="I38" s="224"/>
      <c r="J38" s="225">
        <f>+入力シート①!H2</f>
        <v>43868</v>
      </c>
      <c r="K38" s="225"/>
      <c r="L38" s="224">
        <f>+入力シート①!J2</f>
        <v>43864</v>
      </c>
      <c r="M38" s="224"/>
      <c r="N38" s="225">
        <f>+入力シート①!K2</f>
        <v>43864</v>
      </c>
      <c r="O38" s="225"/>
      <c r="P38" s="224">
        <f>+入力シート①!L2</f>
        <v>43864</v>
      </c>
      <c r="Q38" s="224"/>
      <c r="R38" s="225">
        <f>+入力シート①!M2</f>
        <v>43864</v>
      </c>
      <c r="S38" s="225"/>
      <c r="T38" s="238">
        <f>入力シート①!V2</f>
        <v>0</v>
      </c>
      <c r="U38" s="238"/>
      <c r="V38" s="225">
        <f>入力シート①!W2</f>
        <v>0</v>
      </c>
      <c r="W38" s="244"/>
    </row>
    <row r="39" spans="2:27" ht="15" customHeight="1">
      <c r="B39" s="217" t="s">
        <v>27</v>
      </c>
      <c r="C39" s="218"/>
      <c r="D39" s="230" t="s">
        <v>33</v>
      </c>
      <c r="E39" s="231"/>
      <c r="F39" s="226" t="s">
        <v>33</v>
      </c>
      <c r="G39" s="226"/>
      <c r="H39" s="231" t="s">
        <v>33</v>
      </c>
      <c r="I39" s="231"/>
      <c r="J39" s="226" t="s">
        <v>33</v>
      </c>
      <c r="K39" s="226"/>
      <c r="L39" s="231" t="s">
        <v>33</v>
      </c>
      <c r="M39" s="231"/>
      <c r="N39" s="226" t="s">
        <v>33</v>
      </c>
      <c r="O39" s="226"/>
      <c r="P39" s="231" t="s">
        <v>33</v>
      </c>
      <c r="Q39" s="231"/>
      <c r="R39" s="226" t="s">
        <v>33</v>
      </c>
      <c r="S39" s="226"/>
      <c r="T39" s="231" t="s">
        <v>92</v>
      </c>
      <c r="U39" s="231"/>
      <c r="V39" s="245" t="s">
        <v>33</v>
      </c>
      <c r="W39" s="246"/>
    </row>
    <row r="40" spans="2:27" ht="15" customHeight="1">
      <c r="B40" s="219" t="s">
        <v>28</v>
      </c>
      <c r="C40" s="220"/>
      <c r="D40" s="232" t="s">
        <v>35</v>
      </c>
      <c r="E40" s="233"/>
      <c r="F40" s="227" t="s">
        <v>36</v>
      </c>
      <c r="G40" s="227"/>
      <c r="H40" s="233" t="s">
        <v>37</v>
      </c>
      <c r="I40" s="233"/>
      <c r="J40" s="227" t="s">
        <v>38</v>
      </c>
      <c r="K40" s="227"/>
      <c r="L40" s="233" t="s">
        <v>39</v>
      </c>
      <c r="M40" s="233"/>
      <c r="N40" s="227" t="s">
        <v>40</v>
      </c>
      <c r="O40" s="227"/>
      <c r="P40" s="233" t="s">
        <v>41</v>
      </c>
      <c r="Q40" s="233"/>
      <c r="R40" s="227" t="s">
        <v>101</v>
      </c>
      <c r="S40" s="227"/>
      <c r="T40" s="233" t="s">
        <v>101</v>
      </c>
      <c r="U40" s="233"/>
      <c r="V40" s="247" t="s">
        <v>102</v>
      </c>
      <c r="W40" s="248"/>
    </row>
    <row r="41" spans="2:27" ht="15" customHeight="1">
      <c r="B41" s="211" t="s">
        <v>26</v>
      </c>
      <c r="C41" s="95" t="s">
        <v>86</v>
      </c>
      <c r="D41" s="114">
        <f>+入力シート①!E$5</f>
        <v>20.13</v>
      </c>
      <c r="E41" s="105"/>
      <c r="F41" s="121">
        <f>+入力シート①!F$5</f>
        <v>20</v>
      </c>
      <c r="G41" s="106"/>
      <c r="H41" s="114">
        <f>+入力シート①!G$5</f>
        <v>20.02</v>
      </c>
      <c r="I41" s="105"/>
      <c r="J41" s="121">
        <f>+入力シート①!H$5</f>
        <v>19.47</v>
      </c>
      <c r="K41" s="106"/>
      <c r="L41" s="114">
        <f>+入力シート①!J$5</f>
        <v>20.54</v>
      </c>
      <c r="M41" s="105"/>
      <c r="N41" s="121">
        <f>+入力シート①!K$5</f>
        <v>19.79</v>
      </c>
      <c r="O41" s="106"/>
      <c r="P41" s="114">
        <f>+入力シート①!L$5</f>
        <v>20.05</v>
      </c>
      <c r="Q41" s="105"/>
      <c r="R41" s="121">
        <f>+入力シート①!M$5</f>
        <v>20.13</v>
      </c>
      <c r="S41" s="106"/>
      <c r="T41" s="127">
        <f>入力シート①!V5</f>
        <v>0</v>
      </c>
      <c r="U41" s="118"/>
      <c r="V41" s="132">
        <f>入力シート①!W5</f>
        <v>0</v>
      </c>
      <c r="W41" s="130"/>
    </row>
    <row r="42" spans="2:27" ht="15" customHeight="1">
      <c r="B42" s="211"/>
      <c r="C42" s="95" t="s">
        <v>87</v>
      </c>
      <c r="D42" s="114">
        <f>+入力シート①!E$11</f>
        <v>20.16</v>
      </c>
      <c r="E42" s="105"/>
      <c r="F42" s="121">
        <f>+入力シート①!F$11</f>
        <v>20.02</v>
      </c>
      <c r="G42" s="106"/>
      <c r="H42" s="114">
        <f>+入力シート①!G$11</f>
        <v>19.96</v>
      </c>
      <c r="I42" s="105"/>
      <c r="J42" s="121">
        <f>+入力シート①!H$11</f>
        <v>18.73</v>
      </c>
      <c r="K42" s="106"/>
      <c r="L42" s="114">
        <f>+入力シート①!J$11</f>
        <v>20.12</v>
      </c>
      <c r="M42" s="105"/>
      <c r="N42" s="121">
        <f>+入力シート①!K$11</f>
        <v>19.79</v>
      </c>
      <c r="O42" s="106"/>
      <c r="P42" s="115">
        <f>+入力シート①!L$11</f>
        <v>20.02</v>
      </c>
      <c r="Q42" s="107"/>
      <c r="R42" s="122">
        <f>+入力シート①!M$11</f>
        <v>19.989999999999998</v>
      </c>
      <c r="S42" s="108"/>
      <c r="T42" s="128">
        <f>入力シート①!V11</f>
        <v>0</v>
      </c>
      <c r="U42" s="119"/>
      <c r="V42" s="132">
        <f>入力シート①!W11</f>
        <v>0</v>
      </c>
      <c r="W42" s="130"/>
    </row>
    <row r="43" spans="2:27" ht="15" customHeight="1">
      <c r="B43" s="211"/>
      <c r="C43" s="95" t="s">
        <v>88</v>
      </c>
      <c r="D43" s="115">
        <f>+入力シート①!E$13</f>
        <v>18.97</v>
      </c>
      <c r="E43" s="107"/>
      <c r="F43" s="122">
        <f>+入力シート①!F$13</f>
        <v>18.809999999999999</v>
      </c>
      <c r="G43" s="108"/>
      <c r="H43" s="115">
        <f>+入力シート①!G$13</f>
        <v>19.09</v>
      </c>
      <c r="I43" s="107"/>
      <c r="J43" s="122">
        <f>+入力シート①!H$13</f>
        <v>17.260000000000002</v>
      </c>
      <c r="K43" s="108"/>
      <c r="L43" s="115">
        <f>+入力シート①!J$13</f>
        <v>19.45</v>
      </c>
      <c r="M43" s="107"/>
      <c r="N43" s="122">
        <f>+入力シート①!K$13</f>
        <v>19.64</v>
      </c>
      <c r="O43" s="108"/>
      <c r="P43" s="115">
        <f>+入力シート①!L$13</f>
        <v>18.97</v>
      </c>
      <c r="Q43" s="107"/>
      <c r="R43" s="122">
        <f>+入力シート①!M$13</f>
        <v>19.04</v>
      </c>
      <c r="S43" s="108"/>
      <c r="T43" s="128">
        <f>入力シート①!V13</f>
        <v>0</v>
      </c>
      <c r="U43" s="119"/>
      <c r="V43" s="132">
        <f>入力シート①!W13</f>
        <v>0</v>
      </c>
      <c r="W43" s="130"/>
    </row>
    <row r="44" spans="2:27" ht="15" customHeight="1">
      <c r="B44" s="211"/>
      <c r="C44" s="95" t="s">
        <v>89</v>
      </c>
      <c r="D44" s="114">
        <f>+入力シート①!E$14</f>
        <v>17.059999999999999</v>
      </c>
      <c r="E44" s="105"/>
      <c r="F44" s="121">
        <f>+入力シート①!F$14</f>
        <v>17.07</v>
      </c>
      <c r="G44" s="106"/>
      <c r="H44" s="114">
        <f>+入力シート①!G$14</f>
        <v>17.16</v>
      </c>
      <c r="I44" s="105"/>
      <c r="J44" s="121">
        <f>+入力シート①!H$14</f>
        <v>15.97</v>
      </c>
      <c r="K44" s="106"/>
      <c r="L44" s="114">
        <f>+入力シート①!J$14</f>
        <v>17.510000000000002</v>
      </c>
      <c r="M44" s="105"/>
      <c r="N44" s="121">
        <f>+入力シート①!K$14</f>
        <v>17.739999999999998</v>
      </c>
      <c r="O44" s="106"/>
      <c r="P44" s="114">
        <f>+入力シート①!L$14</f>
        <v>17.89</v>
      </c>
      <c r="Q44" s="105"/>
      <c r="R44" s="122">
        <f>+入力シート①!M$14</f>
        <v>17.350000000000001</v>
      </c>
      <c r="S44" s="108"/>
      <c r="T44" s="128">
        <f>入力シート①!V14</f>
        <v>0</v>
      </c>
      <c r="U44" s="119"/>
      <c r="V44" s="133">
        <f>入力シート①!W14</f>
        <v>0</v>
      </c>
      <c r="W44" s="131"/>
    </row>
    <row r="45" spans="2:27" ht="15" customHeight="1">
      <c r="B45" s="211"/>
      <c r="C45" s="95" t="s">
        <v>90</v>
      </c>
      <c r="D45" s="115">
        <f>+入力シート①!E$15</f>
        <v>14.66</v>
      </c>
      <c r="E45" s="107"/>
      <c r="F45" s="122">
        <f>+入力シート①!F$15</f>
        <v>15.21</v>
      </c>
      <c r="G45" s="108"/>
      <c r="H45" s="114">
        <f>+入力シート①!G$15</f>
        <v>14.69</v>
      </c>
      <c r="I45" s="105"/>
      <c r="J45" s="124">
        <f>+入力シート①!H$15</f>
        <v>14.91</v>
      </c>
      <c r="K45" s="109"/>
      <c r="L45" s="114">
        <f>+入力シート①!J$15</f>
        <v>15.33</v>
      </c>
      <c r="M45" s="110"/>
      <c r="N45" s="124">
        <f>+入力シート①!K$15</f>
        <v>15.69</v>
      </c>
      <c r="O45" s="109"/>
      <c r="P45" s="125">
        <f>+入力シート①!L$15</f>
        <v>16.29</v>
      </c>
      <c r="Q45" s="110"/>
      <c r="R45" s="121">
        <f>+入力シート①!M$15</f>
        <v>15.8</v>
      </c>
      <c r="S45" s="106"/>
      <c r="T45" s="127">
        <f>入力シート①!V15</f>
        <v>0</v>
      </c>
      <c r="U45" s="120"/>
      <c r="V45" s="133">
        <f>入力シート①!W15</f>
        <v>0</v>
      </c>
      <c r="W45" s="131"/>
    </row>
    <row r="46" spans="2:27" ht="15" customHeight="1">
      <c r="B46" s="212"/>
      <c r="C46" s="96" t="s">
        <v>91</v>
      </c>
      <c r="D46" s="138">
        <f>+入力シート①!E$16</f>
        <v>11.64</v>
      </c>
      <c r="E46" s="111"/>
      <c r="F46" s="123">
        <f>入力シート①!F16</f>
        <v>11.59</v>
      </c>
      <c r="G46" s="112"/>
      <c r="H46" s="116">
        <f>+入力シート①!G$16</f>
        <v>12.28</v>
      </c>
      <c r="I46" s="111"/>
      <c r="J46" s="112" t="s">
        <v>80</v>
      </c>
      <c r="K46" s="112"/>
      <c r="L46" s="111" t="s">
        <v>79</v>
      </c>
      <c r="M46" s="111"/>
      <c r="N46" s="123">
        <f>入力シート①!K16</f>
        <v>12.4</v>
      </c>
      <c r="O46" s="112"/>
      <c r="P46" s="126">
        <f>+入力シート①!L$16</f>
        <v>11.99</v>
      </c>
      <c r="Q46" s="113"/>
      <c r="R46" s="123">
        <f>+入力シート①!M$16</f>
        <v>13.5</v>
      </c>
      <c r="S46" s="112"/>
      <c r="T46" s="116">
        <f>入力シート①!V16</f>
        <v>0</v>
      </c>
      <c r="U46" s="111"/>
      <c r="V46" s="134">
        <f>入力シート①!W16</f>
        <v>0</v>
      </c>
      <c r="W46" s="117"/>
      <c r="AA46" s="55"/>
    </row>
    <row r="47" spans="2:27" ht="15" customHeight="1">
      <c r="B47" s="205" t="s">
        <v>31</v>
      </c>
      <c r="C47" s="206"/>
      <c r="D47" s="234">
        <f>+入力シート①!E$19</f>
        <v>284</v>
      </c>
      <c r="E47" s="235"/>
      <c r="F47" s="228">
        <f>+入力シート①!F$19</f>
        <v>286</v>
      </c>
      <c r="G47" s="228"/>
      <c r="H47" s="235">
        <f>+入力シート①!G$19</f>
        <v>342</v>
      </c>
      <c r="I47" s="235"/>
      <c r="J47" s="228">
        <f>+入力シート①!H$19</f>
        <v>38</v>
      </c>
      <c r="K47" s="228"/>
      <c r="L47" s="235">
        <f>+入力シート①!J$19</f>
        <v>176</v>
      </c>
      <c r="M47" s="235"/>
      <c r="N47" s="228">
        <f>+入力シート①!K$19</f>
        <v>326</v>
      </c>
      <c r="O47" s="228"/>
      <c r="P47" s="235">
        <f>+入力シート①!L$19</f>
        <v>173</v>
      </c>
      <c r="Q47" s="235"/>
      <c r="R47" s="228">
        <f>+入力シート①!M$19</f>
        <v>3</v>
      </c>
      <c r="S47" s="228"/>
      <c r="T47" s="235">
        <f>入力シート①!V19</f>
        <v>0</v>
      </c>
      <c r="U47" s="235"/>
      <c r="V47" s="239">
        <f>入力シート①!W19</f>
        <v>0</v>
      </c>
      <c r="W47" s="240"/>
      <c r="AA47" s="60"/>
    </row>
    <row r="48" spans="2:27" ht="15" customHeight="1" thickBot="1">
      <c r="B48" s="207" t="s">
        <v>32</v>
      </c>
      <c r="C48" s="208"/>
      <c r="D48" s="236">
        <f>+入力シート①!E$20</f>
        <v>1</v>
      </c>
      <c r="E48" s="229"/>
      <c r="F48" s="237">
        <f>+入力シート①!F$20</f>
        <v>0.9</v>
      </c>
      <c r="G48" s="237"/>
      <c r="H48" s="229">
        <f>+入力シート①!G$20</f>
        <v>0.7</v>
      </c>
      <c r="I48" s="229"/>
      <c r="J48" s="237">
        <f>+入力シート①!H$20</f>
        <v>1.4</v>
      </c>
      <c r="K48" s="237"/>
      <c r="L48" s="229">
        <f>+入力シート①!J$20</f>
        <v>0.4</v>
      </c>
      <c r="M48" s="229"/>
      <c r="N48" s="237">
        <f>+入力シート①!K$20</f>
        <v>0.6</v>
      </c>
      <c r="O48" s="237"/>
      <c r="P48" s="229">
        <f>+入力シート①!L$20</f>
        <v>0.5</v>
      </c>
      <c r="Q48" s="229"/>
      <c r="R48" s="237">
        <f>+入力シート①!M$20</f>
        <v>1</v>
      </c>
      <c r="S48" s="237"/>
      <c r="T48" s="229">
        <f>入力シート①!V20</f>
        <v>0</v>
      </c>
      <c r="U48" s="229"/>
      <c r="V48" s="241">
        <f>入力シート①!W20</f>
        <v>0</v>
      </c>
      <c r="W48" s="242"/>
    </row>
    <row r="49" spans="2:23" ht="16.5" customHeight="1">
      <c r="B49" s="90"/>
      <c r="C49" s="91"/>
      <c r="D49" s="92"/>
      <c r="E49" s="92"/>
      <c r="F49" s="92"/>
      <c r="G49" s="92"/>
      <c r="H49" s="92"/>
      <c r="I49" s="92"/>
      <c r="J49" s="92"/>
      <c r="K49" s="92"/>
      <c r="L49" s="92"/>
      <c r="M49" s="92"/>
      <c r="N49" s="92"/>
      <c r="O49" s="92"/>
      <c r="P49" s="92"/>
      <c r="Q49" s="92"/>
      <c r="R49" s="93"/>
      <c r="S49" s="93"/>
      <c r="T49" s="92"/>
      <c r="U49" s="92"/>
      <c r="V49" s="93" t="s">
        <v>81</v>
      </c>
      <c r="W49" s="59"/>
    </row>
    <row r="50" spans="2:23">
      <c r="B50" s="39"/>
      <c r="C50" s="29"/>
      <c r="D50" s="29"/>
      <c r="E50" s="29"/>
      <c r="F50" s="29"/>
      <c r="G50" s="29"/>
      <c r="H50" s="29"/>
      <c r="I50" s="29"/>
      <c r="J50" s="29"/>
      <c r="K50" s="29"/>
      <c r="L50" s="29"/>
      <c r="M50" s="29"/>
      <c r="N50" s="29"/>
      <c r="O50" s="29"/>
      <c r="P50" s="29"/>
      <c r="Q50" s="29"/>
      <c r="R50" s="29"/>
      <c r="S50" s="29"/>
      <c r="T50" s="29"/>
      <c r="U50" s="29"/>
      <c r="V50" s="29"/>
      <c r="W50" s="40"/>
    </row>
    <row r="51" spans="2:23">
      <c r="B51" s="39"/>
      <c r="C51" s="29"/>
      <c r="D51" s="29"/>
      <c r="E51" s="29"/>
      <c r="F51" s="29"/>
      <c r="G51" s="29"/>
      <c r="H51" s="29"/>
      <c r="I51" s="29"/>
      <c r="J51" s="29"/>
      <c r="K51" s="29"/>
      <c r="L51" s="29"/>
      <c r="M51" s="29"/>
      <c r="N51" s="29"/>
      <c r="O51" s="29"/>
      <c r="P51" s="29"/>
      <c r="Q51" s="29"/>
      <c r="R51" s="29"/>
      <c r="S51" s="29"/>
      <c r="T51" s="29"/>
      <c r="U51" s="29"/>
      <c r="V51" s="29"/>
      <c r="W51" s="40"/>
    </row>
    <row r="52" spans="2:23">
      <c r="B52" s="39"/>
      <c r="C52" s="29"/>
      <c r="D52" s="29"/>
      <c r="E52" s="29"/>
      <c r="F52" s="29"/>
      <c r="G52" s="29"/>
      <c r="H52" s="29"/>
      <c r="I52" s="29"/>
      <c r="J52" s="29"/>
      <c r="K52" s="29"/>
      <c r="L52" s="29"/>
      <c r="M52" s="29"/>
      <c r="N52" s="29"/>
      <c r="O52" s="29"/>
      <c r="P52" s="29"/>
      <c r="Q52" s="29"/>
      <c r="R52" s="29"/>
      <c r="S52" s="29"/>
      <c r="T52" s="29"/>
      <c r="U52" s="29"/>
      <c r="V52" s="29"/>
      <c r="W52" s="40"/>
    </row>
    <row r="53" spans="2:23">
      <c r="B53" s="39"/>
      <c r="C53" s="29"/>
      <c r="D53" s="29"/>
      <c r="E53" s="29"/>
      <c r="F53" s="29"/>
      <c r="G53" s="29"/>
      <c r="H53" s="29"/>
      <c r="I53" s="29"/>
      <c r="J53" s="29"/>
      <c r="K53" s="29"/>
      <c r="L53" s="29"/>
      <c r="M53" s="29"/>
      <c r="N53" s="29"/>
      <c r="O53" s="29"/>
      <c r="P53" s="29"/>
      <c r="Q53" s="29"/>
      <c r="R53" s="29"/>
      <c r="S53" s="29"/>
      <c r="T53" s="29"/>
      <c r="U53" s="29"/>
      <c r="V53" s="29"/>
      <c r="W53" s="40"/>
    </row>
    <row r="54" spans="2:23">
      <c r="B54" s="39"/>
      <c r="C54" s="29"/>
      <c r="D54" s="29"/>
      <c r="E54" s="29"/>
      <c r="F54" s="29"/>
      <c r="G54" s="29"/>
      <c r="H54" s="29"/>
      <c r="I54" s="29"/>
      <c r="J54" s="29"/>
      <c r="K54" s="29"/>
      <c r="L54" s="29"/>
      <c r="M54" s="29"/>
      <c r="N54" s="29"/>
      <c r="O54" s="29"/>
      <c r="P54" s="29"/>
      <c r="Q54" s="29"/>
      <c r="R54" s="29"/>
      <c r="S54" s="29"/>
      <c r="T54" s="29"/>
      <c r="U54" s="29"/>
      <c r="V54" s="29"/>
      <c r="W54" s="40"/>
    </row>
    <row r="55" spans="2:23">
      <c r="B55" s="39"/>
      <c r="C55" s="29"/>
      <c r="D55" s="29"/>
      <c r="E55" s="29"/>
      <c r="F55" s="29"/>
      <c r="G55" s="29"/>
      <c r="H55" s="29"/>
      <c r="I55" s="29"/>
      <c r="J55" s="29"/>
      <c r="K55" s="29"/>
      <c r="L55" s="29"/>
      <c r="M55" s="29"/>
      <c r="N55" s="29"/>
      <c r="O55" s="29"/>
      <c r="P55" s="29"/>
      <c r="Q55" s="29"/>
      <c r="R55" s="29"/>
      <c r="S55" s="29"/>
      <c r="T55" s="29"/>
      <c r="U55" s="29"/>
      <c r="V55" s="29"/>
      <c r="W55" s="40"/>
    </row>
    <row r="56" spans="2:23">
      <c r="B56" s="39"/>
      <c r="C56" s="29"/>
      <c r="D56" s="29"/>
      <c r="E56" s="29"/>
      <c r="F56" s="29"/>
      <c r="G56" s="29"/>
      <c r="H56" s="29"/>
      <c r="I56" s="29"/>
      <c r="J56" s="29"/>
      <c r="K56" s="29"/>
      <c r="L56" s="29"/>
      <c r="M56" s="29"/>
      <c r="N56" s="29"/>
      <c r="O56" s="29"/>
      <c r="P56" s="29"/>
      <c r="Q56" s="29"/>
      <c r="R56" s="29"/>
      <c r="S56" s="29"/>
      <c r="T56" s="29"/>
      <c r="U56" s="29"/>
      <c r="V56" s="29"/>
      <c r="W56" s="40"/>
    </row>
    <row r="57" spans="2:23">
      <c r="B57" s="39"/>
      <c r="C57" s="29"/>
      <c r="D57" s="29"/>
      <c r="E57" s="29"/>
      <c r="F57" s="29"/>
      <c r="G57" s="29"/>
      <c r="H57" s="29"/>
      <c r="I57" s="29"/>
      <c r="J57" s="29"/>
      <c r="K57" s="29"/>
      <c r="L57" s="29"/>
      <c r="M57" s="29"/>
      <c r="N57" s="29"/>
      <c r="O57" s="29"/>
      <c r="P57" s="29"/>
      <c r="Q57" s="29"/>
      <c r="R57" s="29"/>
      <c r="S57" s="29"/>
      <c r="T57" s="29"/>
      <c r="U57" s="29"/>
      <c r="V57" s="29"/>
      <c r="W57" s="40"/>
    </row>
    <row r="58" spans="2:23">
      <c r="B58" s="39"/>
      <c r="C58" s="29"/>
      <c r="D58" s="29"/>
      <c r="E58" s="29"/>
      <c r="F58" s="29"/>
      <c r="G58" s="29"/>
      <c r="H58" s="29"/>
      <c r="I58" s="29"/>
      <c r="J58" s="29"/>
      <c r="K58" s="29"/>
      <c r="L58" s="29"/>
      <c r="M58" s="29"/>
      <c r="N58" s="29"/>
      <c r="O58" s="29"/>
      <c r="P58" s="29"/>
      <c r="Q58" s="29"/>
      <c r="R58" s="29"/>
      <c r="S58" s="29"/>
      <c r="T58" s="29"/>
      <c r="U58" s="29"/>
      <c r="V58" s="29"/>
      <c r="W58" s="40"/>
    </row>
    <row r="59" spans="2:23">
      <c r="B59" s="39"/>
      <c r="C59" s="29"/>
      <c r="D59" s="29"/>
      <c r="E59" s="29"/>
      <c r="F59" s="29"/>
      <c r="G59" s="29"/>
      <c r="H59" s="29"/>
      <c r="I59" s="29"/>
      <c r="J59" s="29"/>
      <c r="K59" s="29"/>
      <c r="L59" s="29"/>
      <c r="M59" s="29"/>
      <c r="N59" s="29"/>
      <c r="O59" s="29"/>
      <c r="P59" s="29"/>
      <c r="Q59" s="29"/>
      <c r="R59" s="29"/>
      <c r="S59" s="29"/>
      <c r="T59" s="29"/>
      <c r="U59" s="29"/>
      <c r="V59" s="29"/>
      <c r="W59" s="40"/>
    </row>
    <row r="60" spans="2:23">
      <c r="B60" s="39"/>
      <c r="C60" s="29"/>
      <c r="D60" s="29"/>
      <c r="E60" s="29"/>
      <c r="F60" s="29"/>
      <c r="G60" s="29"/>
      <c r="H60" s="29"/>
      <c r="I60" s="29"/>
      <c r="J60" s="29"/>
      <c r="K60" s="29"/>
      <c r="L60" s="29"/>
      <c r="M60" s="29"/>
      <c r="N60" s="29"/>
      <c r="O60" s="29"/>
      <c r="P60" s="29"/>
      <c r="Q60" s="29"/>
      <c r="R60" s="29"/>
      <c r="S60" s="29"/>
      <c r="T60" s="29"/>
      <c r="U60" s="29"/>
      <c r="V60" s="29"/>
      <c r="W60" s="40"/>
    </row>
    <row r="61" spans="2:23">
      <c r="B61" s="39"/>
      <c r="C61" s="29"/>
      <c r="D61" s="29"/>
      <c r="E61" s="29"/>
      <c r="F61" s="29"/>
      <c r="G61" s="29"/>
      <c r="H61" s="29"/>
      <c r="I61" s="29"/>
      <c r="J61" s="29"/>
      <c r="K61" s="29"/>
      <c r="L61" s="29"/>
      <c r="M61" s="29"/>
      <c r="N61" s="29"/>
      <c r="O61" s="29"/>
      <c r="P61" s="29"/>
      <c r="Q61" s="29"/>
      <c r="R61" s="29"/>
      <c r="S61" s="29"/>
      <c r="T61" s="29"/>
      <c r="U61" s="29"/>
      <c r="V61" s="29"/>
      <c r="W61" s="40"/>
    </row>
    <row r="62" spans="2:23">
      <c r="B62" s="39"/>
      <c r="C62" s="29"/>
      <c r="D62" s="29"/>
      <c r="E62" s="29"/>
      <c r="F62" s="29"/>
      <c r="G62" s="29"/>
      <c r="H62" s="29"/>
      <c r="I62" s="29"/>
      <c r="J62" s="29"/>
      <c r="K62" s="29"/>
      <c r="L62" s="29"/>
      <c r="M62" s="29"/>
      <c r="N62" s="29"/>
      <c r="O62" s="29"/>
      <c r="P62" s="29"/>
      <c r="Q62" s="29"/>
      <c r="R62" s="29"/>
      <c r="S62" s="29"/>
      <c r="T62" s="29"/>
      <c r="U62" s="29"/>
      <c r="V62" s="29"/>
      <c r="W62" s="40"/>
    </row>
    <row r="63" spans="2:23">
      <c r="B63" s="39"/>
      <c r="C63" s="29"/>
      <c r="D63" s="29"/>
      <c r="E63" s="29"/>
      <c r="F63" s="29"/>
      <c r="G63" s="29"/>
      <c r="H63" s="29"/>
      <c r="I63" s="29"/>
      <c r="J63" s="29"/>
      <c r="K63" s="29"/>
      <c r="L63" s="29"/>
      <c r="M63" s="29"/>
      <c r="N63" s="29"/>
      <c r="O63" s="29"/>
      <c r="P63" s="29"/>
      <c r="Q63" s="29"/>
      <c r="R63" s="29"/>
      <c r="S63" s="29"/>
      <c r="T63" s="29"/>
      <c r="U63" s="29"/>
      <c r="V63" s="29"/>
      <c r="W63" s="40"/>
    </row>
    <row r="64" spans="2:23">
      <c r="B64" s="39"/>
      <c r="C64" s="29"/>
      <c r="D64" s="29"/>
      <c r="E64" s="29"/>
      <c r="F64" s="29"/>
      <c r="G64" s="29"/>
      <c r="H64" s="29"/>
      <c r="I64" s="29"/>
      <c r="J64" s="29"/>
      <c r="K64" s="29"/>
      <c r="L64" s="29"/>
      <c r="M64" s="29"/>
      <c r="N64" s="29"/>
      <c r="O64" s="29"/>
      <c r="P64" s="29"/>
      <c r="Q64" s="29"/>
      <c r="R64" s="29"/>
      <c r="S64" s="29"/>
      <c r="T64" s="29"/>
      <c r="U64" s="29"/>
      <c r="V64" s="29"/>
      <c r="W64" s="40"/>
    </row>
    <row r="65" spans="2:23">
      <c r="B65" s="39"/>
      <c r="C65" s="29"/>
      <c r="D65" s="29"/>
      <c r="E65" s="29"/>
      <c r="F65" s="29"/>
      <c r="G65" s="29"/>
      <c r="H65" s="29"/>
      <c r="I65" s="29"/>
      <c r="J65" s="29"/>
      <c r="K65" s="29"/>
      <c r="L65" s="29"/>
      <c r="M65" s="29"/>
      <c r="N65" s="29"/>
      <c r="O65" s="29"/>
      <c r="P65" s="29"/>
      <c r="Q65" s="29"/>
      <c r="R65" s="29"/>
      <c r="S65" s="29"/>
      <c r="T65" s="29"/>
      <c r="U65" s="29"/>
      <c r="V65" s="29"/>
      <c r="W65" s="40"/>
    </row>
    <row r="66" spans="2:23">
      <c r="B66" s="39"/>
      <c r="C66" s="29"/>
      <c r="D66" s="29"/>
      <c r="E66" s="29"/>
      <c r="F66" s="29"/>
      <c r="G66" s="29"/>
      <c r="H66" s="29"/>
      <c r="I66" s="29"/>
      <c r="J66" s="29"/>
      <c r="K66" s="29"/>
      <c r="L66" s="29"/>
      <c r="M66" s="29"/>
      <c r="N66" s="29"/>
      <c r="O66" s="29"/>
      <c r="P66" s="29"/>
      <c r="Q66" s="29"/>
      <c r="R66" s="29"/>
      <c r="S66" s="29"/>
      <c r="T66" s="29"/>
      <c r="U66" s="29"/>
      <c r="V66" s="29"/>
      <c r="W66" s="40"/>
    </row>
    <row r="67" spans="2:23">
      <c r="B67" s="39"/>
      <c r="C67" s="29"/>
      <c r="D67" s="29"/>
      <c r="E67" s="29"/>
      <c r="F67" s="29"/>
      <c r="G67" s="29"/>
      <c r="H67" s="29"/>
      <c r="I67" s="29"/>
      <c r="J67" s="29"/>
      <c r="K67" s="29"/>
      <c r="L67" s="29"/>
      <c r="M67" s="29"/>
      <c r="N67" s="29"/>
      <c r="O67" s="29"/>
      <c r="P67" s="29"/>
      <c r="Q67" s="29"/>
      <c r="R67" s="29"/>
      <c r="S67" s="29"/>
      <c r="T67" s="29"/>
      <c r="U67" s="29"/>
      <c r="V67" s="29"/>
      <c r="W67" s="40"/>
    </row>
    <row r="68" spans="2:23" ht="16.5" thickBot="1">
      <c r="B68" s="41"/>
      <c r="C68" s="42"/>
      <c r="D68" s="42"/>
      <c r="E68" s="42"/>
      <c r="F68" s="42"/>
      <c r="G68" s="42"/>
      <c r="H68" s="42"/>
      <c r="I68" s="42"/>
      <c r="J68" s="42"/>
      <c r="K68" s="42"/>
      <c r="L68" s="42"/>
      <c r="M68" s="42"/>
      <c r="N68" s="42"/>
      <c r="O68" s="42"/>
      <c r="P68" s="42"/>
      <c r="Q68" s="42"/>
      <c r="R68" s="42"/>
      <c r="S68" s="42"/>
      <c r="T68" s="42"/>
      <c r="U68" s="42"/>
      <c r="V68" s="42"/>
      <c r="W68" s="43"/>
    </row>
    <row r="69" spans="2:23" ht="8.25" customHeight="1"/>
  </sheetData>
  <mergeCells count="68">
    <mergeCell ref="V48:W48"/>
    <mergeCell ref="V37:W37"/>
    <mergeCell ref="V38:W38"/>
    <mergeCell ref="V39:W39"/>
    <mergeCell ref="V40:W40"/>
    <mergeCell ref="N39:O39"/>
    <mergeCell ref="N40:O40"/>
    <mergeCell ref="R47:S47"/>
    <mergeCell ref="P37:Q37"/>
    <mergeCell ref="V47:W47"/>
    <mergeCell ref="P47:Q47"/>
    <mergeCell ref="P48:Q48"/>
    <mergeCell ref="R48:S48"/>
    <mergeCell ref="T37:U37"/>
    <mergeCell ref="T38:U38"/>
    <mergeCell ref="T39:U39"/>
    <mergeCell ref="T40:U40"/>
    <mergeCell ref="T47:U47"/>
    <mergeCell ref="T48:U48"/>
    <mergeCell ref="P38:Q38"/>
    <mergeCell ref="P39:Q39"/>
    <mergeCell ref="P40:Q40"/>
    <mergeCell ref="R37:S37"/>
    <mergeCell ref="R38:S38"/>
    <mergeCell ref="R39:S39"/>
    <mergeCell ref="R40:S40"/>
    <mergeCell ref="N47:O47"/>
    <mergeCell ref="L47:M47"/>
    <mergeCell ref="L48:M48"/>
    <mergeCell ref="J37:K37"/>
    <mergeCell ref="J38:K38"/>
    <mergeCell ref="L37:M37"/>
    <mergeCell ref="L38:M38"/>
    <mergeCell ref="L39:M39"/>
    <mergeCell ref="L40:M40"/>
    <mergeCell ref="J39:K39"/>
    <mergeCell ref="J40:K40"/>
    <mergeCell ref="J47:K47"/>
    <mergeCell ref="J48:K48"/>
    <mergeCell ref="N48:O48"/>
    <mergeCell ref="N37:O37"/>
    <mergeCell ref="N38:O38"/>
    <mergeCell ref="H37:I37"/>
    <mergeCell ref="H38:I38"/>
    <mergeCell ref="H39:I39"/>
    <mergeCell ref="H40:I40"/>
    <mergeCell ref="H47:I47"/>
    <mergeCell ref="D39:E39"/>
    <mergeCell ref="D40:E40"/>
    <mergeCell ref="D47:E47"/>
    <mergeCell ref="D48:E48"/>
    <mergeCell ref="F48:G48"/>
    <mergeCell ref="B47:C47"/>
    <mergeCell ref="B48:C48"/>
    <mergeCell ref="B35:V35"/>
    <mergeCell ref="B41:B46"/>
    <mergeCell ref="B37:C37"/>
    <mergeCell ref="B38:C38"/>
    <mergeCell ref="B39:C39"/>
    <mergeCell ref="B40:C40"/>
    <mergeCell ref="D37:E37"/>
    <mergeCell ref="D38:E38"/>
    <mergeCell ref="F37:G37"/>
    <mergeCell ref="F38:G38"/>
    <mergeCell ref="F39:G39"/>
    <mergeCell ref="F40:G40"/>
    <mergeCell ref="F47:G47"/>
    <mergeCell ref="H48:I48"/>
  </mergeCells>
  <phoneticPr fontId="3"/>
  <printOptions horizontalCentered="1" verticalCentered="1"/>
  <pageMargins left="0.19685039370078741" right="0.19685039370078741" top="0.39370078740157483" bottom="0.39370078740157483" header="0" footer="0"/>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3"/>
  <sheetViews>
    <sheetView tabSelected="1" view="pageBreakPreview" zoomScale="85" zoomScaleNormal="85" zoomScaleSheetLayoutView="85" workbookViewId="0">
      <selection activeCell="B10" sqref="B10:M10"/>
    </sheetView>
  </sheetViews>
  <sheetFormatPr defaultRowHeight="15.75"/>
  <cols>
    <col min="1" max="1" width="1.375" customWidth="1"/>
    <col min="2" max="2" width="3.625" customWidth="1"/>
    <col min="3" max="13" width="8.375" customWidth="1"/>
    <col min="14" max="14" width="1.25" customWidth="1"/>
    <col min="15" max="16" width="7.875" customWidth="1"/>
    <col min="17" max="25" width="7.5" customWidth="1"/>
    <col min="26" max="26" width="11.875" customWidth="1"/>
  </cols>
  <sheetData>
    <row r="1" spans="2:17" ht="9" customHeight="1">
      <c r="B1" s="46"/>
      <c r="C1" s="47"/>
      <c r="D1" s="47"/>
      <c r="E1" s="47"/>
      <c r="F1" s="47"/>
      <c r="G1" s="47"/>
      <c r="H1" s="47"/>
      <c r="I1" s="47"/>
      <c r="J1" s="47"/>
      <c r="K1" s="47"/>
      <c r="L1" s="47"/>
      <c r="M1" s="48"/>
    </row>
    <row r="2" spans="2:17" ht="17.25">
      <c r="B2" s="49"/>
      <c r="C2" s="267" t="s">
        <v>121</v>
      </c>
      <c r="D2" s="267"/>
      <c r="E2" s="52"/>
      <c r="F2" s="52"/>
      <c r="G2" s="52"/>
      <c r="H2" s="52"/>
      <c r="I2" s="52"/>
      <c r="J2" s="52"/>
      <c r="K2" s="249">
        <v>43901</v>
      </c>
      <c r="L2" s="250"/>
      <c r="M2" s="251"/>
    </row>
    <row r="3" spans="2:17">
      <c r="B3" s="49"/>
      <c r="C3" s="52"/>
      <c r="D3" s="52"/>
      <c r="E3" s="52"/>
      <c r="F3" s="52"/>
      <c r="G3" s="52"/>
      <c r="H3" s="52"/>
      <c r="I3" s="52"/>
      <c r="J3" s="52"/>
      <c r="K3" s="52"/>
      <c r="L3" s="52"/>
      <c r="M3" s="54"/>
    </row>
    <row r="4" spans="2:17">
      <c r="B4" s="49"/>
      <c r="C4" s="52"/>
      <c r="D4" s="52"/>
      <c r="E4" s="52"/>
      <c r="F4" s="52"/>
      <c r="G4" s="52"/>
      <c r="H4" s="52"/>
      <c r="I4" s="52"/>
      <c r="J4" s="52"/>
      <c r="K4" s="52"/>
      <c r="L4" s="52"/>
      <c r="M4" s="54"/>
    </row>
    <row r="5" spans="2:17">
      <c r="B5" s="49"/>
      <c r="C5" s="52"/>
      <c r="D5" s="52"/>
      <c r="E5" s="52"/>
      <c r="F5" s="52"/>
      <c r="G5" s="52"/>
      <c r="H5" s="52"/>
      <c r="I5" s="52"/>
      <c r="J5" s="52"/>
      <c r="K5" s="52"/>
      <c r="L5" s="52"/>
      <c r="M5" s="54"/>
    </row>
    <row r="6" spans="2:17">
      <c r="B6" s="39"/>
      <c r="C6" s="29"/>
      <c r="D6" s="29"/>
      <c r="E6" s="29"/>
      <c r="F6" s="29"/>
      <c r="G6" s="29"/>
      <c r="H6" s="29"/>
      <c r="I6" s="29"/>
      <c r="J6" s="29"/>
      <c r="K6" s="29"/>
      <c r="L6" s="29"/>
      <c r="M6" s="40"/>
      <c r="Q6" s="17"/>
    </row>
    <row r="7" spans="2:17">
      <c r="B7" s="39"/>
      <c r="C7" s="29"/>
      <c r="D7" s="29"/>
      <c r="E7" s="29"/>
      <c r="F7" s="29"/>
      <c r="G7" s="29"/>
      <c r="H7" s="29"/>
      <c r="I7" s="29"/>
      <c r="J7" s="29"/>
      <c r="K7" s="29"/>
      <c r="L7" s="29"/>
      <c r="M7" s="40"/>
    </row>
    <row r="8" spans="2:17">
      <c r="B8" s="39"/>
      <c r="C8" s="29"/>
      <c r="D8" s="29"/>
      <c r="E8" s="29"/>
      <c r="F8" s="29"/>
      <c r="G8" s="29"/>
      <c r="H8" s="29"/>
      <c r="I8" s="29"/>
      <c r="J8" s="29"/>
      <c r="K8" s="29"/>
      <c r="L8" s="29"/>
      <c r="M8" s="40"/>
    </row>
    <row r="9" spans="2:17" ht="16.5" thickBot="1">
      <c r="B9" s="41"/>
      <c r="C9" s="42"/>
      <c r="D9" s="42"/>
      <c r="E9" s="42"/>
      <c r="F9" s="42"/>
      <c r="G9" s="42"/>
      <c r="H9" s="42"/>
      <c r="I9" s="42"/>
      <c r="J9" s="42"/>
      <c r="K9" s="42"/>
      <c r="L9" s="42"/>
      <c r="M9" s="43"/>
    </row>
    <row r="10" spans="2:17">
      <c r="B10" s="297" t="s">
        <v>104</v>
      </c>
      <c r="C10" s="298"/>
      <c r="D10" s="298"/>
      <c r="E10" s="298"/>
      <c r="F10" s="298"/>
      <c r="G10" s="298"/>
      <c r="H10" s="298"/>
      <c r="I10" s="298"/>
      <c r="J10" s="298"/>
      <c r="K10" s="298"/>
      <c r="L10" s="298"/>
      <c r="M10" s="299"/>
    </row>
    <row r="11" spans="2:17">
      <c r="B11" s="270" t="s">
        <v>105</v>
      </c>
      <c r="C11" s="271"/>
      <c r="D11" s="274" t="s">
        <v>136</v>
      </c>
      <c r="E11" s="274"/>
      <c r="F11" s="274"/>
      <c r="G11" s="274"/>
      <c r="H11" s="274"/>
      <c r="I11" s="274"/>
      <c r="J11" s="274"/>
      <c r="K11" s="274"/>
      <c r="L11" s="274"/>
      <c r="M11" s="275"/>
    </row>
    <row r="12" spans="2:17">
      <c r="B12" s="180"/>
      <c r="C12" s="189"/>
      <c r="D12" s="174" t="s">
        <v>137</v>
      </c>
      <c r="E12" s="189"/>
      <c r="F12" s="189"/>
      <c r="G12" s="189"/>
      <c r="H12" s="189"/>
      <c r="I12" s="189"/>
      <c r="J12" s="189"/>
      <c r="K12" s="189"/>
      <c r="L12" s="189"/>
      <c r="M12" s="190"/>
    </row>
    <row r="13" spans="2:17">
      <c r="B13" s="172"/>
      <c r="C13" s="173"/>
      <c r="D13" s="274" t="s">
        <v>128</v>
      </c>
      <c r="E13" s="274"/>
      <c r="F13" s="274"/>
      <c r="G13" s="274"/>
      <c r="H13" s="274"/>
      <c r="I13" s="274"/>
      <c r="J13" s="274"/>
      <c r="K13" s="274"/>
      <c r="L13" s="274"/>
      <c r="M13" s="275"/>
    </row>
    <row r="14" spans="2:17">
      <c r="B14" s="172"/>
      <c r="C14" s="173"/>
      <c r="D14" s="188" t="s">
        <v>138</v>
      </c>
      <c r="E14" s="186"/>
      <c r="F14" s="186"/>
      <c r="G14" s="186"/>
      <c r="H14" s="186"/>
      <c r="I14" s="186"/>
      <c r="J14" s="186"/>
      <c r="K14" s="186"/>
      <c r="L14" s="186"/>
      <c r="M14" s="187"/>
    </row>
    <row r="15" spans="2:17">
      <c r="B15" s="178"/>
      <c r="C15" s="173"/>
      <c r="D15" s="274" t="s">
        <v>129</v>
      </c>
      <c r="E15" s="274"/>
      <c r="F15" s="274"/>
      <c r="G15" s="274"/>
      <c r="H15" s="274"/>
      <c r="I15" s="274"/>
      <c r="J15" s="274"/>
      <c r="K15" s="274"/>
      <c r="L15" s="274"/>
      <c r="M15" s="275"/>
    </row>
    <row r="16" spans="2:17">
      <c r="B16" s="178"/>
      <c r="C16" s="173"/>
      <c r="D16" s="274" t="s">
        <v>139</v>
      </c>
      <c r="E16" s="274"/>
      <c r="F16" s="274"/>
      <c r="G16" s="274"/>
      <c r="H16" s="274"/>
      <c r="I16" s="274"/>
      <c r="J16" s="274"/>
      <c r="K16" s="274"/>
      <c r="L16" s="274"/>
      <c r="M16" s="275"/>
    </row>
    <row r="17" spans="2:14" ht="8.25" customHeight="1">
      <c r="B17" s="178"/>
      <c r="C17" s="173"/>
      <c r="D17" s="188"/>
      <c r="E17" s="186"/>
      <c r="F17" s="186"/>
      <c r="G17" s="186"/>
      <c r="H17" s="186"/>
      <c r="I17" s="186"/>
      <c r="J17" s="186"/>
      <c r="K17" s="186"/>
      <c r="L17" s="186"/>
      <c r="M17" s="187"/>
    </row>
    <row r="18" spans="2:14">
      <c r="B18" s="294" t="s">
        <v>125</v>
      </c>
      <c r="C18" s="295"/>
      <c r="D18" s="272" t="s">
        <v>126</v>
      </c>
      <c r="E18" s="272"/>
      <c r="F18" s="272"/>
      <c r="G18" s="272"/>
      <c r="H18" s="272"/>
      <c r="I18" s="272"/>
      <c r="J18" s="272"/>
      <c r="K18" s="272"/>
      <c r="L18" s="272"/>
      <c r="M18" s="273"/>
      <c r="N18" s="29"/>
    </row>
    <row r="19" spans="2:14">
      <c r="B19" s="172"/>
      <c r="C19" s="189"/>
      <c r="D19" s="272" t="s">
        <v>134</v>
      </c>
      <c r="E19" s="272"/>
      <c r="F19" s="272"/>
      <c r="G19" s="272"/>
      <c r="H19" s="272"/>
      <c r="I19" s="272"/>
      <c r="J19" s="272"/>
      <c r="K19" s="272"/>
      <c r="L19" s="272"/>
      <c r="M19" s="273"/>
      <c r="N19" s="29"/>
    </row>
    <row r="20" spans="2:14">
      <c r="B20" s="172"/>
      <c r="C20" s="189"/>
      <c r="D20" s="272" t="s">
        <v>140</v>
      </c>
      <c r="E20" s="272"/>
      <c r="F20" s="272"/>
      <c r="G20" s="272"/>
      <c r="H20" s="272"/>
      <c r="I20" s="272"/>
      <c r="J20" s="272"/>
      <c r="K20" s="272"/>
      <c r="L20" s="272"/>
      <c r="M20" s="273"/>
      <c r="N20" s="29"/>
    </row>
    <row r="21" spans="2:14" ht="9" customHeight="1">
      <c r="B21" s="180"/>
      <c r="C21" s="174"/>
      <c r="D21" s="179"/>
      <c r="E21" s="179"/>
      <c r="F21" s="179"/>
      <c r="G21" s="175"/>
      <c r="H21" s="175"/>
      <c r="I21" s="176"/>
      <c r="J21" s="176"/>
      <c r="K21" s="176"/>
      <c r="L21" s="176"/>
      <c r="M21" s="177"/>
    </row>
    <row r="22" spans="2:14">
      <c r="B22" s="291" t="s">
        <v>127</v>
      </c>
      <c r="C22" s="292"/>
      <c r="D22" s="292"/>
      <c r="E22" s="292"/>
      <c r="F22" s="292"/>
      <c r="G22" s="292"/>
      <c r="H22" s="292"/>
      <c r="I22" s="292"/>
      <c r="J22" s="292"/>
      <c r="K22" s="292"/>
      <c r="L22" s="292"/>
      <c r="M22" s="293"/>
    </row>
    <row r="23" spans="2:14">
      <c r="B23" s="181"/>
      <c r="C23" s="174"/>
      <c r="D23" s="272" t="s">
        <v>130</v>
      </c>
      <c r="E23" s="272"/>
      <c r="F23" s="272"/>
      <c r="G23" s="272"/>
      <c r="H23" s="272"/>
      <c r="I23" s="272"/>
      <c r="J23" s="272"/>
      <c r="K23" s="272"/>
      <c r="L23" s="272"/>
      <c r="M23" s="273"/>
    </row>
    <row r="24" spans="2:14">
      <c r="B24" s="172" t="s">
        <v>124</v>
      </c>
      <c r="C24" s="175"/>
      <c r="D24" s="175"/>
      <c r="E24" s="175"/>
      <c r="F24" s="175"/>
      <c r="G24" s="175"/>
      <c r="H24" s="175"/>
      <c r="I24" s="176"/>
      <c r="J24" s="176"/>
      <c r="K24" s="176"/>
      <c r="L24" s="176"/>
      <c r="M24" s="177"/>
    </row>
    <row r="25" spans="2:14">
      <c r="B25" s="196" t="s">
        <v>106</v>
      </c>
      <c r="C25" s="176"/>
      <c r="D25" s="176"/>
      <c r="E25" s="176"/>
      <c r="F25" s="176"/>
      <c r="G25" s="176"/>
      <c r="H25" s="176"/>
      <c r="I25" s="176"/>
      <c r="J25" s="176"/>
      <c r="K25" s="176"/>
      <c r="L25" s="176"/>
      <c r="M25" s="177"/>
    </row>
    <row r="26" spans="2:14">
      <c r="B26" s="182"/>
      <c r="C26" s="176"/>
      <c r="D26" s="176"/>
      <c r="E26" s="176"/>
      <c r="F26" s="176"/>
      <c r="G26" s="176"/>
      <c r="H26" s="176"/>
      <c r="I26" s="176"/>
      <c r="J26" s="176"/>
      <c r="K26" s="176"/>
      <c r="L26" s="176"/>
      <c r="M26" s="177"/>
    </row>
    <row r="27" spans="2:14">
      <c r="B27" s="183"/>
      <c r="C27" s="176"/>
      <c r="D27" s="176"/>
      <c r="E27" s="176"/>
      <c r="F27" s="176"/>
      <c r="G27" s="176"/>
      <c r="H27" s="176"/>
      <c r="I27" s="176"/>
      <c r="J27" s="176"/>
      <c r="K27" s="176"/>
      <c r="L27" s="176"/>
      <c r="M27" s="177"/>
    </row>
    <row r="28" spans="2:14">
      <c r="B28" s="183"/>
      <c r="C28" s="176"/>
      <c r="D28" s="176"/>
      <c r="E28" s="176"/>
      <c r="F28" s="176"/>
      <c r="G28" s="176"/>
      <c r="H28" s="176"/>
      <c r="I28" s="176"/>
      <c r="J28" s="176"/>
      <c r="K28" s="176"/>
      <c r="L28" s="176"/>
      <c r="M28" s="177"/>
    </row>
    <row r="29" spans="2:14">
      <c r="B29" s="183"/>
      <c r="C29" s="176"/>
      <c r="D29" s="176"/>
      <c r="E29" s="176"/>
      <c r="F29" s="176"/>
      <c r="G29" s="176"/>
      <c r="H29" s="176"/>
      <c r="I29" s="176"/>
      <c r="J29" s="176"/>
      <c r="K29" s="176"/>
      <c r="L29" s="176"/>
      <c r="M29" s="177"/>
    </row>
    <row r="30" spans="2:14">
      <c r="B30" s="183"/>
      <c r="C30" s="176"/>
      <c r="D30" s="176"/>
      <c r="E30" s="176"/>
      <c r="F30" s="176"/>
      <c r="G30" s="176"/>
      <c r="H30" s="176"/>
      <c r="I30" s="176"/>
      <c r="J30" s="176"/>
      <c r="K30" s="176"/>
      <c r="L30" s="176"/>
      <c r="M30" s="177"/>
    </row>
    <row r="31" spans="2:14">
      <c r="B31" s="183"/>
      <c r="C31" s="176"/>
      <c r="D31" s="176"/>
      <c r="E31" s="176"/>
      <c r="F31" s="176"/>
      <c r="G31" s="176"/>
      <c r="H31" s="176"/>
      <c r="I31" s="176"/>
      <c r="J31" s="176"/>
      <c r="K31" s="176"/>
      <c r="L31" s="176"/>
      <c r="M31" s="177"/>
    </row>
    <row r="32" spans="2:14">
      <c r="B32" s="183"/>
      <c r="C32" s="184"/>
      <c r="D32" s="176"/>
      <c r="E32" s="176"/>
      <c r="F32" s="176"/>
      <c r="G32" s="176"/>
      <c r="H32" s="176"/>
      <c r="I32" s="176"/>
      <c r="J32" s="176"/>
      <c r="K32" s="176"/>
      <c r="L32" s="176"/>
      <c r="M32" s="177"/>
    </row>
    <row r="33" spans="2:26" ht="6" customHeight="1">
      <c r="B33" s="183"/>
      <c r="C33" s="184"/>
      <c r="D33" s="176"/>
      <c r="E33" s="176"/>
      <c r="F33" s="176"/>
      <c r="G33" s="176"/>
      <c r="H33" s="176"/>
      <c r="I33" s="176"/>
      <c r="J33" s="176"/>
      <c r="K33" s="176"/>
      <c r="L33" s="176"/>
      <c r="M33" s="177"/>
    </row>
    <row r="34" spans="2:26">
      <c r="B34" s="183"/>
      <c r="C34" s="184"/>
      <c r="D34" s="176"/>
      <c r="E34" s="176"/>
      <c r="F34" s="176"/>
      <c r="G34" s="176"/>
      <c r="H34" s="176"/>
      <c r="I34" s="176"/>
      <c r="J34" s="176"/>
      <c r="K34" s="176"/>
      <c r="L34" s="176"/>
      <c r="M34" s="177"/>
    </row>
    <row r="35" spans="2:26" ht="15.95" customHeight="1">
      <c r="B35" s="183"/>
      <c r="C35" s="184"/>
      <c r="D35" s="176"/>
      <c r="E35" s="176"/>
      <c r="F35" s="176"/>
      <c r="G35" s="176"/>
      <c r="H35" s="176"/>
      <c r="I35" s="176"/>
      <c r="J35" s="176"/>
      <c r="K35" s="176"/>
      <c r="L35" s="176"/>
      <c r="M35" s="177"/>
    </row>
    <row r="36" spans="2:26" s="28" customFormat="1" ht="15.95" customHeight="1">
      <c r="B36" s="183"/>
      <c r="C36" s="176"/>
      <c r="D36" s="176"/>
      <c r="E36" s="176"/>
      <c r="F36" s="176"/>
      <c r="G36" s="176"/>
      <c r="H36" s="176"/>
      <c r="I36" s="176" t="s">
        <v>47</v>
      </c>
      <c r="J36" s="176"/>
      <c r="K36" s="176"/>
      <c r="L36" s="176"/>
      <c r="M36" s="177"/>
    </row>
    <row r="37" spans="2:26" s="28" customFormat="1" ht="22.5" customHeight="1">
      <c r="B37" s="185"/>
      <c r="C37" s="290" t="s">
        <v>46</v>
      </c>
      <c r="D37" s="290"/>
      <c r="E37" s="290"/>
      <c r="F37" s="290"/>
      <c r="G37" s="290"/>
      <c r="H37" s="268" t="s">
        <v>122</v>
      </c>
      <c r="I37" s="268"/>
      <c r="J37" s="268"/>
      <c r="K37" s="268"/>
      <c r="L37" s="268"/>
      <c r="M37" s="269"/>
    </row>
    <row r="38" spans="2:26" ht="15" customHeight="1" thickBot="1">
      <c r="B38" s="256" t="s">
        <v>57</v>
      </c>
      <c r="C38" s="257"/>
      <c r="D38" s="257"/>
      <c r="E38" s="257"/>
      <c r="F38" s="257"/>
      <c r="G38" s="257"/>
      <c r="H38" s="257"/>
      <c r="I38" s="257"/>
      <c r="J38" s="257"/>
      <c r="K38" s="257"/>
      <c r="L38" s="257"/>
      <c r="M38" s="258"/>
    </row>
    <row r="39" spans="2:26" ht="15" customHeight="1" thickBot="1">
      <c r="B39" s="213" t="s">
        <v>29</v>
      </c>
      <c r="C39" s="214"/>
      <c r="D39" s="140" t="s">
        <v>76</v>
      </c>
      <c r="E39" s="140" t="s">
        <v>18</v>
      </c>
      <c r="F39" s="140" t="s">
        <v>19</v>
      </c>
      <c r="G39" s="140" t="s">
        <v>20</v>
      </c>
      <c r="H39" s="140" t="s">
        <v>77</v>
      </c>
      <c r="I39" s="140" t="s">
        <v>21</v>
      </c>
      <c r="J39" s="140" t="s">
        <v>22</v>
      </c>
      <c r="K39" s="140" t="s">
        <v>78</v>
      </c>
      <c r="L39" s="140" t="s">
        <v>23</v>
      </c>
      <c r="M39" s="141" t="s">
        <v>24</v>
      </c>
      <c r="O39" s="213" t="s">
        <v>117</v>
      </c>
      <c r="P39" s="214"/>
      <c r="Q39" s="144" t="s">
        <v>76</v>
      </c>
      <c r="R39" s="140" t="s">
        <v>18</v>
      </c>
      <c r="S39" s="140" t="s">
        <v>19</v>
      </c>
      <c r="T39" s="140" t="s">
        <v>20</v>
      </c>
      <c r="U39" s="140" t="s">
        <v>77</v>
      </c>
      <c r="V39" s="140" t="s">
        <v>21</v>
      </c>
      <c r="W39" s="140" t="s">
        <v>22</v>
      </c>
      <c r="X39" s="140" t="s">
        <v>78</v>
      </c>
      <c r="Y39" s="140" t="s">
        <v>23</v>
      </c>
      <c r="Z39" s="140" t="s">
        <v>24</v>
      </c>
    </row>
    <row r="40" spans="2:26" ht="15" customHeight="1">
      <c r="B40" s="261" t="s">
        <v>25</v>
      </c>
      <c r="C40" s="262"/>
      <c r="D40" s="142">
        <f>+入力シート①!D2</f>
        <v>43868</v>
      </c>
      <c r="E40" s="143">
        <f>+入力シート①!E2</f>
        <v>43868</v>
      </c>
      <c r="F40" s="142">
        <f>+入力シート①!F2</f>
        <v>43868</v>
      </c>
      <c r="G40" s="143">
        <f>+入力シート①!G2</f>
        <v>43868</v>
      </c>
      <c r="H40" s="142">
        <f>+入力シート①!H2</f>
        <v>43868</v>
      </c>
      <c r="I40" s="143">
        <f>+入力シート①!J2</f>
        <v>43864</v>
      </c>
      <c r="J40" s="142">
        <f>+入力シート①!K2</f>
        <v>43864</v>
      </c>
      <c r="K40" s="143">
        <f>+入力シート①!L2</f>
        <v>43864</v>
      </c>
      <c r="L40" s="142">
        <f>+入力シート①!M2</f>
        <v>43864</v>
      </c>
      <c r="M40" s="89" t="str">
        <f>+入力シート①!N2</f>
        <v>-</v>
      </c>
      <c r="O40" s="280" t="s">
        <v>25</v>
      </c>
      <c r="P40" s="281"/>
      <c r="Q40" s="148"/>
      <c r="R40" s="143"/>
      <c r="S40" s="149"/>
      <c r="T40" s="143"/>
      <c r="U40" s="149"/>
      <c r="V40" s="143"/>
      <c r="W40" s="149"/>
      <c r="X40" s="143"/>
      <c r="Y40" s="149"/>
      <c r="Z40" s="143"/>
    </row>
    <row r="41" spans="2:26" ht="15" customHeight="1">
      <c r="B41" s="263" t="s">
        <v>27</v>
      </c>
      <c r="C41" s="264"/>
      <c r="D41" s="44" t="s">
        <v>33</v>
      </c>
      <c r="E41" s="45" t="s">
        <v>33</v>
      </c>
      <c r="F41" s="44" t="s">
        <v>33</v>
      </c>
      <c r="G41" s="45" t="s">
        <v>33</v>
      </c>
      <c r="H41" s="44" t="s">
        <v>33</v>
      </c>
      <c r="I41" s="45" t="s">
        <v>33</v>
      </c>
      <c r="J41" s="44" t="s">
        <v>33</v>
      </c>
      <c r="K41" s="45" t="s">
        <v>33</v>
      </c>
      <c r="L41" s="44" t="s">
        <v>33</v>
      </c>
      <c r="M41" s="97" t="s">
        <v>123</v>
      </c>
      <c r="O41" s="278" t="s">
        <v>27</v>
      </c>
      <c r="P41" s="279"/>
      <c r="Q41" s="150"/>
      <c r="R41" s="152"/>
      <c r="S41" s="151"/>
      <c r="T41" s="152"/>
      <c r="U41" s="151"/>
      <c r="V41" s="152"/>
      <c r="W41" s="151"/>
      <c r="X41" s="152"/>
      <c r="Y41" s="151"/>
      <c r="Z41" s="152"/>
    </row>
    <row r="42" spans="2:26" ht="15" customHeight="1">
      <c r="B42" s="265" t="s">
        <v>28</v>
      </c>
      <c r="C42" s="266"/>
      <c r="D42" s="191" t="s">
        <v>34</v>
      </c>
      <c r="E42" s="192" t="s">
        <v>35</v>
      </c>
      <c r="F42" s="191" t="s">
        <v>36</v>
      </c>
      <c r="G42" s="192" t="s">
        <v>37</v>
      </c>
      <c r="H42" s="191" t="s">
        <v>38</v>
      </c>
      <c r="I42" s="192" t="s">
        <v>39</v>
      </c>
      <c r="J42" s="191" t="s">
        <v>40</v>
      </c>
      <c r="K42" s="192" t="s">
        <v>41</v>
      </c>
      <c r="L42" s="191" t="s">
        <v>107</v>
      </c>
      <c r="M42" s="193" t="s">
        <v>108</v>
      </c>
      <c r="O42" s="276" t="s">
        <v>28</v>
      </c>
      <c r="P42" s="277"/>
      <c r="Q42" s="153"/>
      <c r="R42" s="155"/>
      <c r="S42" s="154"/>
      <c r="T42" s="155"/>
      <c r="U42" s="154"/>
      <c r="V42" s="155"/>
      <c r="W42" s="154"/>
      <c r="X42" s="155"/>
      <c r="Y42" s="154"/>
      <c r="Z42" s="156"/>
    </row>
    <row r="43" spans="2:26" ht="15" customHeight="1">
      <c r="B43" s="259" t="s">
        <v>26</v>
      </c>
      <c r="C43" s="194" t="s">
        <v>58</v>
      </c>
      <c r="D43" s="163">
        <f>+入力シート①!D$5</f>
        <v>20.16</v>
      </c>
      <c r="E43" s="165">
        <f>+入力シート①!E$5</f>
        <v>20.13</v>
      </c>
      <c r="F43" s="163">
        <f>+入力シート①!F$5</f>
        <v>20</v>
      </c>
      <c r="G43" s="165">
        <f>+入力シート①!G$5</f>
        <v>20.02</v>
      </c>
      <c r="H43" s="163">
        <f>+入力シート①!H$5</f>
        <v>19.47</v>
      </c>
      <c r="I43" s="165">
        <f>+入力シート①!J$5</f>
        <v>20.54</v>
      </c>
      <c r="J43" s="163">
        <f>+入力シート①!K$5</f>
        <v>19.79</v>
      </c>
      <c r="K43" s="165">
        <f>+入力シート①!L$5</f>
        <v>20.05</v>
      </c>
      <c r="L43" s="163">
        <f>+入力シート①!M$5</f>
        <v>20.13</v>
      </c>
      <c r="M43" s="170" t="str">
        <f>+入力シート①!N$5</f>
        <v>-</v>
      </c>
      <c r="O43" s="287" t="s">
        <v>118</v>
      </c>
      <c r="P43" s="145">
        <v>0</v>
      </c>
      <c r="Q43" s="157">
        <f>VLOOKUP($P43,集計表①!$C$7:$K$19,8)</f>
        <v>2.127600000000001</v>
      </c>
      <c r="R43" s="158">
        <f>VLOOKUP($P43,集計表①!$C$37:$K$49,8)</f>
        <v>1.611621621621623</v>
      </c>
      <c r="S43" s="158">
        <f>VLOOKUP($P43,集計表①!$C$67:$K$79,8)</f>
        <v>1.3919047619047618</v>
      </c>
      <c r="T43" s="158">
        <f>VLOOKUP($P43,集計表①!$C$97:$K$109,8)</f>
        <v>1.2134146341463463</v>
      </c>
      <c r="U43" s="158">
        <f>VLOOKUP($P43,集計表①!$C$127:$K$139,8)</f>
        <v>0.83142857142856741</v>
      </c>
      <c r="V43" s="158">
        <f>VLOOKUP($P43,集計表①!$C$157:$K$169,8)</f>
        <v>1.6630000000000038</v>
      </c>
      <c r="W43" s="158">
        <f>VLOOKUP($P43,集計表①!$C$187:$K$199,8)</f>
        <v>0.99870967741935601</v>
      </c>
      <c r="X43" s="158">
        <f>VLOOKUP($P43,集計表①!$C$217:$K$229,8)</f>
        <v>1.1781481481481464</v>
      </c>
      <c r="Y43" s="158">
        <f>VLOOKUP($P43,集計表①!$C$247:$K$259,8)</f>
        <v>1.5183333333333309</v>
      </c>
      <c r="Z43" s="158" t="e">
        <f>VLOOKUP($P43,集計表①!$C$277:$K$289,8)</f>
        <v>#VALUE!</v>
      </c>
    </row>
    <row r="44" spans="2:26" ht="15" customHeight="1">
      <c r="B44" s="259"/>
      <c r="C44" s="194" t="s">
        <v>59</v>
      </c>
      <c r="D44" s="163">
        <f>+入力シート①!D$11</f>
        <v>20.190000000000001</v>
      </c>
      <c r="E44" s="165">
        <f>+入力シート①!E$11</f>
        <v>20.16</v>
      </c>
      <c r="F44" s="163">
        <f>+入力シート①!F$11</f>
        <v>20.02</v>
      </c>
      <c r="G44" s="165">
        <f>+入力シート①!G$11</f>
        <v>19.96</v>
      </c>
      <c r="H44" s="163">
        <f>+入力シート①!H$11</f>
        <v>18.73</v>
      </c>
      <c r="I44" s="165">
        <f>+入力シート①!J$11</f>
        <v>20.12</v>
      </c>
      <c r="J44" s="163">
        <f>+入力シート①!K$11</f>
        <v>19.79</v>
      </c>
      <c r="K44" s="165">
        <f>+入力シート①!L$11</f>
        <v>20.02</v>
      </c>
      <c r="L44" s="163">
        <f>+入力シート①!M$11</f>
        <v>19.989999999999998</v>
      </c>
      <c r="M44" s="170" t="str">
        <f>+入力シート①!N$11</f>
        <v>-</v>
      </c>
      <c r="O44" s="288"/>
      <c r="P44" s="146">
        <v>100</v>
      </c>
      <c r="Q44" s="157">
        <f>VLOOKUP($P44,集計表①!$C$7:$K$19,8)</f>
        <v>3.0518960000000028</v>
      </c>
      <c r="R44" s="158">
        <f>VLOOKUP($P44,集計表①!$C$37:$K$49,8)</f>
        <v>2.1629121212121198</v>
      </c>
      <c r="S44" s="158">
        <f>VLOOKUP($P44,集計表①!$C$67:$K$79,8)</f>
        <v>2.2861108108108112</v>
      </c>
      <c r="T44" s="158">
        <f>VLOOKUP($P44,集計表①!$C$97:$K$109,8)</f>
        <v>1.703588235294113</v>
      </c>
      <c r="U44" s="158">
        <f>VLOOKUP($P44,集計表①!$C$127:$K$139,8)</f>
        <v>0.55538275862068787</v>
      </c>
      <c r="V44" s="158">
        <f>VLOOKUP($P44,集計表①!$C$157:$K$169,8)</f>
        <v>1.6784814814814801</v>
      </c>
      <c r="W44" s="158">
        <f>VLOOKUP($P44,集計表①!$C$187:$K$199,8)</f>
        <v>1.3246633333333335</v>
      </c>
      <c r="X44" s="158">
        <f>VLOOKUP($P44,集計表①!$C$217:$K$229,8)</f>
        <v>1.9305640000000004</v>
      </c>
      <c r="Y44" s="158">
        <f>VLOOKUP($P44,集計表①!$C$247:$K$259,8)</f>
        <v>2.1679304347826083</v>
      </c>
      <c r="Z44" s="158" t="e">
        <f>VLOOKUP($P44,集計表①!$C$277:$K$289,8)</f>
        <v>#VALUE!</v>
      </c>
    </row>
    <row r="45" spans="2:26" ht="15" customHeight="1">
      <c r="B45" s="259"/>
      <c r="C45" s="194" t="s">
        <v>60</v>
      </c>
      <c r="D45" s="163">
        <f>+入力シート①!D$13</f>
        <v>19.399999999999999</v>
      </c>
      <c r="E45" s="165">
        <f>+入力シート①!E$13</f>
        <v>18.97</v>
      </c>
      <c r="F45" s="163">
        <f>+入力シート①!F$13</f>
        <v>18.809999999999999</v>
      </c>
      <c r="G45" s="165">
        <f>+入力シート①!G$13</f>
        <v>19.09</v>
      </c>
      <c r="H45" s="163">
        <f>+入力シート①!H$13</f>
        <v>17.260000000000002</v>
      </c>
      <c r="I45" s="165">
        <f>+入力シート①!J$13</f>
        <v>19.45</v>
      </c>
      <c r="J45" s="163">
        <f>+入力シート①!K$13</f>
        <v>19.64</v>
      </c>
      <c r="K45" s="165">
        <f>+入力シート①!L$13</f>
        <v>18.97</v>
      </c>
      <c r="L45" s="163">
        <f>+入力シート①!M$13</f>
        <v>19.04</v>
      </c>
      <c r="M45" s="170" t="str">
        <f>+入力シート①!N$13</f>
        <v>-</v>
      </c>
      <c r="O45" s="288"/>
      <c r="P45" s="146">
        <v>200</v>
      </c>
      <c r="Q45" s="157">
        <f>VLOOKUP($P45,集計表①!$C$7:$K$19,8)</f>
        <v>4.491719999999999</v>
      </c>
      <c r="R45" s="158">
        <f>VLOOKUP($P45,集計表①!$C$37:$K$49,8)</f>
        <v>2.6958090909090906</v>
      </c>
      <c r="S45" s="158">
        <f>VLOOKUP($P45,集計表①!$C$67:$K$79,8)</f>
        <v>2.52012702702703</v>
      </c>
      <c r="T45" s="158">
        <f>VLOOKUP($P45,集計表①!$C$97:$K$109,8)</f>
        <v>2.4094264705882402</v>
      </c>
      <c r="U45" s="158">
        <f>VLOOKUP($P45,集計表①!$C$127:$K$139,8)</f>
        <v>0.61810689655172979</v>
      </c>
      <c r="V45" s="158">
        <f>VLOOKUP($P45,集計表①!$C$157:$K$169,8)</f>
        <v>1.9185259259259233</v>
      </c>
      <c r="W45" s="158">
        <f>VLOOKUP($P45,集計表①!$C$187:$K$199,8)</f>
        <v>2.3707000000000029</v>
      </c>
      <c r="X45" s="158">
        <f>VLOOKUP($P45,集計表①!$C$217:$K$229,8)</f>
        <v>1.9333039999999961</v>
      </c>
      <c r="Y45" s="158">
        <f>VLOOKUP($P45,集計表①!$C$247:$K$259,8)</f>
        <v>2.2694545454545469</v>
      </c>
      <c r="Z45" s="158" t="e">
        <f>VLOOKUP($P45,集計表①!$C$277:$K$289,8)</f>
        <v>#VALUE!</v>
      </c>
    </row>
    <row r="46" spans="2:26" ht="15" customHeight="1">
      <c r="B46" s="259"/>
      <c r="C46" s="194" t="s">
        <v>61</v>
      </c>
      <c r="D46" s="163">
        <f>+入力シート①!D$14</f>
        <v>16.77</v>
      </c>
      <c r="E46" s="165">
        <f>+入力シート①!E$14</f>
        <v>17.059999999999999</v>
      </c>
      <c r="F46" s="163">
        <f>+入力シート①!F$14</f>
        <v>17.07</v>
      </c>
      <c r="G46" s="165">
        <f>+入力シート①!G$14</f>
        <v>17.16</v>
      </c>
      <c r="H46" s="163">
        <f>+入力シート①!H$14</f>
        <v>15.97</v>
      </c>
      <c r="I46" s="165">
        <f>+入力シート①!J$14</f>
        <v>17.510000000000002</v>
      </c>
      <c r="J46" s="163">
        <f>+入力シート①!K$14</f>
        <v>17.739999999999998</v>
      </c>
      <c r="K46" s="165">
        <f>+入力シート①!L$14</f>
        <v>17.89</v>
      </c>
      <c r="L46" s="163">
        <f>+入力シート①!M$14</f>
        <v>17.350000000000001</v>
      </c>
      <c r="M46" s="170" t="str">
        <f>+入力シート①!N$14</f>
        <v>-</v>
      </c>
      <c r="O46" s="288"/>
      <c r="P46" s="146">
        <v>300</v>
      </c>
      <c r="Q46" s="157">
        <f>VLOOKUP($P46,集計表①!$C$7:$K$19,8)</f>
        <v>3.76952</v>
      </c>
      <c r="R46" s="158">
        <f>VLOOKUP($P46,集計表①!$C$37:$K$49,8)</f>
        <v>2.5154368421052649</v>
      </c>
      <c r="S46" s="158">
        <f>VLOOKUP($P46,集計表①!$C$67:$K$79,8)</f>
        <v>1.9790666666666699</v>
      </c>
      <c r="T46" s="158">
        <f>VLOOKUP($P46,集計表①!$C$97:$K$109,8)</f>
        <v>1.7639749999999967</v>
      </c>
      <c r="U46" s="158">
        <f>VLOOKUP($P46,集計表①!$C$127:$K$139,8)</f>
        <v>0.34136470588235035</v>
      </c>
      <c r="V46" s="158">
        <f>VLOOKUP($P46,集計表①!$C$157:$K$169,8)</f>
        <v>1.1705705882352966</v>
      </c>
      <c r="W46" s="158">
        <f>VLOOKUP($P46,集計表①!$C$187:$K$199,8)</f>
        <v>1.3865210526315757</v>
      </c>
      <c r="X46" s="158">
        <f>VLOOKUP($P46,集計表①!$C$217:$K$229,8)</f>
        <v>2.2696133333333322</v>
      </c>
      <c r="Y46" s="158">
        <f>VLOOKUP($P46,集計表①!$C$247:$K$259,8)</f>
        <v>1.9656692307692349</v>
      </c>
      <c r="Z46" s="158" t="e">
        <f>VLOOKUP($P46,集計表①!$C$277:$K$289,8)</f>
        <v>#VALUE!</v>
      </c>
    </row>
    <row r="47" spans="2:26" ht="15" customHeight="1">
      <c r="B47" s="259"/>
      <c r="C47" s="194" t="s">
        <v>62</v>
      </c>
      <c r="D47" s="163">
        <f>+入力シート①!D$15</f>
        <v>14.24</v>
      </c>
      <c r="E47" s="165">
        <f>+入力シート①!E$15</f>
        <v>14.66</v>
      </c>
      <c r="F47" s="163">
        <f>+入力シート①!F$15</f>
        <v>15.21</v>
      </c>
      <c r="G47" s="165">
        <f>+入力シート①!G$15</f>
        <v>14.69</v>
      </c>
      <c r="H47" s="163">
        <f>+入力シート①!H$15</f>
        <v>14.91</v>
      </c>
      <c r="I47" s="165">
        <f>+入力シート①!J$15</f>
        <v>15.33</v>
      </c>
      <c r="J47" s="163">
        <f>+入力シート①!K$15</f>
        <v>15.69</v>
      </c>
      <c r="K47" s="165">
        <f>+入力シート①!L$15</f>
        <v>16.29</v>
      </c>
      <c r="L47" s="163">
        <f>+入力シート①!M$15</f>
        <v>15.8</v>
      </c>
      <c r="M47" s="170" t="str">
        <f>+入力シート①!N$15</f>
        <v>-</v>
      </c>
      <c r="O47" s="288"/>
      <c r="P47" s="146">
        <v>400</v>
      </c>
      <c r="Q47" s="157">
        <f>VLOOKUP($P47,集計表①!$C$7:$K$19,8)</f>
        <v>3.6070692307692305</v>
      </c>
      <c r="R47" s="158">
        <f>VLOOKUP($P47,集計表①!$C$37:$K$49,8)</f>
        <v>2.6015842105263136</v>
      </c>
      <c r="S47" s="158">
        <f>VLOOKUP($P47,集計表①!$C$67:$K$79,8)</f>
        <v>2.6841500000000007</v>
      </c>
      <c r="T47" s="158">
        <f>VLOOKUP($P47,集計表①!$C$97:$K$109,8)</f>
        <v>1.8559250000000009</v>
      </c>
      <c r="U47" s="158">
        <f>VLOOKUP($P47,集計表①!$C$127:$K$139,8)</f>
        <v>1.5884687500000005</v>
      </c>
      <c r="V47" s="158">
        <f>VLOOKUP($P47,集計表①!$C$157:$K$169,8)</f>
        <v>2.1624000000000034</v>
      </c>
      <c r="W47" s="158">
        <f>VLOOKUP($P47,集計表①!$C$187:$K$199,8)</f>
        <v>2.1758777777777762</v>
      </c>
      <c r="X47" s="158">
        <f>VLOOKUP($P47,集計表①!$C$217:$K$229,8)</f>
        <v>3.0328866666666663</v>
      </c>
      <c r="Y47" s="158">
        <f>VLOOKUP($P47,集計表①!$C$247:$K$259,8)</f>
        <v>3.1547076923076922</v>
      </c>
      <c r="Z47" s="158" t="e">
        <f>VLOOKUP($P47,集計表①!$C$277:$K$289,8)</f>
        <v>#VALUE!</v>
      </c>
    </row>
    <row r="48" spans="2:26" ht="16.5" customHeight="1">
      <c r="B48" s="260"/>
      <c r="C48" s="195" t="s">
        <v>63</v>
      </c>
      <c r="D48" s="164">
        <f>+入力シート①!D$16</f>
        <v>11.83</v>
      </c>
      <c r="E48" s="171">
        <f>+入力シート①!E$16</f>
        <v>11.64</v>
      </c>
      <c r="F48" s="164">
        <f>入力シート①!F16</f>
        <v>11.59</v>
      </c>
      <c r="G48" s="171">
        <f>+入力シート①!G$16</f>
        <v>12.28</v>
      </c>
      <c r="H48" s="164">
        <f>入力シート①!H16</f>
        <v>11.76</v>
      </c>
      <c r="I48" s="171" t="str">
        <f>入力シート①!J16</f>
        <v>-</v>
      </c>
      <c r="J48" s="164">
        <f>入力シート①!K16</f>
        <v>12.4</v>
      </c>
      <c r="K48" s="171">
        <f>+入力シート①!L$16</f>
        <v>11.99</v>
      </c>
      <c r="L48" s="164">
        <f>+入力シート①!M$16</f>
        <v>13.5</v>
      </c>
      <c r="M48" s="139" t="str">
        <f>+入力シート①!N$16</f>
        <v>-</v>
      </c>
      <c r="O48" s="289"/>
      <c r="P48" s="147">
        <v>500</v>
      </c>
      <c r="Q48" s="157">
        <f>VLOOKUP($P48,集計表①!$C$7:$K$19,8)</f>
        <v>2.5350000000000001</v>
      </c>
      <c r="R48" s="158">
        <f>VLOOKUP($P48,集計表①!$C$37:$K$49,8)</f>
        <v>2.1279466666666682</v>
      </c>
      <c r="S48" s="158">
        <f>VLOOKUP($P48,集計表①!$C$67:$K$79,8)</f>
        <v>2.0038400000000003</v>
      </c>
      <c r="T48" s="158">
        <f>VLOOKUP($P48,集計表①!$C$97:$K$109,8)</f>
        <v>2.1461374999999983</v>
      </c>
      <c r="U48" s="158">
        <f>VLOOKUP($P48,集計表①!$C$127:$K$139,8)</f>
        <v>1.826666666666668</v>
      </c>
      <c r="V48" s="158" t="e">
        <f>VLOOKUP($P48,集計表①!$C$157:$K$169,8)</f>
        <v>#VALUE!</v>
      </c>
      <c r="W48" s="158">
        <f>VLOOKUP($P48,集計表①!$C$187:$K$199,8)</f>
        <v>2.2700000000000031</v>
      </c>
      <c r="X48" s="158">
        <f>VLOOKUP($P48,集計表①!$C$217:$K$229,8)</f>
        <v>2.9929285714285712</v>
      </c>
      <c r="Y48" s="158">
        <f>VLOOKUP($P48,集計表①!$C$247:$K$259,8)</f>
        <v>4.5877583333333334</v>
      </c>
      <c r="Z48" s="158" t="e">
        <f>VLOOKUP($P48,集計表①!$C$277:$K$289,8)</f>
        <v>#VALUE!</v>
      </c>
    </row>
    <row r="49" spans="2:26">
      <c r="B49" s="252" t="s">
        <v>31</v>
      </c>
      <c r="C49" s="253"/>
      <c r="D49" s="168">
        <f>+入力シート①!D$19</f>
        <v>294</v>
      </c>
      <c r="E49" s="169">
        <f>+入力シート①!E$19</f>
        <v>284</v>
      </c>
      <c r="F49" s="168">
        <f>+入力シート①!F$19</f>
        <v>286</v>
      </c>
      <c r="G49" s="169">
        <f>+入力シート①!G$19</f>
        <v>342</v>
      </c>
      <c r="H49" s="168">
        <f>+入力シート①!H$19</f>
        <v>38</v>
      </c>
      <c r="I49" s="169">
        <f>+入力シート①!J$19</f>
        <v>176</v>
      </c>
      <c r="J49" s="168">
        <f>+入力シート①!K$19</f>
        <v>326</v>
      </c>
      <c r="K49" s="169">
        <f>+入力シート①!L$19</f>
        <v>173</v>
      </c>
      <c r="L49" s="168">
        <f>+入力シート①!M$19</f>
        <v>3</v>
      </c>
      <c r="M49" s="85" t="str">
        <f>+入力シート①!N$19</f>
        <v>-</v>
      </c>
      <c r="O49" s="285" t="s">
        <v>31</v>
      </c>
      <c r="P49" s="286"/>
      <c r="Q49" s="159"/>
      <c r="R49" s="161"/>
      <c r="S49" s="160"/>
      <c r="T49" s="161"/>
      <c r="U49" s="160"/>
      <c r="V49" s="161"/>
      <c r="W49" s="160"/>
      <c r="X49" s="161"/>
      <c r="Y49" s="160"/>
      <c r="Z49" s="161"/>
    </row>
    <row r="50" spans="2:26" ht="16.5" thickBot="1">
      <c r="B50" s="254" t="s">
        <v>110</v>
      </c>
      <c r="C50" s="255"/>
      <c r="D50" s="166">
        <f>+入力シート①!D$20</f>
        <v>0.8</v>
      </c>
      <c r="E50" s="167">
        <f>+入力シート①!E$20</f>
        <v>1</v>
      </c>
      <c r="F50" s="166">
        <f>+入力シート①!F$20</f>
        <v>0.9</v>
      </c>
      <c r="G50" s="167">
        <f>+入力シート①!G$20</f>
        <v>0.7</v>
      </c>
      <c r="H50" s="166">
        <f>+入力シート①!H$20</f>
        <v>1.4</v>
      </c>
      <c r="I50" s="167">
        <f>+入力シート①!J$20</f>
        <v>0.4</v>
      </c>
      <c r="J50" s="166">
        <f>+入力シート①!K$20</f>
        <v>0.6</v>
      </c>
      <c r="K50" s="167">
        <f>+入力シート①!L$20</f>
        <v>0.5</v>
      </c>
      <c r="L50" s="166">
        <f>+入力シート①!M$20</f>
        <v>1</v>
      </c>
      <c r="M50" s="88" t="str">
        <f>+入力シート①!N$20</f>
        <v>-</v>
      </c>
      <c r="O50" s="283" t="s">
        <v>32</v>
      </c>
      <c r="P50" s="284"/>
      <c r="Q50" s="162"/>
      <c r="R50" s="86"/>
      <c r="S50" s="87"/>
      <c r="T50" s="86"/>
      <c r="U50" s="87"/>
      <c r="V50" s="86"/>
      <c r="W50" s="87"/>
      <c r="X50" s="86"/>
      <c r="Y50" s="87"/>
      <c r="Z50" s="86"/>
    </row>
    <row r="51" spans="2:26" ht="16.5" thickBot="1">
      <c r="B51" s="90"/>
      <c r="C51" s="91"/>
      <c r="D51" s="92"/>
      <c r="E51" s="92"/>
      <c r="F51" s="92"/>
      <c r="G51" s="92"/>
      <c r="H51" s="92"/>
      <c r="I51" s="92"/>
      <c r="J51" s="92"/>
      <c r="K51" s="93" t="s">
        <v>81</v>
      </c>
      <c r="L51" s="92"/>
      <c r="M51" s="94"/>
      <c r="O51" s="213" t="s">
        <v>119</v>
      </c>
      <c r="P51" s="214"/>
      <c r="Q51" s="144" t="s">
        <v>76</v>
      </c>
      <c r="R51" s="140" t="s">
        <v>18</v>
      </c>
      <c r="S51" s="140" t="s">
        <v>19</v>
      </c>
      <c r="T51" s="140" t="s">
        <v>20</v>
      </c>
      <c r="U51" s="140" t="s">
        <v>77</v>
      </c>
      <c r="V51" s="140" t="s">
        <v>21</v>
      </c>
      <c r="W51" s="140" t="s">
        <v>22</v>
      </c>
      <c r="X51" s="140" t="s">
        <v>78</v>
      </c>
      <c r="Y51" s="140" t="s">
        <v>23</v>
      </c>
      <c r="Z51" s="140" t="s">
        <v>24</v>
      </c>
    </row>
    <row r="52" spans="2:26">
      <c r="B52" s="39"/>
      <c r="C52" s="29"/>
      <c r="D52" s="29"/>
      <c r="E52" s="29"/>
      <c r="F52" s="29"/>
      <c r="G52" s="29"/>
      <c r="H52" s="29"/>
      <c r="I52" s="29"/>
      <c r="J52" s="29"/>
      <c r="K52" s="29"/>
      <c r="L52" s="29"/>
      <c r="M52" s="40"/>
      <c r="O52" s="280" t="s">
        <v>25</v>
      </c>
      <c r="P52" s="281"/>
      <c r="Q52" s="148"/>
      <c r="R52" s="143"/>
      <c r="S52" s="149"/>
      <c r="T52" s="143"/>
      <c r="U52" s="149"/>
      <c r="V52" s="143"/>
      <c r="W52" s="149"/>
      <c r="X52" s="143"/>
      <c r="Y52" s="149"/>
      <c r="Z52" s="143"/>
    </row>
    <row r="53" spans="2:26">
      <c r="B53" s="39"/>
      <c r="C53" s="29"/>
      <c r="D53" s="29"/>
      <c r="E53" s="29"/>
      <c r="F53" s="29"/>
      <c r="G53" s="29"/>
      <c r="H53" s="29"/>
      <c r="I53" s="29"/>
      <c r="J53" s="29"/>
      <c r="K53" s="29"/>
      <c r="L53" s="29"/>
      <c r="M53" s="40"/>
      <c r="O53" s="278" t="s">
        <v>27</v>
      </c>
      <c r="P53" s="279"/>
      <c r="Q53" s="150" t="s">
        <v>120</v>
      </c>
      <c r="R53" s="152" t="s">
        <v>33</v>
      </c>
      <c r="S53" s="151" t="s">
        <v>33</v>
      </c>
      <c r="T53" s="152" t="s">
        <v>33</v>
      </c>
      <c r="U53" s="151" t="s">
        <v>33</v>
      </c>
      <c r="V53" s="152" t="s">
        <v>33</v>
      </c>
      <c r="W53" s="151" t="s">
        <v>33</v>
      </c>
      <c r="X53" s="152" t="s">
        <v>33</v>
      </c>
      <c r="Y53" s="151" t="s">
        <v>33</v>
      </c>
      <c r="Z53" s="152" t="s">
        <v>33</v>
      </c>
    </row>
    <row r="54" spans="2:26">
      <c r="B54" s="39"/>
      <c r="C54" s="29"/>
      <c r="D54" s="29"/>
      <c r="E54" s="29"/>
      <c r="F54" s="29"/>
      <c r="G54" s="29"/>
      <c r="H54" s="29"/>
      <c r="I54" s="29"/>
      <c r="J54" s="29"/>
      <c r="K54" s="29"/>
      <c r="L54" s="29"/>
      <c r="M54" s="40"/>
      <c r="O54" s="276" t="s">
        <v>28</v>
      </c>
      <c r="P54" s="277"/>
      <c r="Q54" s="153" t="s">
        <v>34</v>
      </c>
      <c r="R54" s="155" t="s">
        <v>35</v>
      </c>
      <c r="S54" s="154" t="s">
        <v>36</v>
      </c>
      <c r="T54" s="155" t="s">
        <v>37</v>
      </c>
      <c r="U54" s="154" t="s">
        <v>38</v>
      </c>
      <c r="V54" s="155" t="s">
        <v>39</v>
      </c>
      <c r="W54" s="154" t="s">
        <v>40</v>
      </c>
      <c r="X54" s="155" t="s">
        <v>41</v>
      </c>
      <c r="Y54" s="154" t="s">
        <v>101</v>
      </c>
      <c r="Z54" s="156" t="s">
        <v>102</v>
      </c>
    </row>
    <row r="55" spans="2:26" ht="15.75" customHeight="1">
      <c r="B55" s="39"/>
      <c r="C55" s="29"/>
      <c r="D55" s="29"/>
      <c r="E55" s="29"/>
      <c r="F55" s="29"/>
      <c r="G55" s="29"/>
      <c r="H55" s="29"/>
      <c r="I55" s="29"/>
      <c r="J55" s="29"/>
      <c r="K55" s="29"/>
      <c r="L55" s="29"/>
      <c r="M55" s="40"/>
      <c r="O55" s="287" t="s">
        <v>26</v>
      </c>
      <c r="P55" s="145">
        <v>0</v>
      </c>
      <c r="Q55" s="157" t="str">
        <f t="shared" ref="Q55:Z55" si="0">+IF(Q43&lt;=-2.5,"---",IF(Q43&lt;=-1.5,"--",IF(Q43&lt;=-0.5,"-",IF(Q43&lt;=0,"-+",IF(Q43&lt;=0.5,"+-",IF(Q43&lt;=1.5,"+",IF(Q43&lt;=2.5,"++","+++")))))))</f>
        <v>++</v>
      </c>
      <c r="R55" s="157" t="str">
        <f t="shared" si="0"/>
        <v>++</v>
      </c>
      <c r="S55" s="157" t="str">
        <f t="shared" si="0"/>
        <v>+</v>
      </c>
      <c r="T55" s="157" t="str">
        <f t="shared" si="0"/>
        <v>+</v>
      </c>
      <c r="U55" s="157" t="str">
        <f t="shared" si="0"/>
        <v>+</v>
      </c>
      <c r="V55" s="157" t="str">
        <f t="shared" si="0"/>
        <v>++</v>
      </c>
      <c r="W55" s="157" t="str">
        <f t="shared" si="0"/>
        <v>+</v>
      </c>
      <c r="X55" s="157" t="str">
        <f t="shared" si="0"/>
        <v>+</v>
      </c>
      <c r="Y55" s="157" t="str">
        <f t="shared" si="0"/>
        <v>++</v>
      </c>
      <c r="Z55" s="157" t="e">
        <f t="shared" si="0"/>
        <v>#VALUE!</v>
      </c>
    </row>
    <row r="56" spans="2:26">
      <c r="B56" s="39"/>
      <c r="C56" s="29"/>
      <c r="D56" s="29"/>
      <c r="E56" s="29"/>
      <c r="F56" s="29"/>
      <c r="G56" s="29"/>
      <c r="H56" s="29"/>
      <c r="I56" s="29"/>
      <c r="J56" s="29"/>
      <c r="K56" s="29"/>
      <c r="L56" s="29"/>
      <c r="M56" s="40"/>
      <c r="O56" s="288"/>
      <c r="P56" s="146">
        <v>100</v>
      </c>
      <c r="Q56" s="157" t="str">
        <f t="shared" ref="Q56:Z56" si="1">+IF(Q44&lt;=-2.5,"---",IF(Q44&lt;=-1.5,"--",IF(Q44&lt;=-0.5,"-",IF(Q44&lt;=0,"-+",IF(Q44&lt;=0.5,"+-",IF(Q44&lt;=1.5,"+",IF(Q44&lt;=2.5,"++","+++")))))))</f>
        <v>+++</v>
      </c>
      <c r="R56" s="157" t="str">
        <f t="shared" si="1"/>
        <v>++</v>
      </c>
      <c r="S56" s="157" t="str">
        <f t="shared" si="1"/>
        <v>++</v>
      </c>
      <c r="T56" s="157" t="str">
        <f t="shared" si="1"/>
        <v>++</v>
      </c>
      <c r="U56" s="157" t="str">
        <f t="shared" si="1"/>
        <v>+</v>
      </c>
      <c r="V56" s="157" t="str">
        <f t="shared" si="1"/>
        <v>++</v>
      </c>
      <c r="W56" s="157" t="str">
        <f t="shared" si="1"/>
        <v>+</v>
      </c>
      <c r="X56" s="157" t="str">
        <f t="shared" si="1"/>
        <v>++</v>
      </c>
      <c r="Y56" s="157" t="str">
        <f t="shared" si="1"/>
        <v>++</v>
      </c>
      <c r="Z56" s="157" t="e">
        <f t="shared" si="1"/>
        <v>#VALUE!</v>
      </c>
    </row>
    <row r="57" spans="2:26">
      <c r="B57" s="39"/>
      <c r="C57" s="29"/>
      <c r="D57" s="29"/>
      <c r="E57" s="29"/>
      <c r="F57" s="29"/>
      <c r="G57" s="29"/>
      <c r="H57" s="29"/>
      <c r="I57" s="29"/>
      <c r="J57" s="29"/>
      <c r="K57" s="29"/>
      <c r="L57" s="29"/>
      <c r="M57" s="40"/>
      <c r="O57" s="288"/>
      <c r="P57" s="146">
        <v>200</v>
      </c>
      <c r="Q57" s="157" t="str">
        <f t="shared" ref="Q57:Z57" si="2">+IF(Q45&lt;=-2.5,"---",IF(Q45&lt;=-1.5,"--",IF(Q45&lt;=-0.5,"-",IF(Q45&lt;=0,"-+",IF(Q45&lt;=0.5,"+-",IF(Q45&lt;=1.5,"+",IF(Q45&lt;=2.5,"++","+++")))))))</f>
        <v>+++</v>
      </c>
      <c r="R57" s="157" t="str">
        <f t="shared" si="2"/>
        <v>+++</v>
      </c>
      <c r="S57" s="157" t="str">
        <f t="shared" si="2"/>
        <v>+++</v>
      </c>
      <c r="T57" s="157" t="str">
        <f t="shared" si="2"/>
        <v>++</v>
      </c>
      <c r="U57" s="157" t="str">
        <f t="shared" si="2"/>
        <v>+</v>
      </c>
      <c r="V57" s="157" t="str">
        <f t="shared" si="2"/>
        <v>++</v>
      </c>
      <c r="W57" s="157" t="str">
        <f t="shared" si="2"/>
        <v>++</v>
      </c>
      <c r="X57" s="157" t="str">
        <f t="shared" si="2"/>
        <v>++</v>
      </c>
      <c r="Y57" s="157" t="str">
        <f t="shared" si="2"/>
        <v>++</v>
      </c>
      <c r="Z57" s="157" t="e">
        <f t="shared" si="2"/>
        <v>#VALUE!</v>
      </c>
    </row>
    <row r="58" spans="2:26">
      <c r="B58" s="39"/>
      <c r="C58" s="29"/>
      <c r="D58" s="29"/>
      <c r="E58" s="29"/>
      <c r="F58" s="29"/>
      <c r="G58" s="29"/>
      <c r="H58" s="29"/>
      <c r="I58" s="29"/>
      <c r="J58" s="29"/>
      <c r="K58" s="29"/>
      <c r="L58" s="29"/>
      <c r="M58" s="40"/>
      <c r="O58" s="288"/>
      <c r="P58" s="146">
        <v>300</v>
      </c>
      <c r="Q58" s="157" t="str">
        <f t="shared" ref="Q58:Z58" si="3">+IF(Q46&lt;=-2.5,"---",IF(Q46&lt;=-1.5,"--",IF(Q46&lt;=-0.5,"-",IF(Q46&lt;=0,"-+",IF(Q46&lt;=0.5,"+-",IF(Q46&lt;=1.5,"+",IF(Q46&lt;=2.5,"++","+++")))))))</f>
        <v>+++</v>
      </c>
      <c r="R58" s="157" t="str">
        <f t="shared" si="3"/>
        <v>+++</v>
      </c>
      <c r="S58" s="157" t="str">
        <f t="shared" si="3"/>
        <v>++</v>
      </c>
      <c r="T58" s="157" t="str">
        <f t="shared" si="3"/>
        <v>++</v>
      </c>
      <c r="U58" s="157" t="str">
        <f t="shared" si="3"/>
        <v>+-</v>
      </c>
      <c r="V58" s="157" t="str">
        <f t="shared" si="3"/>
        <v>+</v>
      </c>
      <c r="W58" s="157" t="str">
        <f t="shared" si="3"/>
        <v>+</v>
      </c>
      <c r="X58" s="157" t="str">
        <f t="shared" si="3"/>
        <v>++</v>
      </c>
      <c r="Y58" s="157" t="str">
        <f t="shared" si="3"/>
        <v>++</v>
      </c>
      <c r="Z58" s="157" t="e">
        <f t="shared" si="3"/>
        <v>#VALUE!</v>
      </c>
    </row>
    <row r="59" spans="2:26">
      <c r="B59" s="39"/>
      <c r="C59" s="29"/>
      <c r="D59" s="29"/>
      <c r="E59" s="29"/>
      <c r="F59" s="29"/>
      <c r="G59" s="29"/>
      <c r="H59" s="29"/>
      <c r="I59" s="29"/>
      <c r="J59" s="29"/>
      <c r="K59" s="29"/>
      <c r="L59" s="29"/>
      <c r="M59" s="40"/>
      <c r="O59" s="288"/>
      <c r="P59" s="146">
        <v>400</v>
      </c>
      <c r="Q59" s="157" t="str">
        <f t="shared" ref="Q59:Z59" si="4">+IF(Q47&lt;=-2.5,"---",IF(Q47&lt;=-1.5,"--",IF(Q47&lt;=-0.5,"-",IF(Q47&lt;=0,"-+",IF(Q47&lt;=0.5,"+-",IF(Q47&lt;=1.5,"+",IF(Q47&lt;=2.5,"++","+++")))))))</f>
        <v>+++</v>
      </c>
      <c r="R59" s="157" t="str">
        <f t="shared" si="4"/>
        <v>+++</v>
      </c>
      <c r="S59" s="157" t="str">
        <f t="shared" si="4"/>
        <v>+++</v>
      </c>
      <c r="T59" s="157" t="str">
        <f t="shared" si="4"/>
        <v>++</v>
      </c>
      <c r="U59" s="157" t="str">
        <f t="shared" si="4"/>
        <v>++</v>
      </c>
      <c r="V59" s="157" t="str">
        <f t="shared" si="4"/>
        <v>++</v>
      </c>
      <c r="W59" s="157" t="str">
        <f t="shared" si="4"/>
        <v>++</v>
      </c>
      <c r="X59" s="157" t="str">
        <f t="shared" si="4"/>
        <v>+++</v>
      </c>
      <c r="Y59" s="157" t="str">
        <f t="shared" si="4"/>
        <v>+++</v>
      </c>
      <c r="Z59" s="157" t="e">
        <f t="shared" si="4"/>
        <v>#VALUE!</v>
      </c>
    </row>
    <row r="60" spans="2:26">
      <c r="B60" s="39"/>
      <c r="C60" s="29"/>
      <c r="D60" s="29"/>
      <c r="E60" s="29"/>
      <c r="F60" s="29"/>
      <c r="G60" s="29"/>
      <c r="H60" s="29"/>
      <c r="I60" s="29"/>
      <c r="J60" s="29"/>
      <c r="K60" s="29"/>
      <c r="L60" s="29"/>
      <c r="M60" s="40"/>
      <c r="O60" s="289"/>
      <c r="P60" s="147">
        <v>500</v>
      </c>
      <c r="Q60" s="157" t="str">
        <f t="shared" ref="Q60:Z60" si="5">+IF(Q48&lt;=-2.5,"---",IF(Q48&lt;=-1.5,"--",IF(Q48&lt;=-0.5,"-",IF(Q48&lt;=0,"-+",IF(Q48&lt;=0.5,"+-",IF(Q48&lt;=1.5,"+",IF(Q48&lt;=2.5,"++","+++")))))))</f>
        <v>+++</v>
      </c>
      <c r="R60" s="157" t="str">
        <f t="shared" si="5"/>
        <v>++</v>
      </c>
      <c r="S60" s="157" t="str">
        <f t="shared" si="5"/>
        <v>++</v>
      </c>
      <c r="T60" s="157" t="str">
        <f t="shared" si="5"/>
        <v>++</v>
      </c>
      <c r="U60" s="157" t="str">
        <f t="shared" si="5"/>
        <v>++</v>
      </c>
      <c r="V60" s="157" t="e">
        <f t="shared" si="5"/>
        <v>#VALUE!</v>
      </c>
      <c r="W60" s="157" t="str">
        <f t="shared" si="5"/>
        <v>++</v>
      </c>
      <c r="X60" s="157" t="str">
        <f t="shared" si="5"/>
        <v>+++</v>
      </c>
      <c r="Y60" s="157" t="str">
        <f t="shared" si="5"/>
        <v>+++</v>
      </c>
      <c r="Z60" s="157" t="e">
        <f t="shared" si="5"/>
        <v>#VALUE!</v>
      </c>
    </row>
    <row r="61" spans="2:26">
      <c r="B61" s="39"/>
      <c r="C61" s="29"/>
      <c r="D61" s="282" t="s">
        <v>111</v>
      </c>
      <c r="E61" s="282"/>
      <c r="F61" s="282"/>
      <c r="G61" s="282"/>
      <c r="H61" s="282"/>
      <c r="I61" s="282"/>
      <c r="J61" s="282"/>
      <c r="K61" s="282"/>
      <c r="L61" s="282"/>
      <c r="M61" s="40"/>
      <c r="O61" s="285" t="s">
        <v>31</v>
      </c>
      <c r="P61" s="286"/>
      <c r="Q61" s="159"/>
      <c r="R61" s="161"/>
      <c r="S61" s="160"/>
      <c r="T61" s="161"/>
      <c r="U61" s="160"/>
      <c r="V61" s="161"/>
      <c r="W61" s="160"/>
      <c r="X61" s="161"/>
      <c r="Y61" s="160"/>
      <c r="Z61" s="161"/>
    </row>
    <row r="62" spans="2:26" ht="16.5" thickBot="1">
      <c r="B62" s="41"/>
      <c r="C62" s="42"/>
      <c r="D62" s="42"/>
      <c r="E62" s="42"/>
      <c r="F62" s="42"/>
      <c r="G62" s="42"/>
      <c r="H62" s="42"/>
      <c r="I62" s="42"/>
      <c r="J62" s="42"/>
      <c r="K62" s="42"/>
      <c r="L62" s="42"/>
      <c r="M62" s="43"/>
      <c r="O62" s="283" t="s">
        <v>32</v>
      </c>
      <c r="P62" s="284"/>
      <c r="Q62" s="162"/>
      <c r="R62" s="86"/>
      <c r="S62" s="87"/>
      <c r="T62" s="86"/>
      <c r="U62" s="87"/>
      <c r="V62" s="86"/>
      <c r="W62" s="87"/>
      <c r="X62" s="86"/>
      <c r="Y62" s="87"/>
      <c r="Z62" s="86"/>
    </row>
    <row r="63" spans="2:26" ht="8.25" customHeight="1"/>
  </sheetData>
  <mergeCells count="39">
    <mergeCell ref="D13:M13"/>
    <mergeCell ref="D15:M15"/>
    <mergeCell ref="C37:G37"/>
    <mergeCell ref="B22:M22"/>
    <mergeCell ref="D23:M23"/>
    <mergeCell ref="D18:M18"/>
    <mergeCell ref="B18:C18"/>
    <mergeCell ref="D16:M16"/>
    <mergeCell ref="O62:P62"/>
    <mergeCell ref="O61:P61"/>
    <mergeCell ref="O55:O60"/>
    <mergeCell ref="O54:P54"/>
    <mergeCell ref="O53:P53"/>
    <mergeCell ref="O42:P42"/>
    <mergeCell ref="O41:P41"/>
    <mergeCell ref="O40:P40"/>
    <mergeCell ref="O39:P39"/>
    <mergeCell ref="D61:L61"/>
    <mergeCell ref="O52:P52"/>
    <mergeCell ref="O51:P51"/>
    <mergeCell ref="O50:P50"/>
    <mergeCell ref="O49:P49"/>
    <mergeCell ref="O43:O48"/>
    <mergeCell ref="K2:M2"/>
    <mergeCell ref="B49:C49"/>
    <mergeCell ref="B50:C50"/>
    <mergeCell ref="B38:M38"/>
    <mergeCell ref="B43:B48"/>
    <mergeCell ref="B39:C39"/>
    <mergeCell ref="B40:C40"/>
    <mergeCell ref="B41:C41"/>
    <mergeCell ref="B42:C42"/>
    <mergeCell ref="C2:D2"/>
    <mergeCell ref="H37:M37"/>
    <mergeCell ref="B10:M10"/>
    <mergeCell ref="B11:C11"/>
    <mergeCell ref="D19:M19"/>
    <mergeCell ref="D20:M20"/>
    <mergeCell ref="D11:M11"/>
  </mergeCells>
  <phoneticPr fontId="3"/>
  <conditionalFormatting sqref="D43:M48">
    <cfRule type="expression" dxfId="1" priority="1">
      <formula>Q43&lt;-1.49999999</formula>
    </cfRule>
    <cfRule type="expression" dxfId="0" priority="2">
      <formula>Q43&gt;1.4999999</formula>
    </cfRule>
  </conditionalFormatting>
  <pageMargins left="0.19685039370078741" right="0.19685039370078741" top="0.39370078740157483" bottom="0.39370078740157483" header="0" footer="0"/>
  <pageSetup paperSize="9" scale="98"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6"/>
  <sheetViews>
    <sheetView topLeftCell="A3" zoomScale="85" zoomScaleNormal="85" workbookViewId="0">
      <selection activeCell="H18" sqref="H18"/>
    </sheetView>
  </sheetViews>
  <sheetFormatPr defaultRowHeight="15.75"/>
  <cols>
    <col min="1" max="1" width="3" customWidth="1"/>
    <col min="2" max="14" width="8.75" customWidth="1"/>
  </cols>
  <sheetData>
    <row r="2" spans="2:14">
      <c r="B2" s="61" t="s">
        <v>48</v>
      </c>
      <c r="C2" s="62" t="s">
        <v>49</v>
      </c>
      <c r="D2" s="81">
        <v>41306</v>
      </c>
    </row>
    <row r="3" spans="2:14">
      <c r="B3" s="63" t="s">
        <v>50</v>
      </c>
      <c r="C3" s="64" t="s">
        <v>51</v>
      </c>
      <c r="D3" s="80" t="s">
        <v>93</v>
      </c>
    </row>
    <row r="4" spans="2:14">
      <c r="B4" s="63" t="s">
        <v>52</v>
      </c>
      <c r="C4" s="65" t="s">
        <v>53</v>
      </c>
      <c r="D4" s="68" t="s">
        <v>97</v>
      </c>
    </row>
    <row r="5" spans="2:14">
      <c r="B5" s="63"/>
      <c r="C5" s="65" t="s">
        <v>54</v>
      </c>
      <c r="D5" s="68" t="s">
        <v>75</v>
      </c>
    </row>
    <row r="6" spans="2:14">
      <c r="B6" s="63"/>
      <c r="C6" s="65" t="s">
        <v>55</v>
      </c>
      <c r="D6" s="68" t="s">
        <v>75</v>
      </c>
    </row>
    <row r="7" spans="2:14">
      <c r="B7" s="66"/>
      <c r="C7" s="67" t="s">
        <v>56</v>
      </c>
      <c r="D7" s="82" t="s">
        <v>94</v>
      </c>
    </row>
    <row r="8" spans="2:14">
      <c r="B8" s="63"/>
      <c r="C8" s="83" t="s">
        <v>72</v>
      </c>
      <c r="D8" s="68" t="s">
        <v>95</v>
      </c>
    </row>
    <row r="9" spans="2:14">
      <c r="B9" s="63"/>
      <c r="C9" s="83" t="s">
        <v>73</v>
      </c>
      <c r="D9" s="68" t="s">
        <v>98</v>
      </c>
    </row>
    <row r="10" spans="2:14">
      <c r="B10" s="66"/>
      <c r="C10" s="11" t="s">
        <v>74</v>
      </c>
      <c r="D10" s="82" t="s">
        <v>96</v>
      </c>
    </row>
    <row r="11" spans="2:14">
      <c r="B11" s="3" t="s">
        <v>4</v>
      </c>
      <c r="C11" s="2">
        <v>31</v>
      </c>
      <c r="D11" s="2">
        <v>32</v>
      </c>
      <c r="E11" s="2">
        <v>33</v>
      </c>
      <c r="F11" s="2">
        <v>34</v>
      </c>
      <c r="G11" s="2">
        <v>35</v>
      </c>
      <c r="H11" s="2">
        <v>36</v>
      </c>
      <c r="I11" s="2">
        <v>37</v>
      </c>
      <c r="J11" s="2">
        <v>38</v>
      </c>
      <c r="K11" s="2">
        <v>39</v>
      </c>
      <c r="L11" s="2">
        <v>40</v>
      </c>
      <c r="M11" s="135">
        <v>44</v>
      </c>
      <c r="N11" s="135">
        <v>47</v>
      </c>
    </row>
    <row r="12" spans="2:14">
      <c r="B12" s="3">
        <v>0</v>
      </c>
      <c r="C12" s="197">
        <f>VLOOKUP($B12,集計表①!$C$7:$K$19,8)</f>
        <v>2.127600000000001</v>
      </c>
      <c r="D12" s="197">
        <f>VLOOKUP($B12,集計表①!$C$37:$K$49,8)</f>
        <v>1.611621621621623</v>
      </c>
      <c r="E12" s="197">
        <f>VLOOKUP($B12,集計表①!$C$67:$K$79,8)</f>
        <v>1.3919047619047618</v>
      </c>
      <c r="F12" s="197">
        <f>VLOOKUP($B12,集計表①!$C$97:$K$109,8)</f>
        <v>1.2134146341463463</v>
      </c>
      <c r="G12" s="197">
        <f>VLOOKUP($B12,集計表①!$C$127:$K$139,8)</f>
        <v>0.83142857142856741</v>
      </c>
      <c r="H12" s="197">
        <f>VLOOKUP($B12,集計表①!$C$157:$K$169,8)</f>
        <v>1.6630000000000038</v>
      </c>
      <c r="I12" s="197">
        <f>VLOOKUP($B12,集計表①!$C$187:$K$199,8)</f>
        <v>0.99870967741935601</v>
      </c>
      <c r="J12" s="197">
        <f>VLOOKUP($B12,集計表①!$C$217:$K$229,8)</f>
        <v>1.1781481481481464</v>
      </c>
      <c r="K12" s="197">
        <f>VLOOKUP($B12,集計表①!$C$247:$K$259,8)</f>
        <v>1.5183333333333309</v>
      </c>
      <c r="L12" s="197" t="e">
        <f>VLOOKUP($B12,集計表①!$C$277:$K$289,8)</f>
        <v>#VALUE!</v>
      </c>
      <c r="M12" s="198">
        <f>+集計表①!J487</f>
        <v>-18.011111111111113</v>
      </c>
      <c r="N12" s="198">
        <f>+集計表①!J547</f>
        <v>-17.866666666666664</v>
      </c>
    </row>
    <row r="13" spans="2:14">
      <c r="B13" s="3">
        <v>50</v>
      </c>
      <c r="C13" s="197">
        <f>VLOOKUP($B13,集計表①!$C$7:$K$19,8)</f>
        <v>2.4283760000000036</v>
      </c>
      <c r="D13" s="197">
        <f>VLOOKUP($B13,集計表①!$C$37:$K$49,8)</f>
        <v>1.6202181818181778</v>
      </c>
      <c r="E13" s="197">
        <f>VLOOKUP($B13,集計表①!$C$67:$K$79,8)</f>
        <v>1.6408027027027039</v>
      </c>
      <c r="F13" s="197">
        <f>VLOOKUP($B13,集計表①!$C$97:$K$109,8)</f>
        <v>1.4060294117647061</v>
      </c>
      <c r="G13" s="197">
        <f>VLOOKUP($B13,集計表①!$C$127:$K$139,8)</f>
        <v>0.2579620689655151</v>
      </c>
      <c r="H13" s="197">
        <f>VLOOKUP($B13,集計表①!$C$157:$K$169,8)</f>
        <v>1.6998851851851917</v>
      </c>
      <c r="I13" s="197">
        <f>VLOOKUP($B13,集計表①!$C$187:$K$199,8)</f>
        <v>0.97898999999999958</v>
      </c>
      <c r="J13" s="197">
        <f>VLOOKUP($B13,集計表①!$C$217:$K$229,8)</f>
        <v>1.406092000000001</v>
      </c>
      <c r="K13" s="197">
        <f>VLOOKUP($B13,集計表①!$C$247:$K$259,8)</f>
        <v>1.8041956521739131</v>
      </c>
      <c r="L13" s="197" t="e">
        <f>VLOOKUP($B13,集計表①!$C$277:$K$289,8)</f>
        <v>#VALUE!</v>
      </c>
      <c r="M13" s="198">
        <f>+集計表①!J491</f>
        <v>-17.896666666666665</v>
      </c>
      <c r="N13" s="198">
        <f>+集計表①!J551</f>
        <v>-17.760000000000002</v>
      </c>
    </row>
    <row r="14" spans="2:14">
      <c r="B14" s="3">
        <v>100</v>
      </c>
      <c r="C14" s="197">
        <f>VLOOKUP($B14,集計表①!$C$7:$K$19,8)</f>
        <v>3.0518960000000028</v>
      </c>
      <c r="D14" s="197">
        <f>VLOOKUP($B14,集計表①!$C$37:$K$49,8)</f>
        <v>2.1629121212121198</v>
      </c>
      <c r="E14" s="197">
        <f>VLOOKUP($B14,集計表①!$C$67:$K$79,8)</f>
        <v>2.2861108108108112</v>
      </c>
      <c r="F14" s="197">
        <f>VLOOKUP($B14,集計表①!$C$97:$K$109,8)</f>
        <v>1.703588235294113</v>
      </c>
      <c r="G14" s="197">
        <f>VLOOKUP($B14,集計表①!$C$127:$K$139,8)</f>
        <v>0.55538275862068787</v>
      </c>
      <c r="H14" s="197">
        <f>VLOOKUP($B14,集計表①!$C$157:$K$169,8)</f>
        <v>1.6784814814814801</v>
      </c>
      <c r="I14" s="197">
        <f>VLOOKUP($B14,集計表①!$C$187:$K$199,8)</f>
        <v>1.3246633333333335</v>
      </c>
      <c r="J14" s="197">
        <f>VLOOKUP($B14,集計表①!$C$217:$K$229,8)</f>
        <v>1.9305640000000004</v>
      </c>
      <c r="K14" s="197">
        <f>VLOOKUP($B14,集計表①!$C$247:$K$259,8)</f>
        <v>2.1679304347826083</v>
      </c>
      <c r="L14" s="197" t="e">
        <f>VLOOKUP($B14,集計表①!$C$277:$K$289,8)</f>
        <v>#VALUE!</v>
      </c>
      <c r="M14" s="198">
        <f>+集計表①!J493</f>
        <v>-17.600000000000001</v>
      </c>
      <c r="N14" s="198">
        <f>+集計表①!J553</f>
        <v>-17.653333333333332</v>
      </c>
    </row>
    <row r="15" spans="2:14">
      <c r="B15" s="3">
        <v>200</v>
      </c>
      <c r="C15" s="197">
        <f>VLOOKUP($B15,集計表①!$C$7:$K$19,8)</f>
        <v>4.491719999999999</v>
      </c>
      <c r="D15" s="197">
        <f>VLOOKUP($B15,集計表①!$C$37:$K$49,8)</f>
        <v>2.6958090909090906</v>
      </c>
      <c r="E15" s="197">
        <f>VLOOKUP($B15,集計表①!$C$67:$K$79,8)</f>
        <v>2.52012702702703</v>
      </c>
      <c r="F15" s="197">
        <f>VLOOKUP($B15,集計表①!$C$97:$K$109,8)</f>
        <v>2.4094264705882402</v>
      </c>
      <c r="G15" s="197">
        <f>VLOOKUP($B15,集計表①!$C$127:$K$139,8)</f>
        <v>0.61810689655172979</v>
      </c>
      <c r="H15" s="197">
        <f>VLOOKUP($B15,集計表①!$C$157:$K$169,8)</f>
        <v>1.9185259259259233</v>
      </c>
      <c r="I15" s="197">
        <f>VLOOKUP($B15,集計表①!$C$187:$K$199,8)</f>
        <v>2.3707000000000029</v>
      </c>
      <c r="J15" s="197">
        <f>VLOOKUP($B15,集計表①!$C$217:$K$229,8)</f>
        <v>1.9333039999999961</v>
      </c>
      <c r="K15" s="197">
        <f>VLOOKUP($B15,集計表①!$C$247:$K$259,8)</f>
        <v>2.2694545454545469</v>
      </c>
      <c r="L15" s="197" t="e">
        <f>VLOOKUP($B15,集計表①!$C$277:$K$289,8)</f>
        <v>#VALUE!</v>
      </c>
      <c r="M15" s="198">
        <f>+集計表①!J495</f>
        <v>-15.796666666666669</v>
      </c>
      <c r="N15" s="198">
        <f>+集計表①!J555</f>
        <v>-15.329999999999998</v>
      </c>
    </row>
    <row r="16" spans="2:14">
      <c r="B16" s="3">
        <v>300</v>
      </c>
      <c r="C16" s="197">
        <f>VLOOKUP($B16,集計表①!$C$7:$K$19,8)</f>
        <v>3.76952</v>
      </c>
      <c r="D16" s="197">
        <f>VLOOKUP($B16,集計表①!$C$37:$K$49,8)</f>
        <v>2.5154368421052649</v>
      </c>
      <c r="E16" s="197">
        <f>VLOOKUP($B16,集計表①!$C$67:$K$79,8)</f>
        <v>1.9790666666666699</v>
      </c>
      <c r="F16" s="197">
        <f>VLOOKUP($B16,集計表①!$C$97:$K$109,8)</f>
        <v>1.7639749999999967</v>
      </c>
      <c r="G16" s="197">
        <f>VLOOKUP($B16,集計表①!$C$127:$K$139,8)</f>
        <v>0.34136470588235035</v>
      </c>
      <c r="H16" s="197">
        <f>VLOOKUP($B16,集計表①!$C$157:$K$169,8)</f>
        <v>1.1705705882352966</v>
      </c>
      <c r="I16" s="197">
        <f>VLOOKUP($B16,集計表①!$C$187:$K$199,8)</f>
        <v>1.3865210526315757</v>
      </c>
      <c r="J16" s="197">
        <f>VLOOKUP($B16,集計表①!$C$217:$K$229,8)</f>
        <v>2.2696133333333322</v>
      </c>
      <c r="K16" s="197">
        <f>VLOOKUP($B16,集計表①!$C$247:$K$259,8)</f>
        <v>1.9656692307692349</v>
      </c>
      <c r="L16" s="197" t="e">
        <f>VLOOKUP($B16,集計表①!$C$277:$K$289,8)</f>
        <v>#VALUE!</v>
      </c>
      <c r="M16" s="198">
        <f>+集計表①!J496</f>
        <v>-14.76</v>
      </c>
      <c r="N16" s="198">
        <f>+集計表①!J556</f>
        <v>-12.98</v>
      </c>
    </row>
    <row r="17" spans="2:14">
      <c r="B17" s="3">
        <v>400</v>
      </c>
      <c r="C17" s="197">
        <f>VLOOKUP($B17,集計表①!$C$7:$K$19,8)</f>
        <v>3.6070692307692305</v>
      </c>
      <c r="D17" s="197">
        <f>VLOOKUP($B17,集計表①!$C$37:$K$49,8)</f>
        <v>2.6015842105263136</v>
      </c>
      <c r="E17" s="197">
        <f>VLOOKUP($B17,集計表①!$C$67:$K$79,8)</f>
        <v>2.6841500000000007</v>
      </c>
      <c r="F17" s="197">
        <f>VLOOKUP($B17,集計表①!$C$97:$K$109,8)</f>
        <v>1.8559250000000009</v>
      </c>
      <c r="G17" s="197">
        <f>VLOOKUP($B17,集計表①!$C$127:$K$139,8)</f>
        <v>1.5884687500000005</v>
      </c>
      <c r="H17" s="197">
        <f>VLOOKUP($B17,集計表①!$C$157:$K$169,8)</f>
        <v>2.1624000000000034</v>
      </c>
      <c r="I17" s="197">
        <f>VLOOKUP($B17,集計表①!$C$187:$K$199,8)</f>
        <v>2.1758777777777762</v>
      </c>
      <c r="J17" s="197">
        <f>VLOOKUP($B17,集計表①!$C$217:$K$229,8)</f>
        <v>3.0328866666666663</v>
      </c>
      <c r="K17" s="197">
        <f>VLOOKUP($B17,集計表①!$C$247:$K$259,8)</f>
        <v>3.1547076923076922</v>
      </c>
      <c r="L17" s="197" t="e">
        <f>VLOOKUP($B17,集計表①!$C$277:$K$289,8)</f>
        <v>#VALUE!</v>
      </c>
      <c r="M17" s="198">
        <f>+集計表①!J497</f>
        <v>-12.445</v>
      </c>
      <c r="N17" s="198">
        <f>+集計表①!J557</f>
        <v>-9.9550000000000001</v>
      </c>
    </row>
    <row r="18" spans="2:14">
      <c r="B18" s="3">
        <v>500</v>
      </c>
      <c r="C18" s="197">
        <f>VLOOKUP($B18,集計表①!$C$7:$K$19,8)</f>
        <v>2.5350000000000001</v>
      </c>
      <c r="D18" s="197">
        <f>VLOOKUP($B18,集計表①!$C$37:$K$49,8)</f>
        <v>2.1279466666666682</v>
      </c>
      <c r="E18" s="197">
        <f>VLOOKUP($B18,集計表①!$C$67:$K$79,8)</f>
        <v>2.0038400000000003</v>
      </c>
      <c r="F18" s="197">
        <f>VLOOKUP($B18,集計表①!$C$97:$K$109,8)</f>
        <v>2.1461374999999983</v>
      </c>
      <c r="G18" s="197">
        <f>VLOOKUP($B18,集計表①!$C$127:$K$139,8)</f>
        <v>1.826666666666668</v>
      </c>
      <c r="H18" s="197" t="e">
        <f>VLOOKUP($B18,集計表①!$C$157:$K$169,8)</f>
        <v>#VALUE!</v>
      </c>
      <c r="I18" s="197">
        <f>VLOOKUP($B18,集計表①!$C$187:$K$199,8)</f>
        <v>2.2700000000000031</v>
      </c>
      <c r="J18" s="197">
        <f>VLOOKUP($B18,集計表①!$C$217:$K$229,8)</f>
        <v>2.9929285714285712</v>
      </c>
      <c r="K18" s="197">
        <f>VLOOKUP($B18,集計表①!$C$247:$K$259,8)</f>
        <v>4.5877583333333334</v>
      </c>
      <c r="L18" s="197" t="e">
        <f>VLOOKUP($B18,集計表①!$C$277:$K$289,8)</f>
        <v>#VALUE!</v>
      </c>
      <c r="M18" s="198" t="e">
        <f>+集計表①!J498</f>
        <v>#DIV/0!</v>
      </c>
      <c r="N18" s="198">
        <f>+集計表①!J558</f>
        <v>-11.76</v>
      </c>
    </row>
    <row r="19" spans="2:14">
      <c r="B19" s="76" t="s">
        <v>4</v>
      </c>
      <c r="C19" s="75">
        <v>31</v>
      </c>
      <c r="D19" s="75">
        <v>32</v>
      </c>
      <c r="E19" s="75">
        <v>33</v>
      </c>
      <c r="F19" s="75">
        <v>34</v>
      </c>
      <c r="G19" s="75">
        <v>35</v>
      </c>
      <c r="H19" s="75">
        <v>36</v>
      </c>
      <c r="I19" s="75">
        <v>37</v>
      </c>
      <c r="J19" s="75">
        <v>38</v>
      </c>
      <c r="K19" s="75">
        <v>39</v>
      </c>
      <c r="L19" s="75">
        <v>40</v>
      </c>
      <c r="M19" s="136">
        <v>44</v>
      </c>
      <c r="N19" s="136">
        <v>47</v>
      </c>
    </row>
    <row r="20" spans="2:14" ht="24">
      <c r="B20" s="77">
        <v>0</v>
      </c>
      <c r="C20" s="74" t="str">
        <f t="shared" ref="C20:N20" si="0">+IF(C12&lt;=-2.5,"---",IF(C12&lt;=-1.5,"--",IF(C12&lt;=-0.5,"-",IF(C12&lt;=0,"-+",IF(C12&lt;=0.5,"+-",IF(C12&lt;=1.5,"+",IF(C12&lt;=2.5,"++","+++")))))))</f>
        <v>++</v>
      </c>
      <c r="D20" s="74" t="str">
        <f t="shared" si="0"/>
        <v>++</v>
      </c>
      <c r="E20" s="74" t="str">
        <f t="shared" si="0"/>
        <v>+</v>
      </c>
      <c r="F20" s="74" t="str">
        <f t="shared" si="0"/>
        <v>+</v>
      </c>
      <c r="G20" s="74" t="str">
        <f t="shared" si="0"/>
        <v>+</v>
      </c>
      <c r="H20" s="74" t="str">
        <f t="shared" si="0"/>
        <v>++</v>
      </c>
      <c r="I20" s="74" t="str">
        <f t="shared" si="0"/>
        <v>+</v>
      </c>
      <c r="J20" s="74" t="str">
        <f t="shared" si="0"/>
        <v>+</v>
      </c>
      <c r="K20" s="74" t="str">
        <f t="shared" si="0"/>
        <v>++</v>
      </c>
      <c r="L20" s="74" t="e">
        <f t="shared" si="0"/>
        <v>#VALUE!</v>
      </c>
      <c r="M20" s="137" t="str">
        <f t="shared" si="0"/>
        <v>---</v>
      </c>
      <c r="N20" s="137" t="str">
        <f t="shared" si="0"/>
        <v>---</v>
      </c>
    </row>
    <row r="21" spans="2:14" ht="24">
      <c r="B21" s="77">
        <v>50</v>
      </c>
      <c r="C21" s="74" t="str">
        <f t="shared" ref="C21:N21" si="1">+IF(C13&lt;=-2.5,"---",IF(C13&lt;=-1.5,"--",IF(C13&lt;=-0.5,"-",IF(C13&lt;=0,"-+",IF(C13&lt;=0.5,"+-",IF(C13&lt;=1.5,"+",IF(C13&lt;=2.5,"++","+++")))))))</f>
        <v>++</v>
      </c>
      <c r="D21" s="74" t="str">
        <f t="shared" si="1"/>
        <v>++</v>
      </c>
      <c r="E21" s="74" t="str">
        <f t="shared" si="1"/>
        <v>++</v>
      </c>
      <c r="F21" s="74" t="str">
        <f t="shared" si="1"/>
        <v>+</v>
      </c>
      <c r="G21" s="74" t="str">
        <f t="shared" si="1"/>
        <v>+-</v>
      </c>
      <c r="H21" s="74" t="str">
        <f t="shared" si="1"/>
        <v>++</v>
      </c>
      <c r="I21" s="74" t="str">
        <f t="shared" si="1"/>
        <v>+</v>
      </c>
      <c r="J21" s="74" t="str">
        <f t="shared" si="1"/>
        <v>+</v>
      </c>
      <c r="K21" s="74" t="str">
        <f t="shared" si="1"/>
        <v>++</v>
      </c>
      <c r="L21" s="74" t="e">
        <f t="shared" si="1"/>
        <v>#VALUE!</v>
      </c>
      <c r="M21" s="137" t="str">
        <f t="shared" si="1"/>
        <v>---</v>
      </c>
      <c r="N21" s="137" t="str">
        <f t="shared" si="1"/>
        <v>---</v>
      </c>
    </row>
    <row r="22" spans="2:14" ht="24">
      <c r="B22" s="77">
        <v>100</v>
      </c>
      <c r="C22" s="74" t="str">
        <f t="shared" ref="C22:N22" si="2">+IF(C14&lt;=-2.5,"---",IF(C14&lt;=-1.5,"--",IF(C14&lt;=-0.5,"-",IF(C14&lt;=0,"-+",IF(C14&lt;=0.5,"+-",IF(C14&lt;=1.5,"+",IF(C14&lt;=2.5,"++","+++")))))))</f>
        <v>+++</v>
      </c>
      <c r="D22" s="74" t="str">
        <f t="shared" si="2"/>
        <v>++</v>
      </c>
      <c r="E22" s="74" t="str">
        <f t="shared" si="2"/>
        <v>++</v>
      </c>
      <c r="F22" s="74" t="str">
        <f t="shared" si="2"/>
        <v>++</v>
      </c>
      <c r="G22" s="74" t="str">
        <f t="shared" si="2"/>
        <v>+</v>
      </c>
      <c r="H22" s="74" t="str">
        <f t="shared" si="2"/>
        <v>++</v>
      </c>
      <c r="I22" s="74" t="str">
        <f t="shared" si="2"/>
        <v>+</v>
      </c>
      <c r="J22" s="74" t="str">
        <f t="shared" si="2"/>
        <v>++</v>
      </c>
      <c r="K22" s="74" t="str">
        <f t="shared" si="2"/>
        <v>++</v>
      </c>
      <c r="L22" s="74" t="e">
        <f t="shared" si="2"/>
        <v>#VALUE!</v>
      </c>
      <c r="M22" s="137" t="str">
        <f t="shared" si="2"/>
        <v>---</v>
      </c>
      <c r="N22" s="137" t="str">
        <f t="shared" si="2"/>
        <v>---</v>
      </c>
    </row>
    <row r="23" spans="2:14" ht="24">
      <c r="B23" s="77">
        <v>200</v>
      </c>
      <c r="C23" s="74" t="str">
        <f t="shared" ref="C23:N23" si="3">+IF(C15&lt;=-2.5,"---",IF(C15&lt;=-1.5,"--",IF(C15&lt;=-0.5,"-",IF(C15&lt;=0,"-+",IF(C15&lt;=0.5,"+-",IF(C15&lt;=1.5,"+",IF(C15&lt;=2.5,"++","+++")))))))</f>
        <v>+++</v>
      </c>
      <c r="D23" s="74" t="str">
        <f t="shared" si="3"/>
        <v>+++</v>
      </c>
      <c r="E23" s="74" t="str">
        <f t="shared" si="3"/>
        <v>+++</v>
      </c>
      <c r="F23" s="74" t="str">
        <f t="shared" si="3"/>
        <v>++</v>
      </c>
      <c r="G23" s="74" t="str">
        <f t="shared" si="3"/>
        <v>+</v>
      </c>
      <c r="H23" s="74" t="str">
        <f t="shared" si="3"/>
        <v>++</v>
      </c>
      <c r="I23" s="74" t="str">
        <f t="shared" si="3"/>
        <v>++</v>
      </c>
      <c r="J23" s="74" t="str">
        <f t="shared" si="3"/>
        <v>++</v>
      </c>
      <c r="K23" s="74" t="str">
        <f t="shared" si="3"/>
        <v>++</v>
      </c>
      <c r="L23" s="74" t="e">
        <f t="shared" si="3"/>
        <v>#VALUE!</v>
      </c>
      <c r="M23" s="137" t="str">
        <f t="shared" si="3"/>
        <v>---</v>
      </c>
      <c r="N23" s="137" t="str">
        <f t="shared" si="3"/>
        <v>---</v>
      </c>
    </row>
    <row r="24" spans="2:14" ht="24">
      <c r="B24" s="77">
        <v>300</v>
      </c>
      <c r="C24" s="74" t="str">
        <f t="shared" ref="C24:N24" si="4">+IF(C16&lt;=-2.5,"---",IF(C16&lt;=-1.5,"--",IF(C16&lt;=-0.5,"-",IF(C16&lt;=0,"-+",IF(C16&lt;=0.5,"+-",IF(C16&lt;=1.5,"+",IF(C16&lt;=2.5,"++","+++")))))))</f>
        <v>+++</v>
      </c>
      <c r="D24" s="74" t="str">
        <f t="shared" si="4"/>
        <v>+++</v>
      </c>
      <c r="E24" s="74" t="str">
        <f t="shared" si="4"/>
        <v>++</v>
      </c>
      <c r="F24" s="74" t="str">
        <f t="shared" si="4"/>
        <v>++</v>
      </c>
      <c r="G24" s="74" t="str">
        <f t="shared" si="4"/>
        <v>+-</v>
      </c>
      <c r="H24" s="74" t="str">
        <f t="shared" si="4"/>
        <v>+</v>
      </c>
      <c r="I24" s="74" t="str">
        <f t="shared" si="4"/>
        <v>+</v>
      </c>
      <c r="J24" s="74" t="str">
        <f t="shared" si="4"/>
        <v>++</v>
      </c>
      <c r="K24" s="74" t="str">
        <f t="shared" si="4"/>
        <v>++</v>
      </c>
      <c r="L24" s="74" t="e">
        <f t="shared" si="4"/>
        <v>#VALUE!</v>
      </c>
      <c r="M24" s="137" t="str">
        <f t="shared" si="4"/>
        <v>---</v>
      </c>
      <c r="N24" s="137" t="str">
        <f t="shared" si="4"/>
        <v>---</v>
      </c>
    </row>
    <row r="25" spans="2:14" ht="24">
      <c r="B25" s="77">
        <v>400</v>
      </c>
      <c r="C25" s="74" t="str">
        <f t="shared" ref="C25:N25" si="5">+IF(C17&lt;=-2.5,"---",IF(C17&lt;=-1.5,"--",IF(C17&lt;=-0.5,"-",IF(C17&lt;=0,"-+",IF(C17&lt;=0.5,"+-",IF(C17&lt;=1.5,"+",IF(C17&lt;=2.5,"++","+++")))))))</f>
        <v>+++</v>
      </c>
      <c r="D25" s="74" t="str">
        <f t="shared" si="5"/>
        <v>+++</v>
      </c>
      <c r="E25" s="74" t="str">
        <f t="shared" si="5"/>
        <v>+++</v>
      </c>
      <c r="F25" s="74" t="str">
        <f t="shared" si="5"/>
        <v>++</v>
      </c>
      <c r="G25" s="74" t="str">
        <f t="shared" si="5"/>
        <v>++</v>
      </c>
      <c r="H25" s="74" t="str">
        <f t="shared" si="5"/>
        <v>++</v>
      </c>
      <c r="I25" s="74" t="str">
        <f t="shared" si="5"/>
        <v>++</v>
      </c>
      <c r="J25" s="74" t="str">
        <f t="shared" si="5"/>
        <v>+++</v>
      </c>
      <c r="K25" s="74" t="str">
        <f t="shared" si="5"/>
        <v>+++</v>
      </c>
      <c r="L25" s="74" t="e">
        <f t="shared" si="5"/>
        <v>#VALUE!</v>
      </c>
      <c r="M25" s="137" t="str">
        <f t="shared" si="5"/>
        <v>---</v>
      </c>
      <c r="N25" s="137" t="str">
        <f t="shared" si="5"/>
        <v>---</v>
      </c>
    </row>
    <row r="26" spans="2:14" ht="24">
      <c r="B26" s="77">
        <v>500</v>
      </c>
      <c r="C26" s="74" t="str">
        <f t="shared" ref="C26:N26" si="6">+IF(C18&lt;=-2.5,"---",IF(C18&lt;=-1.5,"--",IF(C18&lt;=-0.5,"-",IF(C18&lt;=0,"-+",IF(C18&lt;=0.5,"+-",IF(C18&lt;=1.5,"+",IF(C18&lt;=2.5,"++","+++")))))))</f>
        <v>+++</v>
      </c>
      <c r="D26" s="74" t="str">
        <f t="shared" si="6"/>
        <v>++</v>
      </c>
      <c r="E26" s="74" t="str">
        <f t="shared" si="6"/>
        <v>++</v>
      </c>
      <c r="F26" s="74" t="str">
        <f t="shared" si="6"/>
        <v>++</v>
      </c>
      <c r="G26" s="74" t="str">
        <f t="shared" si="6"/>
        <v>++</v>
      </c>
      <c r="H26" s="74" t="e">
        <f t="shared" si="6"/>
        <v>#VALUE!</v>
      </c>
      <c r="I26" s="74" t="str">
        <f t="shared" si="6"/>
        <v>++</v>
      </c>
      <c r="J26" s="74" t="str">
        <f t="shared" si="6"/>
        <v>+++</v>
      </c>
      <c r="K26" s="74" t="str">
        <f t="shared" si="6"/>
        <v>+++</v>
      </c>
      <c r="L26" s="74" t="e">
        <f t="shared" si="6"/>
        <v>#VALUE!</v>
      </c>
      <c r="M26" s="137" t="e">
        <f t="shared" si="6"/>
        <v>#DIV/0!</v>
      </c>
      <c r="N26" s="137" t="str">
        <f t="shared" si="6"/>
        <v>---</v>
      </c>
    </row>
  </sheetData>
  <phoneticPr fontId="3"/>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40"/>
  <sheetViews>
    <sheetView workbookViewId="0">
      <pane xSplit="3" ySplit="1" topLeftCell="D2" activePane="bottomRight" state="frozen"/>
      <selection pane="topRight" activeCell="D1" sqref="D1"/>
      <selection pane="bottomLeft" activeCell="A2" sqref="A2"/>
      <selection pane="bottomRight" activeCell="N2" sqref="N2"/>
    </sheetView>
  </sheetViews>
  <sheetFormatPr defaultRowHeight="15.75"/>
  <cols>
    <col min="5" max="5" width="11.125" customWidth="1"/>
    <col min="6" max="11" width="11.125" style="5" customWidth="1"/>
    <col min="19" max="19" width="9" style="17"/>
    <col min="21" max="21" width="9" style="17"/>
    <col min="29" max="30" width="9" style="69"/>
    <col min="81" max="16384" width="9" style="17"/>
  </cols>
  <sheetData>
    <row r="1" spans="1:80" ht="16.5" thickBot="1">
      <c r="D1" s="1" t="s">
        <v>14</v>
      </c>
      <c r="E1" s="1" t="s">
        <v>0</v>
      </c>
      <c r="F1" s="4" t="s">
        <v>1</v>
      </c>
      <c r="G1" s="4" t="s">
        <v>5</v>
      </c>
      <c r="H1" s="4" t="s">
        <v>2</v>
      </c>
      <c r="I1" s="4" t="s">
        <v>3</v>
      </c>
      <c r="J1" s="4" t="s">
        <v>4</v>
      </c>
      <c r="K1" s="5" t="s">
        <v>42</v>
      </c>
      <c r="M1" s="16"/>
      <c r="N1" s="1">
        <v>2019</v>
      </c>
      <c r="O1" s="1">
        <v>2018</v>
      </c>
      <c r="P1" s="1">
        <v>2017</v>
      </c>
      <c r="Q1" s="1">
        <v>2016</v>
      </c>
      <c r="R1" s="1">
        <v>2015</v>
      </c>
      <c r="S1" s="17">
        <v>2014</v>
      </c>
      <c r="T1" s="1">
        <v>2013</v>
      </c>
      <c r="U1" s="17">
        <v>2012</v>
      </c>
      <c r="V1" s="1">
        <v>2011</v>
      </c>
      <c r="W1" s="1">
        <v>2010</v>
      </c>
      <c r="X1" s="1">
        <v>2009</v>
      </c>
      <c r="Y1" s="1">
        <v>2008</v>
      </c>
      <c r="Z1" s="1">
        <v>2007</v>
      </c>
      <c r="AA1" s="1">
        <v>2007</v>
      </c>
      <c r="AB1" s="1">
        <v>2006</v>
      </c>
      <c r="AC1" s="70">
        <v>2005</v>
      </c>
      <c r="AD1" s="70">
        <v>2004</v>
      </c>
      <c r="AE1" s="1">
        <v>2003</v>
      </c>
      <c r="AF1" s="1">
        <v>2002</v>
      </c>
      <c r="AG1">
        <v>2002</v>
      </c>
      <c r="AH1" s="1">
        <v>2002</v>
      </c>
      <c r="AI1" s="1">
        <v>2001</v>
      </c>
      <c r="AJ1" s="1">
        <v>2000</v>
      </c>
      <c r="AK1" s="1">
        <v>1999</v>
      </c>
      <c r="AL1" s="1">
        <v>1999</v>
      </c>
      <c r="AM1" s="1">
        <v>1998</v>
      </c>
      <c r="AN1" s="1">
        <v>1997</v>
      </c>
      <c r="AO1" s="1">
        <v>1996</v>
      </c>
      <c r="AP1" s="1">
        <v>1995</v>
      </c>
      <c r="AQ1" s="1">
        <v>1994</v>
      </c>
      <c r="AR1" s="1">
        <v>1993</v>
      </c>
      <c r="AS1" s="1">
        <v>1992</v>
      </c>
      <c r="AT1" s="1">
        <v>1991</v>
      </c>
      <c r="AU1" s="1">
        <v>1990</v>
      </c>
      <c r="AV1" s="1">
        <v>1990</v>
      </c>
      <c r="AW1" s="1">
        <v>1989</v>
      </c>
      <c r="AX1" s="1">
        <v>1989</v>
      </c>
      <c r="AY1" s="1">
        <v>1989</v>
      </c>
      <c r="AZ1" s="1">
        <v>1988</v>
      </c>
      <c r="BA1" s="1">
        <v>1988</v>
      </c>
      <c r="BB1" s="1">
        <v>1987</v>
      </c>
      <c r="BC1" s="1">
        <v>1986</v>
      </c>
      <c r="BD1" s="1">
        <v>1986</v>
      </c>
      <c r="BE1" s="1">
        <v>1986</v>
      </c>
      <c r="BF1" s="1">
        <v>1985</v>
      </c>
      <c r="BG1" s="1">
        <v>1985</v>
      </c>
      <c r="BH1" s="1">
        <v>1985</v>
      </c>
      <c r="BI1" s="1">
        <v>1984</v>
      </c>
      <c r="BJ1" s="1">
        <v>1984</v>
      </c>
      <c r="BK1" s="1">
        <v>1984</v>
      </c>
      <c r="BL1" s="1">
        <v>1984</v>
      </c>
      <c r="BM1" s="1">
        <v>1984</v>
      </c>
      <c r="BN1" s="1">
        <v>1983</v>
      </c>
      <c r="BO1" s="1">
        <v>1983</v>
      </c>
      <c r="BP1" s="1">
        <v>1983</v>
      </c>
      <c r="BQ1" s="1">
        <v>1983</v>
      </c>
      <c r="BR1" s="1">
        <v>1982</v>
      </c>
      <c r="BS1" s="1">
        <v>1982</v>
      </c>
      <c r="BT1" s="1">
        <v>1982</v>
      </c>
      <c r="BU1" s="1">
        <v>1982</v>
      </c>
      <c r="BV1" s="1">
        <v>1981</v>
      </c>
      <c r="BW1" s="1">
        <v>1981</v>
      </c>
      <c r="BX1" s="1">
        <v>1981</v>
      </c>
      <c r="BY1" s="1">
        <v>1981</v>
      </c>
      <c r="BZ1" s="1">
        <v>1981</v>
      </c>
      <c r="CA1" s="1">
        <v>1980</v>
      </c>
      <c r="CB1" s="16"/>
    </row>
    <row r="2" spans="1:80">
      <c r="A2" s="296">
        <v>31</v>
      </c>
      <c r="B2" s="203" t="s">
        <v>6</v>
      </c>
      <c r="C2" s="204"/>
      <c r="D2" s="71">
        <f>+入力シート①!D$2</f>
        <v>43868</v>
      </c>
      <c r="E2" s="19"/>
      <c r="F2" s="30"/>
      <c r="G2" s="30"/>
      <c r="H2" s="30"/>
      <c r="I2" s="30"/>
      <c r="J2" s="30"/>
      <c r="K2" s="31"/>
      <c r="M2" s="16"/>
      <c r="N2" s="71">
        <v>43503</v>
      </c>
      <c r="O2" s="71">
        <v>43140</v>
      </c>
      <c r="P2" s="71">
        <v>42767</v>
      </c>
      <c r="Q2" s="71">
        <v>42402</v>
      </c>
      <c r="R2" s="71">
        <v>42038</v>
      </c>
      <c r="T2" s="71">
        <v>41317</v>
      </c>
      <c r="U2" s="17">
        <v>2012</v>
      </c>
      <c r="V2">
        <f t="shared" ref="V2:AB2" si="0">+V1</f>
        <v>2011</v>
      </c>
      <c r="W2">
        <f t="shared" si="0"/>
        <v>2010</v>
      </c>
      <c r="X2">
        <f t="shared" si="0"/>
        <v>2009</v>
      </c>
      <c r="Y2">
        <f t="shared" si="0"/>
        <v>2008</v>
      </c>
      <c r="Z2">
        <f t="shared" si="0"/>
        <v>2007</v>
      </c>
      <c r="AA2">
        <f t="shared" si="0"/>
        <v>2007</v>
      </c>
      <c r="AB2">
        <f t="shared" si="0"/>
        <v>2006</v>
      </c>
      <c r="AC2" s="69">
        <f>+$AC$1</f>
        <v>2005</v>
      </c>
      <c r="AD2" s="69">
        <f>+$AD$1</f>
        <v>2004</v>
      </c>
      <c r="AE2">
        <f>+$AE$1</f>
        <v>2003</v>
      </c>
      <c r="AF2">
        <f>+$AF$1</f>
        <v>2002</v>
      </c>
      <c r="AG2">
        <f>+$AG$1</f>
        <v>2002</v>
      </c>
      <c r="AH2">
        <f>+$AH$1</f>
        <v>2002</v>
      </c>
      <c r="AI2">
        <f>+$AI$1</f>
        <v>2001</v>
      </c>
      <c r="AJ2">
        <f>+$AJ$1</f>
        <v>2000</v>
      </c>
      <c r="AK2">
        <f>+$AK$1</f>
        <v>1999</v>
      </c>
      <c r="AL2">
        <f>+$AL$1</f>
        <v>1999</v>
      </c>
      <c r="AM2">
        <f>+$AM$1</f>
        <v>1998</v>
      </c>
      <c r="AN2">
        <f>+$AN$1</f>
        <v>1997</v>
      </c>
      <c r="AO2">
        <f>+$AO$1</f>
        <v>1996</v>
      </c>
      <c r="AP2">
        <f>+$AP$1</f>
        <v>1995</v>
      </c>
      <c r="AQ2">
        <f>+$AQ$1</f>
        <v>1994</v>
      </c>
      <c r="AR2">
        <f>+$AR$1</f>
        <v>1993</v>
      </c>
      <c r="AS2">
        <f>+$AS$1</f>
        <v>1992</v>
      </c>
      <c r="AT2">
        <f>+$AT$1</f>
        <v>1991</v>
      </c>
      <c r="AU2">
        <f>+$AU$1</f>
        <v>1990</v>
      </c>
      <c r="AV2">
        <f>+$AV$1</f>
        <v>1990</v>
      </c>
      <c r="AW2">
        <f>+$AW$1</f>
        <v>1989</v>
      </c>
      <c r="AX2">
        <f>+$AX$1</f>
        <v>1989</v>
      </c>
      <c r="AY2">
        <f>+$AY$1</f>
        <v>1989</v>
      </c>
      <c r="AZ2">
        <f>+$AZ$1</f>
        <v>1988</v>
      </c>
      <c r="BA2">
        <f>+$BA$1</f>
        <v>1988</v>
      </c>
      <c r="BB2">
        <f>+$BB$1</f>
        <v>1987</v>
      </c>
      <c r="BC2">
        <f>+$BC$1</f>
        <v>1986</v>
      </c>
      <c r="BD2">
        <f>+$BD$1</f>
        <v>1986</v>
      </c>
      <c r="BE2">
        <f>+$BE$1</f>
        <v>1986</v>
      </c>
      <c r="BF2">
        <f>+$BF$1</f>
        <v>1985</v>
      </c>
      <c r="BG2">
        <f>+$BG$1</f>
        <v>1985</v>
      </c>
      <c r="BH2">
        <f t="shared" ref="BH2:CA2" si="1">+$BG$1</f>
        <v>1985</v>
      </c>
      <c r="BI2">
        <f t="shared" si="1"/>
        <v>1985</v>
      </c>
      <c r="BJ2">
        <f t="shared" si="1"/>
        <v>1985</v>
      </c>
      <c r="BK2">
        <f t="shared" si="1"/>
        <v>1985</v>
      </c>
      <c r="BL2">
        <f t="shared" si="1"/>
        <v>1985</v>
      </c>
      <c r="BM2">
        <f t="shared" si="1"/>
        <v>1985</v>
      </c>
      <c r="BN2">
        <f t="shared" si="1"/>
        <v>1985</v>
      </c>
      <c r="BO2">
        <f t="shared" si="1"/>
        <v>1985</v>
      </c>
      <c r="BP2">
        <f t="shared" si="1"/>
        <v>1985</v>
      </c>
      <c r="BQ2">
        <f t="shared" si="1"/>
        <v>1985</v>
      </c>
      <c r="BR2">
        <f t="shared" si="1"/>
        <v>1985</v>
      </c>
      <c r="BS2">
        <f t="shared" si="1"/>
        <v>1985</v>
      </c>
      <c r="BT2">
        <f t="shared" si="1"/>
        <v>1985</v>
      </c>
      <c r="BU2">
        <f t="shared" si="1"/>
        <v>1985</v>
      </c>
      <c r="BV2">
        <f t="shared" si="1"/>
        <v>1985</v>
      </c>
      <c r="BW2">
        <f t="shared" si="1"/>
        <v>1985</v>
      </c>
      <c r="BX2">
        <f t="shared" si="1"/>
        <v>1985</v>
      </c>
      <c r="BY2">
        <f t="shared" si="1"/>
        <v>1985</v>
      </c>
      <c r="BZ2">
        <f t="shared" si="1"/>
        <v>1985</v>
      </c>
      <c r="CA2">
        <f t="shared" si="1"/>
        <v>1985</v>
      </c>
      <c r="CB2" s="16"/>
    </row>
    <row r="3" spans="1:80">
      <c r="A3" s="296"/>
      <c r="B3" s="203" t="s">
        <v>7</v>
      </c>
      <c r="C3" s="204"/>
      <c r="D3" s="72">
        <f>+入力シート①!D$2</f>
        <v>43868</v>
      </c>
      <c r="E3" s="20"/>
      <c r="F3" s="32"/>
      <c r="G3" s="32"/>
      <c r="H3" s="32"/>
      <c r="I3" s="32"/>
      <c r="J3" s="32"/>
      <c r="K3" s="33"/>
      <c r="M3" s="16"/>
      <c r="N3" s="72" t="s">
        <v>133</v>
      </c>
      <c r="O3" s="72">
        <v>43140</v>
      </c>
      <c r="P3" s="72">
        <v>42767</v>
      </c>
      <c r="Q3" s="72">
        <v>42402</v>
      </c>
      <c r="R3" s="72">
        <v>42038</v>
      </c>
      <c r="T3" s="72">
        <v>41317</v>
      </c>
      <c r="U3" s="17">
        <v>2</v>
      </c>
      <c r="V3">
        <v>2</v>
      </c>
      <c r="W3">
        <v>2</v>
      </c>
      <c r="X3">
        <v>2</v>
      </c>
      <c r="Y3">
        <v>2</v>
      </c>
      <c r="Z3">
        <v>2</v>
      </c>
      <c r="AA3">
        <v>2</v>
      </c>
      <c r="AB3">
        <v>2</v>
      </c>
      <c r="AC3">
        <v>2</v>
      </c>
      <c r="AD3">
        <v>2</v>
      </c>
      <c r="AE3">
        <v>2</v>
      </c>
      <c r="AF3">
        <v>2</v>
      </c>
      <c r="AG3">
        <v>2</v>
      </c>
      <c r="AH3">
        <v>2</v>
      </c>
      <c r="AI3">
        <v>2</v>
      </c>
      <c r="AJ3">
        <v>2</v>
      </c>
      <c r="AK3">
        <v>2</v>
      </c>
      <c r="AL3">
        <v>2</v>
      </c>
      <c r="AM3">
        <v>2</v>
      </c>
      <c r="AN3">
        <v>2</v>
      </c>
      <c r="AO3">
        <v>2</v>
      </c>
      <c r="AP3">
        <v>2</v>
      </c>
      <c r="AQ3">
        <v>2</v>
      </c>
      <c r="AR3">
        <v>2</v>
      </c>
      <c r="AS3">
        <v>2</v>
      </c>
      <c r="AT3">
        <v>2</v>
      </c>
      <c r="AU3">
        <v>2</v>
      </c>
      <c r="AV3">
        <v>2</v>
      </c>
      <c r="AW3">
        <v>2</v>
      </c>
      <c r="AX3">
        <v>2</v>
      </c>
      <c r="AY3">
        <v>2</v>
      </c>
      <c r="AZ3">
        <v>2</v>
      </c>
      <c r="BA3">
        <v>2</v>
      </c>
      <c r="BB3">
        <v>2</v>
      </c>
      <c r="BC3">
        <v>2</v>
      </c>
      <c r="BD3">
        <v>2</v>
      </c>
      <c r="BE3">
        <v>2</v>
      </c>
      <c r="BF3">
        <v>2</v>
      </c>
      <c r="BG3">
        <v>2</v>
      </c>
      <c r="BH3">
        <v>2</v>
      </c>
      <c r="BI3">
        <v>2</v>
      </c>
      <c r="BJ3">
        <v>2</v>
      </c>
      <c r="BK3">
        <v>2</v>
      </c>
      <c r="BL3">
        <v>2</v>
      </c>
      <c r="BM3">
        <v>2</v>
      </c>
      <c r="BN3">
        <v>2</v>
      </c>
      <c r="BO3">
        <v>2</v>
      </c>
      <c r="BP3">
        <v>2</v>
      </c>
      <c r="BQ3">
        <v>2</v>
      </c>
      <c r="BR3">
        <v>2</v>
      </c>
      <c r="BS3">
        <v>2</v>
      </c>
      <c r="BT3">
        <v>2</v>
      </c>
      <c r="BU3">
        <v>2</v>
      </c>
      <c r="BV3">
        <v>2</v>
      </c>
      <c r="BW3">
        <v>2</v>
      </c>
      <c r="BX3">
        <v>2</v>
      </c>
      <c r="BY3">
        <v>2</v>
      </c>
      <c r="BZ3">
        <v>2</v>
      </c>
      <c r="CA3">
        <v>2</v>
      </c>
      <c r="CB3" s="16"/>
    </row>
    <row r="4" spans="1:80">
      <c r="A4" s="296"/>
      <c r="B4" s="203" t="s">
        <v>8</v>
      </c>
      <c r="C4" s="204"/>
      <c r="D4" s="73">
        <f>+入力シート①!D$2</f>
        <v>43868</v>
      </c>
      <c r="E4" s="20"/>
      <c r="F4" s="32"/>
      <c r="G4" s="32"/>
      <c r="H4" s="32"/>
      <c r="I4" s="32"/>
      <c r="J4" s="32"/>
      <c r="K4" s="33"/>
      <c r="M4" s="16"/>
      <c r="N4" s="73" t="s">
        <v>133</v>
      </c>
      <c r="O4" s="73">
        <v>43140</v>
      </c>
      <c r="P4" s="73">
        <v>42767</v>
      </c>
      <c r="Q4" s="73">
        <v>42402</v>
      </c>
      <c r="R4" s="73">
        <v>42038</v>
      </c>
      <c r="T4" s="73">
        <v>41317</v>
      </c>
      <c r="U4" s="17">
        <v>12</v>
      </c>
      <c r="V4" s="73">
        <v>40576</v>
      </c>
      <c r="W4" s="73"/>
      <c r="X4" s="73">
        <v>39853</v>
      </c>
      <c r="Y4" s="73">
        <v>39500</v>
      </c>
      <c r="Z4" s="73"/>
      <c r="AA4" s="73">
        <v>39121</v>
      </c>
      <c r="AC4" s="69">
        <v>7</v>
      </c>
      <c r="AD4" s="69">
        <v>243</v>
      </c>
      <c r="AE4">
        <v>4</v>
      </c>
      <c r="AF4">
        <v>27</v>
      </c>
      <c r="AI4">
        <v>9</v>
      </c>
      <c r="AK4">
        <v>26</v>
      </c>
      <c r="AQ4">
        <v>7</v>
      </c>
      <c r="AS4">
        <v>10</v>
      </c>
      <c r="AT4">
        <v>9</v>
      </c>
      <c r="AV4">
        <v>10</v>
      </c>
      <c r="AW4">
        <v>15</v>
      </c>
      <c r="BE4">
        <v>17</v>
      </c>
      <c r="BH4">
        <v>6</v>
      </c>
      <c r="BL4">
        <v>11</v>
      </c>
      <c r="BN4">
        <v>28</v>
      </c>
      <c r="BP4">
        <v>15</v>
      </c>
      <c r="CB4" s="16"/>
    </row>
    <row r="5" spans="1:80">
      <c r="A5" s="296"/>
      <c r="B5" s="203" t="s">
        <v>43</v>
      </c>
      <c r="C5" s="204"/>
      <c r="D5">
        <f>+入力シート①!D$3</f>
        <v>31</v>
      </c>
      <c r="E5" s="20"/>
      <c r="F5" s="32"/>
      <c r="G5" s="32"/>
      <c r="H5" s="32"/>
      <c r="I5" s="32"/>
      <c r="J5" s="32"/>
      <c r="K5" s="33"/>
      <c r="M5" s="16"/>
      <c r="N5">
        <v>31</v>
      </c>
      <c r="O5">
        <v>31</v>
      </c>
      <c r="P5">
        <v>31</v>
      </c>
      <c r="Q5">
        <v>31</v>
      </c>
      <c r="R5">
        <v>31</v>
      </c>
      <c r="T5">
        <v>31</v>
      </c>
      <c r="U5" s="17">
        <v>31</v>
      </c>
      <c r="V5">
        <f t="shared" ref="V5:AA5" si="2">+$A$2</f>
        <v>31</v>
      </c>
      <c r="W5">
        <f t="shared" si="2"/>
        <v>31</v>
      </c>
      <c r="X5">
        <f t="shared" si="2"/>
        <v>31</v>
      </c>
      <c r="Y5">
        <f t="shared" si="2"/>
        <v>31</v>
      </c>
      <c r="Z5">
        <f t="shared" si="2"/>
        <v>31</v>
      </c>
      <c r="AA5">
        <f t="shared" si="2"/>
        <v>31</v>
      </c>
      <c r="AB5">
        <f t="shared" ref="AB5:CA5" si="3">+$A$2</f>
        <v>31</v>
      </c>
      <c r="AC5" s="69">
        <f t="shared" si="3"/>
        <v>31</v>
      </c>
      <c r="AD5" s="69">
        <f t="shared" si="3"/>
        <v>31</v>
      </c>
      <c r="AE5">
        <f t="shared" si="3"/>
        <v>31</v>
      </c>
      <c r="AF5">
        <f t="shared" si="3"/>
        <v>31</v>
      </c>
      <c r="AG5">
        <f t="shared" si="3"/>
        <v>31</v>
      </c>
      <c r="AH5">
        <f t="shared" si="3"/>
        <v>31</v>
      </c>
      <c r="AI5">
        <f t="shared" si="3"/>
        <v>31</v>
      </c>
      <c r="AJ5">
        <f t="shared" si="3"/>
        <v>31</v>
      </c>
      <c r="AK5">
        <f t="shared" si="3"/>
        <v>31</v>
      </c>
      <c r="AL5">
        <f t="shared" si="3"/>
        <v>31</v>
      </c>
      <c r="AM5">
        <f t="shared" si="3"/>
        <v>31</v>
      </c>
      <c r="AN5">
        <f t="shared" si="3"/>
        <v>31</v>
      </c>
      <c r="AO5">
        <f t="shared" si="3"/>
        <v>31</v>
      </c>
      <c r="AP5">
        <f t="shared" si="3"/>
        <v>31</v>
      </c>
      <c r="AQ5">
        <f t="shared" si="3"/>
        <v>31</v>
      </c>
      <c r="AR5">
        <f t="shared" si="3"/>
        <v>31</v>
      </c>
      <c r="AS5">
        <f t="shared" si="3"/>
        <v>31</v>
      </c>
      <c r="AT5">
        <f t="shared" si="3"/>
        <v>31</v>
      </c>
      <c r="AU5">
        <f t="shared" si="3"/>
        <v>31</v>
      </c>
      <c r="AV5">
        <f t="shared" si="3"/>
        <v>31</v>
      </c>
      <c r="AW5">
        <f t="shared" si="3"/>
        <v>31</v>
      </c>
      <c r="AX5">
        <f t="shared" si="3"/>
        <v>31</v>
      </c>
      <c r="AY5">
        <f t="shared" si="3"/>
        <v>31</v>
      </c>
      <c r="AZ5">
        <f t="shared" si="3"/>
        <v>31</v>
      </c>
      <c r="BA5">
        <f t="shared" si="3"/>
        <v>31</v>
      </c>
      <c r="BB5">
        <f t="shared" si="3"/>
        <v>31</v>
      </c>
      <c r="BC5">
        <f t="shared" si="3"/>
        <v>31</v>
      </c>
      <c r="BD5">
        <f t="shared" si="3"/>
        <v>31</v>
      </c>
      <c r="BE5">
        <f t="shared" si="3"/>
        <v>31</v>
      </c>
      <c r="BF5">
        <f t="shared" si="3"/>
        <v>31</v>
      </c>
      <c r="BG5">
        <f t="shared" si="3"/>
        <v>31</v>
      </c>
      <c r="BH5">
        <f t="shared" si="3"/>
        <v>31</v>
      </c>
      <c r="BI5">
        <f t="shared" si="3"/>
        <v>31</v>
      </c>
      <c r="BJ5">
        <f t="shared" si="3"/>
        <v>31</v>
      </c>
      <c r="BK5">
        <f t="shared" si="3"/>
        <v>31</v>
      </c>
      <c r="BL5">
        <f t="shared" si="3"/>
        <v>31</v>
      </c>
      <c r="BM5">
        <f t="shared" si="3"/>
        <v>31</v>
      </c>
      <c r="BN5">
        <f t="shared" si="3"/>
        <v>31</v>
      </c>
      <c r="BO5">
        <f t="shared" si="3"/>
        <v>31</v>
      </c>
      <c r="BP5">
        <f t="shared" si="3"/>
        <v>31</v>
      </c>
      <c r="BQ5">
        <f t="shared" si="3"/>
        <v>31</v>
      </c>
      <c r="BR5">
        <f t="shared" si="3"/>
        <v>31</v>
      </c>
      <c r="BS5">
        <f t="shared" si="3"/>
        <v>31</v>
      </c>
      <c r="BT5">
        <f t="shared" si="3"/>
        <v>31</v>
      </c>
      <c r="BU5">
        <f t="shared" si="3"/>
        <v>31</v>
      </c>
      <c r="BV5">
        <f t="shared" si="3"/>
        <v>31</v>
      </c>
      <c r="BW5">
        <f t="shared" si="3"/>
        <v>31</v>
      </c>
      <c r="BX5">
        <f t="shared" si="3"/>
        <v>31</v>
      </c>
      <c r="BY5">
        <f t="shared" si="3"/>
        <v>31</v>
      </c>
      <c r="BZ5">
        <f t="shared" si="3"/>
        <v>31</v>
      </c>
      <c r="CA5">
        <f t="shared" si="3"/>
        <v>31</v>
      </c>
      <c r="CB5" s="16"/>
    </row>
    <row r="6" spans="1:80" ht="16.5" thickBot="1">
      <c r="A6" s="296"/>
      <c r="B6" s="203" t="s">
        <v>9</v>
      </c>
      <c r="C6" s="204"/>
      <c r="D6" s="78">
        <f>+入力シート①!D$4</f>
        <v>0.4375</v>
      </c>
      <c r="E6" s="21"/>
      <c r="F6" s="34"/>
      <c r="G6" s="34"/>
      <c r="H6" s="34"/>
      <c r="I6" s="34"/>
      <c r="J6" s="34"/>
      <c r="K6" s="35"/>
      <c r="M6" s="16"/>
      <c r="N6" s="78">
        <v>0.44791666666666669</v>
      </c>
      <c r="O6" s="78">
        <v>0.44791666666666669</v>
      </c>
      <c r="P6" s="78">
        <v>0.29166666666666669</v>
      </c>
      <c r="Q6" s="78">
        <v>0.41041666666666665</v>
      </c>
      <c r="R6" s="78">
        <v>0.40625</v>
      </c>
      <c r="T6" s="78">
        <v>0</v>
      </c>
      <c r="U6" s="102">
        <v>0.43055555555555558</v>
      </c>
      <c r="V6" s="78">
        <v>0.5</v>
      </c>
      <c r="W6" s="78"/>
      <c r="X6" s="78">
        <v>0.3923611111111111</v>
      </c>
      <c r="Y6" s="78">
        <v>0.47569444444444442</v>
      </c>
      <c r="Z6" s="78"/>
      <c r="AA6" s="78">
        <v>0.49305555555555558</v>
      </c>
      <c r="CB6" s="16"/>
    </row>
    <row r="7" spans="1:80">
      <c r="A7" s="296"/>
      <c r="B7" s="200" t="s">
        <v>10</v>
      </c>
      <c r="C7" s="7">
        <v>0</v>
      </c>
      <c r="D7">
        <f>+入力シート①!D$5</f>
        <v>20.16</v>
      </c>
      <c r="E7">
        <f>+COUNT($M7:$CB7)</f>
        <v>25</v>
      </c>
      <c r="F7" s="5">
        <f>+AVERAGE($M7:$CB7)</f>
        <v>18.032399999999999</v>
      </c>
      <c r="G7" s="5">
        <f>+STDEV($M7:$CB7)</f>
        <v>1.8031460469597758</v>
      </c>
      <c r="H7" s="5">
        <f>+MAX($M7:$CB7)</f>
        <v>20.85</v>
      </c>
      <c r="I7" s="5">
        <f>+MIN($M7:$CB7)</f>
        <v>14.8</v>
      </c>
      <c r="J7" s="5">
        <f>+D7-F7</f>
        <v>2.127600000000001</v>
      </c>
      <c r="K7" s="5">
        <f>+J7/G7</f>
        <v>1.1799377003250937</v>
      </c>
      <c r="M7" s="16"/>
      <c r="N7" t="s">
        <v>133</v>
      </c>
      <c r="O7">
        <v>18.03</v>
      </c>
      <c r="P7">
        <v>15.9</v>
      </c>
      <c r="Q7">
        <v>20.85</v>
      </c>
      <c r="R7">
        <v>15.43</v>
      </c>
      <c r="T7" t="s">
        <v>133</v>
      </c>
      <c r="U7" s="17">
        <v>20</v>
      </c>
      <c r="V7">
        <v>19.100000000000001</v>
      </c>
      <c r="X7">
        <v>16.600000000000001</v>
      </c>
      <c r="Y7">
        <v>19.899999999999999</v>
      </c>
      <c r="AA7">
        <v>20.3</v>
      </c>
      <c r="AC7" s="69">
        <v>17.2</v>
      </c>
      <c r="AD7" s="69">
        <v>19.899999999999999</v>
      </c>
      <c r="AE7">
        <v>19.399999999999999</v>
      </c>
      <c r="AF7">
        <v>20.5</v>
      </c>
      <c r="AI7">
        <v>16.3</v>
      </c>
      <c r="AK7">
        <v>18.5</v>
      </c>
      <c r="AQ7">
        <v>19.899999999999999</v>
      </c>
      <c r="AS7">
        <v>16.399999999999999</v>
      </c>
      <c r="AT7">
        <v>14.8</v>
      </c>
      <c r="AV7">
        <v>18.100000000000001</v>
      </c>
      <c r="AW7">
        <v>16.8</v>
      </c>
      <c r="BE7">
        <v>19.5</v>
      </c>
      <c r="BH7">
        <v>15.8</v>
      </c>
      <c r="BL7">
        <v>16.7</v>
      </c>
      <c r="BN7">
        <v>17.5</v>
      </c>
      <c r="BP7">
        <v>17.399999999999999</v>
      </c>
      <c r="CB7" s="16"/>
    </row>
    <row r="8" spans="1:80">
      <c r="A8" s="296"/>
      <c r="B8" s="200"/>
      <c r="C8" s="7">
        <v>10</v>
      </c>
      <c r="D8">
        <f>+入力シート①!D$6</f>
        <v>20.170000000000002</v>
      </c>
      <c r="E8">
        <f t="shared" ref="E8:E22" si="4">+COUNT($M8:$CB8)</f>
        <v>25</v>
      </c>
      <c r="F8" s="5">
        <f t="shared" ref="F8:F22" si="5">+AVERAGE($M8:$CB8)</f>
        <v>17.989003999999994</v>
      </c>
      <c r="G8" s="5">
        <f t="shared" ref="G8:G22" si="6">+STDEV($M8:$CB8)</f>
        <v>1.9533934194712157</v>
      </c>
      <c r="H8" s="5">
        <f t="shared" ref="H8:H22" si="7">+MAX($M8:$CB8)</f>
        <v>20.86</v>
      </c>
      <c r="I8" s="5">
        <f t="shared" ref="I8:I22" si="8">+MIN($M8:$CB8)</f>
        <v>13.03</v>
      </c>
      <c r="J8" s="5">
        <f t="shared" ref="J8:J22" si="9">+D8-F8</f>
        <v>2.1809960000000075</v>
      </c>
      <c r="K8" s="5">
        <f t="shared" ref="K8:K22" si="10">+J8/G8</f>
        <v>1.1165165082773771</v>
      </c>
      <c r="M8" s="16"/>
      <c r="N8" t="s">
        <v>133</v>
      </c>
      <c r="O8">
        <v>18.02</v>
      </c>
      <c r="P8">
        <v>19.61</v>
      </c>
      <c r="Q8">
        <v>20.86</v>
      </c>
      <c r="R8">
        <v>15.43</v>
      </c>
      <c r="T8" t="s">
        <v>133</v>
      </c>
      <c r="U8" s="17">
        <v>19.991299999999999</v>
      </c>
      <c r="V8">
        <v>19.112500000000001</v>
      </c>
      <c r="X8">
        <v>16.62</v>
      </c>
      <c r="Y8">
        <v>19.963999999999999</v>
      </c>
      <c r="AA8">
        <v>20.2773</v>
      </c>
      <c r="AC8" s="69">
        <v>17.079999999999998</v>
      </c>
      <c r="AD8" s="69">
        <v>19.71</v>
      </c>
      <c r="AE8">
        <v>19.440000000000001</v>
      </c>
      <c r="AF8">
        <v>20.37</v>
      </c>
      <c r="AI8">
        <v>16.350000000000001</v>
      </c>
      <c r="AK8">
        <v>17.87</v>
      </c>
      <c r="AQ8">
        <v>19.489999999999998</v>
      </c>
      <c r="AS8">
        <v>15.69</v>
      </c>
      <c r="AT8">
        <v>13.03</v>
      </c>
      <c r="AV8">
        <v>17.149999999999999</v>
      </c>
      <c r="AW8">
        <v>16.25</v>
      </c>
      <c r="BE8">
        <v>19.21</v>
      </c>
      <c r="BH8">
        <v>15.74</v>
      </c>
      <c r="BL8">
        <v>16.940000000000001</v>
      </c>
      <c r="BN8">
        <v>17.77</v>
      </c>
      <c r="BP8">
        <v>17.75</v>
      </c>
      <c r="CB8" s="16"/>
    </row>
    <row r="9" spans="1:80">
      <c r="A9" s="296"/>
      <c r="B9" s="200"/>
      <c r="C9" s="7">
        <v>20</v>
      </c>
      <c r="D9">
        <f>+入力シート①!D$7</f>
        <v>20.170000000000002</v>
      </c>
      <c r="E9">
        <f t="shared" si="4"/>
        <v>25</v>
      </c>
      <c r="F9" s="5">
        <f t="shared" si="5"/>
        <v>17.939608</v>
      </c>
      <c r="G9" s="5">
        <f t="shared" si="6"/>
        <v>1.9888130343918002</v>
      </c>
      <c r="H9" s="5">
        <f t="shared" si="7"/>
        <v>20.86</v>
      </c>
      <c r="I9" s="5">
        <f t="shared" si="8"/>
        <v>13.02</v>
      </c>
      <c r="J9" s="5">
        <f t="shared" si="9"/>
        <v>2.2303920000000019</v>
      </c>
      <c r="K9" s="5">
        <f t="shared" si="10"/>
        <v>1.12146891710315</v>
      </c>
      <c r="M9" s="16"/>
      <c r="N9" t="s">
        <v>133</v>
      </c>
      <c r="O9">
        <v>17.27</v>
      </c>
      <c r="P9">
        <v>19.62</v>
      </c>
      <c r="Q9">
        <v>20.86</v>
      </c>
      <c r="R9">
        <v>15.43</v>
      </c>
      <c r="T9" t="s">
        <v>133</v>
      </c>
      <c r="U9" s="17">
        <v>19.995699999999999</v>
      </c>
      <c r="V9">
        <v>19.104800000000001</v>
      </c>
      <c r="X9">
        <v>16.62</v>
      </c>
      <c r="Y9">
        <v>19.964600000000001</v>
      </c>
      <c r="AA9">
        <v>20.275099999999998</v>
      </c>
      <c r="AC9" s="69">
        <v>17.05</v>
      </c>
      <c r="AD9" s="69">
        <v>19.989999999999998</v>
      </c>
      <c r="AE9">
        <v>19.440000000000001</v>
      </c>
      <c r="AF9">
        <v>20.22</v>
      </c>
      <c r="AI9">
        <v>16.34</v>
      </c>
      <c r="AK9">
        <v>17.84</v>
      </c>
      <c r="AQ9">
        <v>19.489999999999998</v>
      </c>
      <c r="AS9">
        <v>15.54</v>
      </c>
      <c r="AT9">
        <v>13.02</v>
      </c>
      <c r="AV9">
        <v>17.16</v>
      </c>
      <c r="AW9">
        <v>15.94</v>
      </c>
      <c r="BE9">
        <v>19.21</v>
      </c>
      <c r="BH9">
        <v>15.64</v>
      </c>
      <c r="BL9">
        <v>16.940000000000001</v>
      </c>
      <c r="BN9">
        <v>17.77</v>
      </c>
      <c r="BP9">
        <v>17.760000000000002</v>
      </c>
      <c r="CB9" s="16"/>
    </row>
    <row r="10" spans="1:80">
      <c r="A10" s="296"/>
      <c r="B10" s="200"/>
      <c r="C10" s="7">
        <v>30</v>
      </c>
      <c r="D10">
        <f>+入力シート①!D$8</f>
        <v>20.170000000000002</v>
      </c>
      <c r="E10">
        <f t="shared" si="4"/>
        <v>25</v>
      </c>
      <c r="F10" s="5">
        <f t="shared" si="5"/>
        <v>17.882116</v>
      </c>
      <c r="G10" s="5">
        <f t="shared" si="6"/>
        <v>2.0037163993190195</v>
      </c>
      <c r="H10" s="5">
        <f t="shared" si="7"/>
        <v>20.68</v>
      </c>
      <c r="I10" s="5">
        <f t="shared" si="8"/>
        <v>13</v>
      </c>
      <c r="J10" s="5">
        <f t="shared" si="9"/>
        <v>2.2878840000000018</v>
      </c>
      <c r="K10" s="5">
        <f t="shared" si="10"/>
        <v>1.1418202699631341</v>
      </c>
      <c r="M10" s="16"/>
      <c r="N10" t="s">
        <v>133</v>
      </c>
      <c r="O10">
        <v>16.850000000000001</v>
      </c>
      <c r="P10">
        <v>19.62</v>
      </c>
      <c r="Q10">
        <v>20.68</v>
      </c>
      <c r="R10">
        <v>15.43</v>
      </c>
      <c r="T10" t="s">
        <v>133</v>
      </c>
      <c r="U10" s="17">
        <v>19.996099999999998</v>
      </c>
      <c r="V10">
        <v>19.0989</v>
      </c>
      <c r="X10">
        <v>16.61</v>
      </c>
      <c r="Y10">
        <v>19.962199999999999</v>
      </c>
      <c r="AA10">
        <v>20.265699999999999</v>
      </c>
      <c r="AC10" s="69">
        <v>17.059999999999999</v>
      </c>
      <c r="AD10" s="69">
        <v>19.989999999999998</v>
      </c>
      <c r="AE10">
        <v>19.46</v>
      </c>
      <c r="AF10">
        <v>20.079999999999998</v>
      </c>
      <c r="AI10">
        <v>16.28</v>
      </c>
      <c r="AK10">
        <v>17.72</v>
      </c>
      <c r="AQ10">
        <v>19.46</v>
      </c>
      <c r="AS10">
        <v>15.46</v>
      </c>
      <c r="AT10">
        <v>13</v>
      </c>
      <c r="AV10">
        <v>17.149999999999999</v>
      </c>
      <c r="AW10">
        <v>15.59</v>
      </c>
      <c r="BE10">
        <v>19.21</v>
      </c>
      <c r="BH10">
        <v>15.61</v>
      </c>
      <c r="BL10">
        <v>16.940000000000001</v>
      </c>
      <c r="BN10">
        <v>17.77</v>
      </c>
      <c r="BP10">
        <v>17.760000000000002</v>
      </c>
      <c r="CB10" s="16"/>
    </row>
    <row r="11" spans="1:80">
      <c r="A11" s="296"/>
      <c r="B11" s="200"/>
      <c r="C11" s="7">
        <v>50</v>
      </c>
      <c r="D11">
        <f>+入力シート①!D$9</f>
        <v>20.170000000000002</v>
      </c>
      <c r="E11">
        <f t="shared" si="4"/>
        <v>25</v>
      </c>
      <c r="F11" s="5">
        <f t="shared" si="5"/>
        <v>17.741623999999998</v>
      </c>
      <c r="G11" s="5">
        <f t="shared" si="6"/>
        <v>2.0922351844140188</v>
      </c>
      <c r="H11" s="5">
        <f t="shared" si="7"/>
        <v>20.67</v>
      </c>
      <c r="I11" s="5">
        <f t="shared" si="8"/>
        <v>13</v>
      </c>
      <c r="J11" s="5">
        <f t="shared" si="9"/>
        <v>2.4283760000000036</v>
      </c>
      <c r="K11" s="5">
        <f t="shared" si="10"/>
        <v>1.1606611044924804</v>
      </c>
      <c r="M11" s="16"/>
      <c r="N11" t="s">
        <v>133</v>
      </c>
      <c r="O11">
        <v>16.04</v>
      </c>
      <c r="P11">
        <v>19.600000000000001</v>
      </c>
      <c r="Q11">
        <v>20.67</v>
      </c>
      <c r="R11">
        <v>14.59</v>
      </c>
      <c r="T11" t="s">
        <v>133</v>
      </c>
      <c r="U11" s="17">
        <v>20.0032</v>
      </c>
      <c r="V11">
        <v>19.0916</v>
      </c>
      <c r="X11">
        <v>16.61</v>
      </c>
      <c r="Y11">
        <v>19.964300000000001</v>
      </c>
      <c r="AA11">
        <v>20.211500000000001</v>
      </c>
      <c r="AC11" s="69">
        <v>16.91</v>
      </c>
      <c r="AD11" s="69">
        <v>19.989999999999998</v>
      </c>
      <c r="AE11">
        <v>19.41</v>
      </c>
      <c r="AF11">
        <v>19.77</v>
      </c>
      <c r="AI11">
        <v>16.23</v>
      </c>
      <c r="AK11">
        <v>17.600000000000001</v>
      </c>
      <c r="AQ11">
        <v>19.440000000000001</v>
      </c>
      <c r="AS11">
        <v>15.28</v>
      </c>
      <c r="AT11">
        <v>13</v>
      </c>
      <c r="AV11">
        <v>16.53</v>
      </c>
      <c r="AW11">
        <v>15.38</v>
      </c>
      <c r="BE11">
        <v>19.21</v>
      </c>
      <c r="BH11">
        <v>15.58</v>
      </c>
      <c r="BL11">
        <v>16.91</v>
      </c>
      <c r="BN11">
        <v>17.77</v>
      </c>
      <c r="BP11">
        <v>17.75</v>
      </c>
      <c r="CB11" s="16"/>
    </row>
    <row r="12" spans="1:80">
      <c r="A12" s="296"/>
      <c r="B12" s="200"/>
      <c r="C12" s="7">
        <v>75</v>
      </c>
      <c r="D12">
        <f>+入力シート①!D$10</f>
        <v>20.18</v>
      </c>
      <c r="E12">
        <f t="shared" si="4"/>
        <v>25</v>
      </c>
      <c r="F12" s="5">
        <f t="shared" si="5"/>
        <v>17.558404000000003</v>
      </c>
      <c r="G12" s="5">
        <f t="shared" si="6"/>
        <v>2.1600898099538681</v>
      </c>
      <c r="H12" s="5">
        <f t="shared" si="7"/>
        <v>20.159199999999998</v>
      </c>
      <c r="I12" s="5">
        <f t="shared" si="8"/>
        <v>13</v>
      </c>
      <c r="J12" s="5">
        <f t="shared" si="9"/>
        <v>2.6215959999999967</v>
      </c>
      <c r="K12" s="5">
        <f t="shared" si="10"/>
        <v>1.2136513898262336</v>
      </c>
      <c r="M12" s="16"/>
      <c r="N12" t="s">
        <v>133</v>
      </c>
      <c r="O12">
        <v>15.55</v>
      </c>
      <c r="P12">
        <v>19.61</v>
      </c>
      <c r="Q12">
        <v>20.079999999999998</v>
      </c>
      <c r="R12">
        <v>14.04</v>
      </c>
      <c r="T12" t="s">
        <v>133</v>
      </c>
      <c r="U12" s="17">
        <v>20.007000000000001</v>
      </c>
      <c r="V12">
        <v>19.0837</v>
      </c>
      <c r="X12">
        <v>16.559999999999999</v>
      </c>
      <c r="Y12">
        <v>19.970199999999998</v>
      </c>
      <c r="AA12">
        <v>20.159199999999998</v>
      </c>
      <c r="AC12" s="69">
        <v>16.8</v>
      </c>
      <c r="AD12" s="69">
        <v>19.989999999999998</v>
      </c>
      <c r="AE12">
        <v>19.39</v>
      </c>
      <c r="AF12">
        <v>19.61</v>
      </c>
      <c r="AI12">
        <v>16.13</v>
      </c>
      <c r="AK12">
        <v>17.170000000000002</v>
      </c>
      <c r="AQ12">
        <v>19.45</v>
      </c>
      <c r="AS12">
        <v>15.05</v>
      </c>
      <c r="AT12">
        <v>13</v>
      </c>
      <c r="AV12">
        <v>16.16</v>
      </c>
      <c r="AW12">
        <v>15.16</v>
      </c>
      <c r="BE12">
        <v>19.21</v>
      </c>
      <c r="BH12">
        <v>15.43</v>
      </c>
      <c r="BL12">
        <v>16.690000000000001</v>
      </c>
      <c r="BN12">
        <v>17.77</v>
      </c>
      <c r="BP12">
        <v>16.89</v>
      </c>
      <c r="CB12" s="16"/>
    </row>
    <row r="13" spans="1:80">
      <c r="A13" s="296"/>
      <c r="B13" s="200"/>
      <c r="C13" s="7">
        <v>100</v>
      </c>
      <c r="D13">
        <f>+入力シート①!D$11</f>
        <v>20.190000000000001</v>
      </c>
      <c r="E13">
        <f t="shared" si="4"/>
        <v>25</v>
      </c>
      <c r="F13" s="5">
        <f t="shared" si="5"/>
        <v>17.138103999999998</v>
      </c>
      <c r="G13" s="5">
        <f t="shared" si="6"/>
        <v>2.2523082858629144</v>
      </c>
      <c r="H13" s="5">
        <f t="shared" si="7"/>
        <v>20.1572</v>
      </c>
      <c r="I13" s="5">
        <f t="shared" si="8"/>
        <v>12.95</v>
      </c>
      <c r="J13" s="5">
        <f t="shared" si="9"/>
        <v>3.0518960000000028</v>
      </c>
      <c r="K13" s="5">
        <f t="shared" si="10"/>
        <v>1.3550081128573155</v>
      </c>
      <c r="M13" s="16"/>
      <c r="N13" t="s">
        <v>133</v>
      </c>
      <c r="O13">
        <v>15.44</v>
      </c>
      <c r="P13">
        <v>15.2</v>
      </c>
      <c r="Q13">
        <v>18.986000000000001</v>
      </c>
      <c r="R13">
        <v>13.53</v>
      </c>
      <c r="T13" t="s">
        <v>133</v>
      </c>
      <c r="U13" s="17">
        <v>20.009399999999999</v>
      </c>
      <c r="V13">
        <v>19.081099999999999</v>
      </c>
      <c r="X13">
        <v>16.559999999999999</v>
      </c>
      <c r="Y13">
        <v>19.968900000000001</v>
      </c>
      <c r="AA13">
        <v>20.1572</v>
      </c>
      <c r="AC13" s="69">
        <v>16.52</v>
      </c>
      <c r="AD13" s="69">
        <v>19.96</v>
      </c>
      <c r="AE13">
        <v>19.39</v>
      </c>
      <c r="AF13">
        <v>19.43</v>
      </c>
      <c r="AI13">
        <v>15.01</v>
      </c>
      <c r="AK13">
        <v>16.329999999999998</v>
      </c>
      <c r="AQ13">
        <v>19.45</v>
      </c>
      <c r="AS13">
        <v>15.02</v>
      </c>
      <c r="AT13">
        <v>12.95</v>
      </c>
      <c r="AV13">
        <v>15.92</v>
      </c>
      <c r="AW13">
        <v>14.47</v>
      </c>
      <c r="BE13">
        <v>19.21</v>
      </c>
      <c r="BH13">
        <v>15.23</v>
      </c>
      <c r="BL13">
        <v>16.559999999999999</v>
      </c>
      <c r="BN13">
        <v>17.77</v>
      </c>
      <c r="BP13">
        <v>16.3</v>
      </c>
      <c r="CB13" s="16"/>
    </row>
    <row r="14" spans="1:80">
      <c r="A14" s="296"/>
      <c r="B14" s="200"/>
      <c r="C14" s="7">
        <v>150</v>
      </c>
      <c r="D14">
        <f>+入力シート①!D$12</f>
        <v>20.190000000000001</v>
      </c>
      <c r="E14">
        <f t="shared" si="4"/>
        <v>25</v>
      </c>
      <c r="F14" s="5">
        <f t="shared" si="5"/>
        <v>16.53734</v>
      </c>
      <c r="G14" s="5">
        <f t="shared" si="6"/>
        <v>2.6813439654086348</v>
      </c>
      <c r="H14" s="5">
        <f t="shared" si="7"/>
        <v>19.994299999999999</v>
      </c>
      <c r="I14" s="5">
        <f t="shared" si="8"/>
        <v>12.09</v>
      </c>
      <c r="J14" s="5">
        <f t="shared" si="9"/>
        <v>3.6526600000000009</v>
      </c>
      <c r="K14" s="5">
        <f t="shared" si="10"/>
        <v>1.362249695347586</v>
      </c>
      <c r="M14" s="16"/>
      <c r="N14" t="s">
        <v>133</v>
      </c>
      <c r="O14">
        <v>13.64</v>
      </c>
      <c r="P14">
        <v>19.420000000000002</v>
      </c>
      <c r="Q14">
        <v>16.96</v>
      </c>
      <c r="R14">
        <v>12.09</v>
      </c>
      <c r="T14" t="s">
        <v>133</v>
      </c>
      <c r="U14" s="17">
        <v>19.994299999999999</v>
      </c>
      <c r="V14">
        <v>19.081099999999999</v>
      </c>
      <c r="X14">
        <v>15.59</v>
      </c>
      <c r="Y14">
        <v>19.3249</v>
      </c>
      <c r="AA14">
        <v>19.473199999999999</v>
      </c>
      <c r="AC14" s="69">
        <v>16.48</v>
      </c>
      <c r="AD14" s="69">
        <v>19.059999999999999</v>
      </c>
      <c r="AE14">
        <v>19.36</v>
      </c>
      <c r="AF14">
        <v>19.309999999999999</v>
      </c>
      <c r="AI14">
        <v>13.1</v>
      </c>
      <c r="AK14">
        <v>14.66</v>
      </c>
      <c r="AQ14">
        <v>18.84</v>
      </c>
      <c r="AS14">
        <v>14.51</v>
      </c>
      <c r="AT14">
        <v>12.18</v>
      </c>
      <c r="AV14">
        <v>15.55</v>
      </c>
      <c r="AW14">
        <v>12.82</v>
      </c>
      <c r="BE14">
        <v>19.21</v>
      </c>
      <c r="BH14">
        <v>13.37</v>
      </c>
      <c r="BL14">
        <v>15.93</v>
      </c>
      <c r="BN14">
        <v>17.739999999999998</v>
      </c>
      <c r="BP14">
        <v>15.74</v>
      </c>
      <c r="CB14" s="16"/>
    </row>
    <row r="15" spans="1:80">
      <c r="A15" s="296"/>
      <c r="B15" s="200"/>
      <c r="C15" s="7">
        <v>200</v>
      </c>
      <c r="D15">
        <f>+入力シート①!D$13</f>
        <v>19.399999999999999</v>
      </c>
      <c r="E15">
        <f t="shared" si="4"/>
        <v>25</v>
      </c>
      <c r="F15" s="5">
        <f t="shared" si="5"/>
        <v>14.90828</v>
      </c>
      <c r="G15" s="5">
        <f t="shared" si="6"/>
        <v>3.2348082215179272</v>
      </c>
      <c r="H15" s="5">
        <f t="shared" si="7"/>
        <v>19.297499999999999</v>
      </c>
      <c r="I15" s="5">
        <f t="shared" si="8"/>
        <v>10.199999999999999</v>
      </c>
      <c r="J15" s="5">
        <f t="shared" si="9"/>
        <v>4.491719999999999</v>
      </c>
      <c r="K15" s="5">
        <f t="shared" si="10"/>
        <v>1.3885583603136351</v>
      </c>
      <c r="M15" s="16"/>
      <c r="N15" t="s">
        <v>133</v>
      </c>
      <c r="O15">
        <v>11.69</v>
      </c>
      <c r="P15">
        <v>10.199999999999999</v>
      </c>
      <c r="Q15">
        <v>14.93</v>
      </c>
      <c r="R15">
        <v>11.49</v>
      </c>
      <c r="T15" t="s">
        <v>133</v>
      </c>
      <c r="U15" s="17">
        <v>18.5745</v>
      </c>
      <c r="V15">
        <v>18.749300000000002</v>
      </c>
      <c r="X15">
        <v>13.93</v>
      </c>
      <c r="Y15">
        <v>19.297499999999999</v>
      </c>
      <c r="AA15">
        <v>18.645700000000001</v>
      </c>
      <c r="AC15" s="69">
        <v>14.23</v>
      </c>
      <c r="AD15" s="69">
        <v>19</v>
      </c>
      <c r="AE15">
        <v>18.739999999999998</v>
      </c>
      <c r="AF15">
        <v>19.11</v>
      </c>
      <c r="AI15">
        <v>10.68</v>
      </c>
      <c r="AK15">
        <v>13.64</v>
      </c>
      <c r="AQ15">
        <v>17.79</v>
      </c>
      <c r="AS15">
        <v>13.46</v>
      </c>
      <c r="AT15">
        <v>10.59</v>
      </c>
      <c r="AV15">
        <v>11.85</v>
      </c>
      <c r="AW15">
        <v>11.92</v>
      </c>
      <c r="BE15">
        <v>18.18</v>
      </c>
      <c r="BH15">
        <v>11.64</v>
      </c>
      <c r="BL15">
        <v>13.65</v>
      </c>
      <c r="BN15">
        <v>16.91</v>
      </c>
      <c r="BP15">
        <v>13.81</v>
      </c>
      <c r="CB15" s="16"/>
    </row>
    <row r="16" spans="1:80">
      <c r="A16" s="296"/>
      <c r="B16" s="200"/>
      <c r="C16" s="7">
        <v>300</v>
      </c>
      <c r="D16">
        <f>+入力シート①!D$14</f>
        <v>16.77</v>
      </c>
      <c r="E16">
        <f t="shared" si="4"/>
        <v>15</v>
      </c>
      <c r="F16" s="5">
        <f t="shared" si="5"/>
        <v>13.00048</v>
      </c>
      <c r="G16" s="5">
        <f t="shared" si="6"/>
        <v>4.0804683320492927</v>
      </c>
      <c r="H16" s="5">
        <f t="shared" si="7"/>
        <v>18.43</v>
      </c>
      <c r="I16" s="5">
        <f t="shared" si="8"/>
        <v>7.6</v>
      </c>
      <c r="J16" s="5">
        <f t="shared" si="9"/>
        <v>3.76952</v>
      </c>
      <c r="K16" s="5">
        <f t="shared" si="10"/>
        <v>0.92379592077531736</v>
      </c>
      <c r="M16" s="16"/>
      <c r="N16" t="s">
        <v>133</v>
      </c>
      <c r="O16">
        <v>8.32</v>
      </c>
      <c r="P16">
        <v>7.6</v>
      </c>
      <c r="Q16">
        <v>11.699</v>
      </c>
      <c r="R16">
        <v>8.77</v>
      </c>
      <c r="T16" t="s">
        <v>133</v>
      </c>
      <c r="U16" s="17">
        <v>15.4389</v>
      </c>
      <c r="V16">
        <v>16.567699999999999</v>
      </c>
      <c r="X16">
        <v>10.18</v>
      </c>
      <c r="Y16">
        <v>17.617799999999999</v>
      </c>
      <c r="AA16">
        <v>17.253799999999998</v>
      </c>
      <c r="AC16" s="69">
        <v>10.91</v>
      </c>
      <c r="AD16" s="69">
        <v>18.43</v>
      </c>
      <c r="AE16">
        <v>16.670000000000002</v>
      </c>
      <c r="AF16">
        <v>17.329999999999998</v>
      </c>
      <c r="AI16">
        <v>8.92</v>
      </c>
      <c r="AK16">
        <v>9.3000000000000007</v>
      </c>
      <c r="CB16" s="16"/>
    </row>
    <row r="17" spans="1:80">
      <c r="A17" s="296"/>
      <c r="B17" s="200"/>
      <c r="C17" s="7">
        <v>400</v>
      </c>
      <c r="D17">
        <f>+入力シート①!D$15</f>
        <v>14.24</v>
      </c>
      <c r="E17">
        <f t="shared" si="4"/>
        <v>13</v>
      </c>
      <c r="F17" s="5">
        <f t="shared" si="5"/>
        <v>10.63293076923077</v>
      </c>
      <c r="G17" s="5">
        <f t="shared" si="6"/>
        <v>3.7196538049896981</v>
      </c>
      <c r="H17" s="5">
        <f t="shared" si="7"/>
        <v>15.6</v>
      </c>
      <c r="I17" s="5">
        <f t="shared" si="8"/>
        <v>6.1</v>
      </c>
      <c r="J17" s="5">
        <f t="shared" si="9"/>
        <v>3.6070692307692305</v>
      </c>
      <c r="K17" s="5">
        <f t="shared" si="10"/>
        <v>0.96973251272216732</v>
      </c>
      <c r="M17" s="16"/>
      <c r="N17" t="s">
        <v>133</v>
      </c>
      <c r="O17">
        <v>6.42</v>
      </c>
      <c r="P17">
        <v>6.1</v>
      </c>
      <c r="Q17">
        <v>8.4</v>
      </c>
      <c r="R17">
        <v>7.47</v>
      </c>
      <c r="T17" t="s">
        <v>133</v>
      </c>
      <c r="U17" s="17">
        <v>11.734500000000001</v>
      </c>
      <c r="V17">
        <v>13.5166</v>
      </c>
      <c r="X17">
        <v>7.83</v>
      </c>
      <c r="Y17">
        <v>14.933</v>
      </c>
      <c r="AA17">
        <v>15.534000000000001</v>
      </c>
      <c r="AC17" s="69">
        <v>9.08</v>
      </c>
      <c r="AD17" s="69">
        <v>15.6</v>
      </c>
      <c r="AE17">
        <v>14.39</v>
      </c>
      <c r="AK17">
        <v>7.22</v>
      </c>
      <c r="CB17" s="16"/>
    </row>
    <row r="18" spans="1:80">
      <c r="A18" s="296"/>
      <c r="B18" s="200"/>
      <c r="C18" s="7">
        <v>500</v>
      </c>
      <c r="D18">
        <f>+入力シート①!D$16</f>
        <v>11.83</v>
      </c>
      <c r="E18">
        <f t="shared" si="4"/>
        <v>10</v>
      </c>
      <c r="F18" s="5">
        <f t="shared" si="5"/>
        <v>9.2949999999999999</v>
      </c>
      <c r="G18" s="5">
        <f t="shared" si="6"/>
        <v>3.2210375736881907</v>
      </c>
      <c r="H18" s="5">
        <f t="shared" si="7"/>
        <v>13.2874</v>
      </c>
      <c r="I18" s="5">
        <f t="shared" si="8"/>
        <v>5.63</v>
      </c>
      <c r="J18" s="5">
        <f t="shared" si="9"/>
        <v>2.5350000000000001</v>
      </c>
      <c r="K18" s="5">
        <f t="shared" si="10"/>
        <v>0.78701348308003261</v>
      </c>
      <c r="M18" s="16"/>
      <c r="N18" t="s">
        <v>133</v>
      </c>
      <c r="O18">
        <v>5.64</v>
      </c>
      <c r="P18" t="s">
        <v>133</v>
      </c>
      <c r="Q18" t="s">
        <v>133</v>
      </c>
      <c r="R18">
        <v>5.63</v>
      </c>
      <c r="T18" t="s">
        <v>133</v>
      </c>
      <c r="U18" s="17">
        <v>9.9896999999999991</v>
      </c>
      <c r="V18">
        <v>10.063499999999999</v>
      </c>
      <c r="X18">
        <v>5.95</v>
      </c>
      <c r="Y18">
        <v>12.199400000000001</v>
      </c>
      <c r="AA18">
        <v>13.2874</v>
      </c>
      <c r="AD18" s="69">
        <v>12.3</v>
      </c>
      <c r="AE18">
        <v>12.16</v>
      </c>
      <c r="AK18">
        <v>5.73</v>
      </c>
      <c r="CB18" s="16"/>
    </row>
    <row r="19" spans="1:80">
      <c r="A19" s="296"/>
      <c r="B19" s="200"/>
      <c r="C19" s="7">
        <v>600</v>
      </c>
      <c r="D19" t="str">
        <f>+入力シート①!D$17</f>
        <v>-</v>
      </c>
      <c r="E19">
        <f t="shared" si="4"/>
        <v>1</v>
      </c>
      <c r="F19" s="5">
        <f t="shared" si="5"/>
        <v>4.8099999999999996</v>
      </c>
      <c r="G19" s="5" t="e">
        <f t="shared" si="6"/>
        <v>#DIV/0!</v>
      </c>
      <c r="H19" s="5">
        <f t="shared" si="7"/>
        <v>4.8099999999999996</v>
      </c>
      <c r="I19" s="5">
        <f t="shared" si="8"/>
        <v>4.8099999999999996</v>
      </c>
      <c r="J19" s="5" t="e">
        <f t="shared" si="9"/>
        <v>#VALUE!</v>
      </c>
      <c r="K19" s="5" t="e">
        <f t="shared" si="10"/>
        <v>#VALUE!</v>
      </c>
      <c r="M19" s="16"/>
      <c r="N19" t="s">
        <v>133</v>
      </c>
      <c r="O19" t="s">
        <v>133</v>
      </c>
      <c r="P19" t="s">
        <v>133</v>
      </c>
      <c r="Q19" t="s">
        <v>133</v>
      </c>
      <c r="R19">
        <v>4.8099999999999996</v>
      </c>
      <c r="T19" t="s">
        <v>133</v>
      </c>
      <c r="CB19" s="16"/>
    </row>
    <row r="20" spans="1:80">
      <c r="A20" s="296"/>
      <c r="B20" s="13"/>
      <c r="C20" s="13"/>
      <c r="D20" s="18"/>
      <c r="E20" s="18"/>
      <c r="F20" s="36"/>
      <c r="G20" s="36"/>
      <c r="H20" s="36"/>
      <c r="I20" s="36"/>
      <c r="J20" s="36"/>
      <c r="K20" s="36"/>
      <c r="L20" s="18"/>
      <c r="M20" s="16"/>
      <c r="N20" s="18"/>
      <c r="O20" s="18"/>
      <c r="P20" s="18"/>
      <c r="Q20" s="18"/>
      <c r="R20" s="18"/>
      <c r="T20" s="18"/>
      <c r="U20" s="18"/>
      <c r="V20" s="18"/>
      <c r="W20" s="18"/>
      <c r="X20" s="18"/>
      <c r="Y20" s="18"/>
      <c r="Z20" s="18"/>
      <c r="AA20" s="18"/>
      <c r="CB20" s="16"/>
    </row>
    <row r="21" spans="1:80">
      <c r="A21" s="296"/>
      <c r="B21" s="201" t="s">
        <v>13</v>
      </c>
      <c r="C21" s="11" t="s">
        <v>11</v>
      </c>
      <c r="D21">
        <f>+入力シート①!D$19</f>
        <v>294</v>
      </c>
      <c r="E21">
        <f t="shared" si="4"/>
        <v>25</v>
      </c>
      <c r="F21" s="5">
        <f t="shared" si="5"/>
        <v>161.36000000000001</v>
      </c>
      <c r="G21" s="5">
        <f t="shared" si="6"/>
        <v>119.30244479193766</v>
      </c>
      <c r="H21" s="5">
        <f t="shared" si="7"/>
        <v>336</v>
      </c>
      <c r="I21" s="5">
        <f t="shared" si="8"/>
        <v>0</v>
      </c>
      <c r="J21" s="5">
        <f t="shared" si="9"/>
        <v>132.63999999999999</v>
      </c>
      <c r="K21" s="5">
        <f t="shared" si="10"/>
        <v>1.1117961600143476</v>
      </c>
      <c r="M21" s="16"/>
      <c r="N21" t="s">
        <v>133</v>
      </c>
      <c r="O21">
        <v>325</v>
      </c>
      <c r="P21">
        <v>22</v>
      </c>
      <c r="Q21">
        <v>37</v>
      </c>
      <c r="R21">
        <v>254</v>
      </c>
      <c r="T21" t="s">
        <v>133</v>
      </c>
      <c r="U21" s="17">
        <v>58</v>
      </c>
      <c r="V21">
        <v>95</v>
      </c>
      <c r="X21">
        <v>284</v>
      </c>
      <c r="Y21">
        <v>70</v>
      </c>
      <c r="AA21">
        <v>105</v>
      </c>
      <c r="AC21" s="69">
        <v>316</v>
      </c>
      <c r="AD21" s="69">
        <v>77</v>
      </c>
      <c r="AE21">
        <v>159</v>
      </c>
      <c r="AF21">
        <v>336</v>
      </c>
      <c r="AI21">
        <v>170</v>
      </c>
      <c r="AK21">
        <v>326</v>
      </c>
      <c r="AQ21">
        <v>104</v>
      </c>
      <c r="AS21">
        <v>132</v>
      </c>
      <c r="AT21">
        <v>34</v>
      </c>
      <c r="AV21">
        <v>310</v>
      </c>
      <c r="AW21">
        <v>96</v>
      </c>
      <c r="BE21">
        <v>103</v>
      </c>
      <c r="BH21">
        <v>12</v>
      </c>
      <c r="BL21">
        <v>332</v>
      </c>
      <c r="BN21">
        <v>277</v>
      </c>
      <c r="BP21">
        <v>0</v>
      </c>
      <c r="CB21" s="16"/>
    </row>
    <row r="22" spans="1:80">
      <c r="A22" s="296"/>
      <c r="B22" s="202"/>
      <c r="C22" s="8" t="s">
        <v>12</v>
      </c>
      <c r="D22">
        <f>+入力シート①!D$20</f>
        <v>0.8</v>
      </c>
      <c r="E22">
        <f t="shared" si="4"/>
        <v>25</v>
      </c>
      <c r="F22" s="5">
        <f t="shared" si="5"/>
        <v>1.1919999999999999</v>
      </c>
      <c r="G22" s="5">
        <f t="shared" si="6"/>
        <v>0.84419093416912105</v>
      </c>
      <c r="H22" s="5">
        <f t="shared" si="7"/>
        <v>4</v>
      </c>
      <c r="I22" s="5">
        <f t="shared" si="8"/>
        <v>0.18</v>
      </c>
      <c r="J22" s="5">
        <f t="shared" si="9"/>
        <v>-0.3919999999999999</v>
      </c>
      <c r="K22" s="5">
        <f t="shared" si="10"/>
        <v>-0.46434992859265717</v>
      </c>
      <c r="M22" s="16"/>
      <c r="N22" t="s">
        <v>133</v>
      </c>
      <c r="O22">
        <v>1.2</v>
      </c>
      <c r="P22">
        <v>0.8</v>
      </c>
      <c r="Q22">
        <v>4</v>
      </c>
      <c r="R22">
        <v>0.5</v>
      </c>
      <c r="T22" t="s">
        <v>133</v>
      </c>
      <c r="U22" s="17">
        <v>2.2000000000000002</v>
      </c>
      <c r="V22">
        <v>1.5</v>
      </c>
      <c r="X22">
        <v>1</v>
      </c>
      <c r="Y22">
        <v>1</v>
      </c>
      <c r="AA22">
        <v>1.1000000000000001</v>
      </c>
      <c r="AC22" s="69">
        <v>2.7</v>
      </c>
      <c r="AD22" s="69">
        <v>1.9</v>
      </c>
      <c r="AE22">
        <v>0.9</v>
      </c>
      <c r="AF22">
        <v>0.8</v>
      </c>
      <c r="AI22">
        <v>0.3</v>
      </c>
      <c r="AK22">
        <v>0.8</v>
      </c>
      <c r="AQ22">
        <v>1.03</v>
      </c>
      <c r="AS22">
        <v>1.2</v>
      </c>
      <c r="AT22">
        <v>0.18</v>
      </c>
      <c r="AV22">
        <v>0.39</v>
      </c>
      <c r="AW22">
        <v>1.9</v>
      </c>
      <c r="BE22">
        <v>1.6</v>
      </c>
      <c r="BH22">
        <v>0.9</v>
      </c>
      <c r="BL22">
        <v>0.5</v>
      </c>
      <c r="BN22">
        <v>0.8</v>
      </c>
      <c r="BP22">
        <v>0.6</v>
      </c>
      <c r="CB22" s="16"/>
    </row>
    <row r="23" spans="1:80" ht="0.95" customHeight="1">
      <c r="M23" s="16"/>
      <c r="CB23" s="16"/>
    </row>
    <row r="24" spans="1:80" ht="0.95" customHeight="1">
      <c r="M24" s="16"/>
      <c r="CB24" s="16"/>
    </row>
    <row r="25" spans="1:80" ht="0.95" customHeight="1">
      <c r="M25" s="16"/>
      <c r="CB25" s="16"/>
    </row>
    <row r="26" spans="1:80" ht="0.95" customHeight="1">
      <c r="M26" s="16"/>
      <c r="CB26" s="16"/>
    </row>
    <row r="27" spans="1:80" ht="0.95" customHeight="1">
      <c r="M27" s="16"/>
      <c r="CB27" s="16"/>
    </row>
    <row r="28" spans="1:80" ht="0.95" customHeight="1">
      <c r="M28" s="16"/>
      <c r="CB28" s="16"/>
    </row>
    <row r="29" spans="1:80" ht="0.95" customHeight="1">
      <c r="M29" s="16"/>
      <c r="CB29" s="16"/>
    </row>
    <row r="30" spans="1:80" ht="0.95" customHeight="1">
      <c r="M30" s="16"/>
      <c r="CB30" s="16"/>
    </row>
    <row r="31" spans="1:80" ht="16.5" thickBot="1">
      <c r="D31" s="1" t="s">
        <v>14</v>
      </c>
      <c r="E31" s="1" t="s">
        <v>0</v>
      </c>
      <c r="F31" s="4" t="s">
        <v>1</v>
      </c>
      <c r="G31" s="4" t="s">
        <v>5</v>
      </c>
      <c r="H31" s="4" t="s">
        <v>2</v>
      </c>
      <c r="I31" s="4" t="s">
        <v>3</v>
      </c>
      <c r="J31" s="4" t="s">
        <v>4</v>
      </c>
      <c r="K31" s="5" t="s">
        <v>42</v>
      </c>
      <c r="M31" s="16"/>
      <c r="N31" s="1" t="s">
        <v>131</v>
      </c>
      <c r="O31" s="1" t="s">
        <v>131</v>
      </c>
      <c r="P31" s="1" t="s">
        <v>131</v>
      </c>
      <c r="Q31" s="1" t="s">
        <v>131</v>
      </c>
      <c r="R31" s="1" t="s">
        <v>131</v>
      </c>
      <c r="T31" s="1" t="s">
        <v>131</v>
      </c>
      <c r="V31" s="1"/>
      <c r="W31" s="1"/>
      <c r="X31" s="1"/>
      <c r="Y31" s="1"/>
      <c r="Z31" s="1"/>
      <c r="AA31" s="1"/>
      <c r="AB31" s="1"/>
      <c r="AC31" s="70"/>
      <c r="AD31" s="70"/>
      <c r="AE31" s="1"/>
      <c r="AF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6"/>
    </row>
    <row r="32" spans="1:80">
      <c r="A32" s="296">
        <v>32</v>
      </c>
      <c r="B32" s="203" t="s">
        <v>6</v>
      </c>
      <c r="C32" s="204"/>
      <c r="D32" s="71">
        <f>+入力シート①!E$2</f>
        <v>43868</v>
      </c>
      <c r="E32" s="19"/>
      <c r="F32" s="30"/>
      <c r="G32" s="30"/>
      <c r="H32" s="30"/>
      <c r="I32" s="30"/>
      <c r="J32" s="30"/>
      <c r="K32" s="31"/>
      <c r="M32" s="16"/>
      <c r="N32" s="71">
        <v>43503</v>
      </c>
      <c r="O32" s="71">
        <v>43140</v>
      </c>
      <c r="P32" s="71">
        <v>42767</v>
      </c>
      <c r="Q32" s="71">
        <v>42402</v>
      </c>
      <c r="R32" s="71">
        <v>42038</v>
      </c>
      <c r="T32" s="71">
        <v>41317</v>
      </c>
      <c r="U32" s="17">
        <v>2012</v>
      </c>
      <c r="V32">
        <f t="shared" ref="V32:AA32" si="11">+V$1</f>
        <v>2011</v>
      </c>
      <c r="W32">
        <f t="shared" si="11"/>
        <v>2010</v>
      </c>
      <c r="X32">
        <f t="shared" si="11"/>
        <v>2009</v>
      </c>
      <c r="Y32">
        <f t="shared" si="11"/>
        <v>2008</v>
      </c>
      <c r="Z32">
        <f t="shared" si="11"/>
        <v>2007</v>
      </c>
      <c r="AA32">
        <f t="shared" si="11"/>
        <v>2007</v>
      </c>
      <c r="AB32">
        <f t="shared" ref="AB32:BG32" si="12">+AB$1</f>
        <v>2006</v>
      </c>
      <c r="AC32" s="69">
        <f t="shared" si="12"/>
        <v>2005</v>
      </c>
      <c r="AD32" s="69">
        <f t="shared" si="12"/>
        <v>2004</v>
      </c>
      <c r="AE32">
        <f t="shared" si="12"/>
        <v>2003</v>
      </c>
      <c r="AF32">
        <f t="shared" si="12"/>
        <v>2002</v>
      </c>
      <c r="AG32">
        <f t="shared" si="12"/>
        <v>2002</v>
      </c>
      <c r="AH32">
        <f t="shared" si="12"/>
        <v>2002</v>
      </c>
      <c r="AI32">
        <f t="shared" si="12"/>
        <v>2001</v>
      </c>
      <c r="AJ32">
        <f t="shared" si="12"/>
        <v>2000</v>
      </c>
      <c r="AK32">
        <f t="shared" si="12"/>
        <v>1999</v>
      </c>
      <c r="AL32">
        <f t="shared" si="12"/>
        <v>1999</v>
      </c>
      <c r="AM32">
        <f t="shared" si="12"/>
        <v>1998</v>
      </c>
      <c r="AN32">
        <f t="shared" si="12"/>
        <v>1997</v>
      </c>
      <c r="AO32">
        <f t="shared" si="12"/>
        <v>1996</v>
      </c>
      <c r="AP32">
        <f t="shared" si="12"/>
        <v>1995</v>
      </c>
      <c r="AQ32">
        <f t="shared" si="12"/>
        <v>1994</v>
      </c>
      <c r="AR32">
        <f t="shared" si="12"/>
        <v>1993</v>
      </c>
      <c r="AS32">
        <f t="shared" si="12"/>
        <v>1992</v>
      </c>
      <c r="AT32">
        <f t="shared" si="12"/>
        <v>1991</v>
      </c>
      <c r="AU32">
        <f t="shared" si="12"/>
        <v>1990</v>
      </c>
      <c r="AV32">
        <f t="shared" si="12"/>
        <v>1990</v>
      </c>
      <c r="AW32">
        <f t="shared" si="12"/>
        <v>1989</v>
      </c>
      <c r="AX32">
        <f t="shared" si="12"/>
        <v>1989</v>
      </c>
      <c r="AY32">
        <f t="shared" si="12"/>
        <v>1989</v>
      </c>
      <c r="AZ32">
        <f t="shared" si="12"/>
        <v>1988</v>
      </c>
      <c r="BA32">
        <f t="shared" si="12"/>
        <v>1988</v>
      </c>
      <c r="BB32">
        <f t="shared" si="12"/>
        <v>1987</v>
      </c>
      <c r="BC32">
        <f t="shared" si="12"/>
        <v>1986</v>
      </c>
      <c r="BD32">
        <f t="shared" si="12"/>
        <v>1986</v>
      </c>
      <c r="BE32">
        <f t="shared" si="12"/>
        <v>1986</v>
      </c>
      <c r="BF32">
        <f t="shared" si="12"/>
        <v>1985</v>
      </c>
      <c r="BG32">
        <f t="shared" si="12"/>
        <v>1985</v>
      </c>
      <c r="BH32">
        <f t="shared" ref="BH32:CA32" si="13">+BH$1</f>
        <v>1985</v>
      </c>
      <c r="BI32">
        <f t="shared" si="13"/>
        <v>1984</v>
      </c>
      <c r="BJ32">
        <f t="shared" si="13"/>
        <v>1984</v>
      </c>
      <c r="BK32">
        <f t="shared" si="13"/>
        <v>1984</v>
      </c>
      <c r="BL32">
        <f t="shared" si="13"/>
        <v>1984</v>
      </c>
      <c r="BM32">
        <f t="shared" si="13"/>
        <v>1984</v>
      </c>
      <c r="BN32">
        <f t="shared" si="13"/>
        <v>1983</v>
      </c>
      <c r="BO32">
        <f t="shared" si="13"/>
        <v>1983</v>
      </c>
      <c r="BP32">
        <f t="shared" si="13"/>
        <v>1983</v>
      </c>
      <c r="BQ32">
        <f t="shared" si="13"/>
        <v>1983</v>
      </c>
      <c r="BR32">
        <f t="shared" si="13"/>
        <v>1982</v>
      </c>
      <c r="BS32">
        <f t="shared" si="13"/>
        <v>1982</v>
      </c>
      <c r="BT32">
        <f t="shared" si="13"/>
        <v>1982</v>
      </c>
      <c r="BU32">
        <f t="shared" si="13"/>
        <v>1982</v>
      </c>
      <c r="BV32">
        <f t="shared" si="13"/>
        <v>1981</v>
      </c>
      <c r="BW32">
        <f t="shared" si="13"/>
        <v>1981</v>
      </c>
      <c r="BX32">
        <f t="shared" si="13"/>
        <v>1981</v>
      </c>
      <c r="BY32">
        <f t="shared" si="13"/>
        <v>1981</v>
      </c>
      <c r="BZ32">
        <f t="shared" si="13"/>
        <v>1981</v>
      </c>
      <c r="CA32">
        <f t="shared" si="13"/>
        <v>1980</v>
      </c>
      <c r="CB32" s="16"/>
    </row>
    <row r="33" spans="1:80">
      <c r="A33" s="296"/>
      <c r="B33" s="203" t="s">
        <v>7</v>
      </c>
      <c r="C33" s="204"/>
      <c r="D33" s="72">
        <f>+入力シート①!E$2</f>
        <v>43868</v>
      </c>
      <c r="E33" s="20"/>
      <c r="F33" s="32"/>
      <c r="G33" s="32"/>
      <c r="H33" s="32"/>
      <c r="I33" s="32"/>
      <c r="J33" s="32"/>
      <c r="K33" s="33"/>
      <c r="M33" s="16"/>
      <c r="N33" s="72">
        <v>43503</v>
      </c>
      <c r="O33" s="72">
        <v>43140</v>
      </c>
      <c r="P33" s="72">
        <v>42767</v>
      </c>
      <c r="Q33" s="72">
        <v>42402</v>
      </c>
      <c r="R33" s="72">
        <v>42038</v>
      </c>
      <c r="T33" s="72">
        <v>41317</v>
      </c>
      <c r="U33" s="17">
        <v>2</v>
      </c>
      <c r="V33">
        <f t="shared" ref="V33:AA33" si="14">+V$3</f>
        <v>2</v>
      </c>
      <c r="W33">
        <f t="shared" si="14"/>
        <v>2</v>
      </c>
      <c r="X33">
        <f t="shared" si="14"/>
        <v>2</v>
      </c>
      <c r="Y33">
        <f t="shared" si="14"/>
        <v>2</v>
      </c>
      <c r="Z33">
        <f t="shared" si="14"/>
        <v>2</v>
      </c>
      <c r="AA33">
        <f t="shared" si="14"/>
        <v>2</v>
      </c>
      <c r="AB33">
        <f t="shared" ref="AB33:CA33" si="15">+AB$3</f>
        <v>2</v>
      </c>
      <c r="AC33" s="69">
        <f t="shared" si="15"/>
        <v>2</v>
      </c>
      <c r="AD33" s="69">
        <f t="shared" si="15"/>
        <v>2</v>
      </c>
      <c r="AE33">
        <f t="shared" si="15"/>
        <v>2</v>
      </c>
      <c r="AF33">
        <f t="shared" si="15"/>
        <v>2</v>
      </c>
      <c r="AG33">
        <f t="shared" si="15"/>
        <v>2</v>
      </c>
      <c r="AH33">
        <f t="shared" si="15"/>
        <v>2</v>
      </c>
      <c r="AI33">
        <f t="shared" si="15"/>
        <v>2</v>
      </c>
      <c r="AJ33">
        <f t="shared" si="15"/>
        <v>2</v>
      </c>
      <c r="AK33">
        <f t="shared" si="15"/>
        <v>2</v>
      </c>
      <c r="AL33">
        <f t="shared" si="15"/>
        <v>2</v>
      </c>
      <c r="AM33">
        <f t="shared" si="15"/>
        <v>2</v>
      </c>
      <c r="AN33">
        <f t="shared" si="15"/>
        <v>2</v>
      </c>
      <c r="AO33">
        <f t="shared" si="15"/>
        <v>2</v>
      </c>
      <c r="AP33">
        <f t="shared" si="15"/>
        <v>2</v>
      </c>
      <c r="AQ33">
        <f t="shared" si="15"/>
        <v>2</v>
      </c>
      <c r="AR33">
        <f t="shared" si="15"/>
        <v>2</v>
      </c>
      <c r="AS33">
        <f t="shared" si="15"/>
        <v>2</v>
      </c>
      <c r="AT33">
        <f t="shared" si="15"/>
        <v>2</v>
      </c>
      <c r="AU33">
        <f t="shared" si="15"/>
        <v>2</v>
      </c>
      <c r="AV33">
        <f t="shared" si="15"/>
        <v>2</v>
      </c>
      <c r="AW33">
        <f t="shared" si="15"/>
        <v>2</v>
      </c>
      <c r="AX33">
        <f t="shared" si="15"/>
        <v>2</v>
      </c>
      <c r="AY33">
        <f t="shared" si="15"/>
        <v>2</v>
      </c>
      <c r="AZ33">
        <f t="shared" si="15"/>
        <v>2</v>
      </c>
      <c r="BA33">
        <f t="shared" si="15"/>
        <v>2</v>
      </c>
      <c r="BB33">
        <f t="shared" si="15"/>
        <v>2</v>
      </c>
      <c r="BC33">
        <f t="shared" si="15"/>
        <v>2</v>
      </c>
      <c r="BD33">
        <f t="shared" si="15"/>
        <v>2</v>
      </c>
      <c r="BE33">
        <f t="shared" si="15"/>
        <v>2</v>
      </c>
      <c r="BF33">
        <f t="shared" si="15"/>
        <v>2</v>
      </c>
      <c r="BG33">
        <f t="shared" si="15"/>
        <v>2</v>
      </c>
      <c r="BH33">
        <f t="shared" si="15"/>
        <v>2</v>
      </c>
      <c r="BI33">
        <f t="shared" si="15"/>
        <v>2</v>
      </c>
      <c r="BJ33">
        <f t="shared" si="15"/>
        <v>2</v>
      </c>
      <c r="BK33">
        <f t="shared" si="15"/>
        <v>2</v>
      </c>
      <c r="BL33">
        <f t="shared" si="15"/>
        <v>2</v>
      </c>
      <c r="BM33">
        <f t="shared" si="15"/>
        <v>2</v>
      </c>
      <c r="BN33">
        <f t="shared" si="15"/>
        <v>2</v>
      </c>
      <c r="BO33">
        <f t="shared" si="15"/>
        <v>2</v>
      </c>
      <c r="BP33">
        <f t="shared" si="15"/>
        <v>2</v>
      </c>
      <c r="BQ33">
        <f t="shared" si="15"/>
        <v>2</v>
      </c>
      <c r="BR33">
        <f t="shared" si="15"/>
        <v>2</v>
      </c>
      <c r="BS33">
        <f t="shared" si="15"/>
        <v>2</v>
      </c>
      <c r="BT33">
        <f t="shared" si="15"/>
        <v>2</v>
      </c>
      <c r="BU33">
        <f t="shared" si="15"/>
        <v>2</v>
      </c>
      <c r="BV33">
        <f t="shared" si="15"/>
        <v>2</v>
      </c>
      <c r="BW33">
        <f t="shared" si="15"/>
        <v>2</v>
      </c>
      <c r="BX33">
        <f t="shared" si="15"/>
        <v>2</v>
      </c>
      <c r="BY33">
        <f t="shared" si="15"/>
        <v>2</v>
      </c>
      <c r="BZ33">
        <f t="shared" si="15"/>
        <v>2</v>
      </c>
      <c r="CA33">
        <f t="shared" si="15"/>
        <v>2</v>
      </c>
      <c r="CB33" s="16"/>
    </row>
    <row r="34" spans="1:80">
      <c r="A34" s="296"/>
      <c r="B34" s="203" t="s">
        <v>8</v>
      </c>
      <c r="C34" s="204"/>
      <c r="D34" s="73">
        <f>+入力シート①!E$2</f>
        <v>43868</v>
      </c>
      <c r="E34" s="20"/>
      <c r="F34" s="32"/>
      <c r="G34" s="32"/>
      <c r="H34" s="32"/>
      <c r="I34" s="32"/>
      <c r="J34" s="32"/>
      <c r="K34" s="33"/>
      <c r="M34" s="16"/>
      <c r="N34" s="73">
        <v>43503</v>
      </c>
      <c r="O34" s="73">
        <v>43140</v>
      </c>
      <c r="P34" s="73">
        <v>42767</v>
      </c>
      <c r="Q34" s="73">
        <v>42402</v>
      </c>
      <c r="R34" s="73">
        <v>42038</v>
      </c>
      <c r="T34" s="73">
        <v>41317</v>
      </c>
      <c r="U34" s="17">
        <v>13</v>
      </c>
      <c r="V34" s="73">
        <v>40576</v>
      </c>
      <c r="W34" s="73">
        <v>40228</v>
      </c>
      <c r="X34" s="73">
        <v>39853</v>
      </c>
      <c r="Y34" s="73">
        <v>39500</v>
      </c>
      <c r="Z34" s="73"/>
      <c r="AA34" s="73">
        <v>39121</v>
      </c>
      <c r="AC34" s="69">
        <v>7</v>
      </c>
      <c r="AD34" s="69">
        <v>24</v>
      </c>
      <c r="AE34">
        <v>4</v>
      </c>
      <c r="AF34">
        <v>27</v>
      </c>
      <c r="AI34">
        <v>9</v>
      </c>
      <c r="AJ34">
        <v>14</v>
      </c>
      <c r="AK34">
        <v>26</v>
      </c>
      <c r="AL34">
        <v>1</v>
      </c>
      <c r="AM34">
        <v>13</v>
      </c>
      <c r="AO34">
        <v>20</v>
      </c>
      <c r="AQ34">
        <v>7</v>
      </c>
      <c r="AR34">
        <v>5</v>
      </c>
      <c r="AS34">
        <v>10</v>
      </c>
      <c r="AT34">
        <v>9</v>
      </c>
      <c r="AV34">
        <v>10</v>
      </c>
      <c r="AW34">
        <v>15</v>
      </c>
      <c r="BA34">
        <v>12</v>
      </c>
      <c r="BC34">
        <v>27</v>
      </c>
      <c r="BE34">
        <v>17</v>
      </c>
      <c r="BH34">
        <v>6</v>
      </c>
      <c r="BI34">
        <v>29</v>
      </c>
      <c r="BL34">
        <v>11</v>
      </c>
      <c r="BN34">
        <v>28</v>
      </c>
      <c r="BP34">
        <v>15</v>
      </c>
      <c r="BZ34">
        <v>3</v>
      </c>
      <c r="CB34" s="16"/>
    </row>
    <row r="35" spans="1:80">
      <c r="A35" s="296"/>
      <c r="B35" s="203" t="s">
        <v>43</v>
      </c>
      <c r="C35" s="204"/>
      <c r="D35">
        <f>+入力シート①!E$3</f>
        <v>32</v>
      </c>
      <c r="E35" s="20"/>
      <c r="F35" s="32"/>
      <c r="G35" s="32"/>
      <c r="H35" s="32"/>
      <c r="I35" s="32"/>
      <c r="J35" s="32"/>
      <c r="K35" s="33"/>
      <c r="M35" s="16"/>
      <c r="N35">
        <v>32</v>
      </c>
      <c r="O35">
        <v>32</v>
      </c>
      <c r="P35">
        <v>32</v>
      </c>
      <c r="Q35">
        <v>32</v>
      </c>
      <c r="R35">
        <v>32</v>
      </c>
      <c r="T35">
        <v>32</v>
      </c>
      <c r="U35" s="17">
        <v>32</v>
      </c>
      <c r="V35">
        <f t="shared" ref="V35:AA35" si="16">+$A$32</f>
        <v>32</v>
      </c>
      <c r="W35">
        <f t="shared" si="16"/>
        <v>32</v>
      </c>
      <c r="X35">
        <f t="shared" si="16"/>
        <v>32</v>
      </c>
      <c r="Y35">
        <f t="shared" si="16"/>
        <v>32</v>
      </c>
      <c r="Z35">
        <f t="shared" si="16"/>
        <v>32</v>
      </c>
      <c r="AA35">
        <f t="shared" si="16"/>
        <v>32</v>
      </c>
      <c r="AB35">
        <f t="shared" ref="AB35:CA35" si="17">+$A$32</f>
        <v>32</v>
      </c>
      <c r="AC35" s="69">
        <f t="shared" si="17"/>
        <v>32</v>
      </c>
      <c r="AD35" s="69">
        <f t="shared" si="17"/>
        <v>32</v>
      </c>
      <c r="AE35">
        <f t="shared" si="17"/>
        <v>32</v>
      </c>
      <c r="AF35">
        <f t="shared" si="17"/>
        <v>32</v>
      </c>
      <c r="AG35">
        <f t="shared" si="17"/>
        <v>32</v>
      </c>
      <c r="AH35">
        <f t="shared" si="17"/>
        <v>32</v>
      </c>
      <c r="AI35">
        <f t="shared" si="17"/>
        <v>32</v>
      </c>
      <c r="AJ35">
        <f t="shared" si="17"/>
        <v>32</v>
      </c>
      <c r="AK35">
        <f t="shared" si="17"/>
        <v>32</v>
      </c>
      <c r="AL35">
        <f t="shared" si="17"/>
        <v>32</v>
      </c>
      <c r="AM35">
        <f t="shared" si="17"/>
        <v>32</v>
      </c>
      <c r="AN35">
        <f t="shared" si="17"/>
        <v>32</v>
      </c>
      <c r="AO35">
        <f t="shared" si="17"/>
        <v>32</v>
      </c>
      <c r="AP35">
        <f t="shared" si="17"/>
        <v>32</v>
      </c>
      <c r="AQ35">
        <f t="shared" si="17"/>
        <v>32</v>
      </c>
      <c r="AR35">
        <f t="shared" si="17"/>
        <v>32</v>
      </c>
      <c r="AS35">
        <f t="shared" si="17"/>
        <v>32</v>
      </c>
      <c r="AT35">
        <f t="shared" si="17"/>
        <v>32</v>
      </c>
      <c r="AU35">
        <f t="shared" si="17"/>
        <v>32</v>
      </c>
      <c r="AV35">
        <f t="shared" si="17"/>
        <v>32</v>
      </c>
      <c r="AW35">
        <f t="shared" si="17"/>
        <v>32</v>
      </c>
      <c r="AX35">
        <f t="shared" si="17"/>
        <v>32</v>
      </c>
      <c r="AY35">
        <f t="shared" si="17"/>
        <v>32</v>
      </c>
      <c r="AZ35">
        <f t="shared" si="17"/>
        <v>32</v>
      </c>
      <c r="BA35">
        <f t="shared" si="17"/>
        <v>32</v>
      </c>
      <c r="BB35">
        <f t="shared" si="17"/>
        <v>32</v>
      </c>
      <c r="BC35">
        <f t="shared" si="17"/>
        <v>32</v>
      </c>
      <c r="BD35">
        <f t="shared" si="17"/>
        <v>32</v>
      </c>
      <c r="BE35">
        <f t="shared" si="17"/>
        <v>32</v>
      </c>
      <c r="BF35">
        <f t="shared" si="17"/>
        <v>32</v>
      </c>
      <c r="BG35">
        <f t="shared" si="17"/>
        <v>32</v>
      </c>
      <c r="BH35">
        <f t="shared" si="17"/>
        <v>32</v>
      </c>
      <c r="BI35">
        <f t="shared" si="17"/>
        <v>32</v>
      </c>
      <c r="BJ35">
        <f t="shared" si="17"/>
        <v>32</v>
      </c>
      <c r="BK35">
        <f t="shared" si="17"/>
        <v>32</v>
      </c>
      <c r="BL35">
        <f t="shared" si="17"/>
        <v>32</v>
      </c>
      <c r="BM35">
        <f t="shared" si="17"/>
        <v>32</v>
      </c>
      <c r="BN35">
        <f t="shared" si="17"/>
        <v>32</v>
      </c>
      <c r="BO35">
        <f t="shared" si="17"/>
        <v>32</v>
      </c>
      <c r="BP35">
        <f t="shared" si="17"/>
        <v>32</v>
      </c>
      <c r="BQ35">
        <f t="shared" si="17"/>
        <v>32</v>
      </c>
      <c r="BR35">
        <f t="shared" si="17"/>
        <v>32</v>
      </c>
      <c r="BS35">
        <f t="shared" si="17"/>
        <v>32</v>
      </c>
      <c r="BT35">
        <f t="shared" si="17"/>
        <v>32</v>
      </c>
      <c r="BU35">
        <f t="shared" si="17"/>
        <v>32</v>
      </c>
      <c r="BV35">
        <f t="shared" si="17"/>
        <v>32</v>
      </c>
      <c r="BW35">
        <f t="shared" si="17"/>
        <v>32</v>
      </c>
      <c r="BX35">
        <f t="shared" si="17"/>
        <v>32</v>
      </c>
      <c r="BY35">
        <f t="shared" si="17"/>
        <v>32</v>
      </c>
      <c r="BZ35">
        <f t="shared" si="17"/>
        <v>32</v>
      </c>
      <c r="CA35">
        <f t="shared" si="17"/>
        <v>32</v>
      </c>
      <c r="CB35" s="16"/>
    </row>
    <row r="36" spans="1:80" ht="16.5" thickBot="1">
      <c r="A36" s="296"/>
      <c r="B36" s="203" t="s">
        <v>9</v>
      </c>
      <c r="C36" s="204"/>
      <c r="D36" s="78">
        <f>+入力シート①!E$4</f>
        <v>0.3923611111111111</v>
      </c>
      <c r="E36" s="21"/>
      <c r="F36" s="34"/>
      <c r="G36" s="34"/>
      <c r="H36" s="34"/>
      <c r="I36" s="34"/>
      <c r="J36" s="34"/>
      <c r="K36" s="35"/>
      <c r="M36" s="16"/>
      <c r="N36" s="78">
        <v>0.43402777777777773</v>
      </c>
      <c r="O36" s="78">
        <v>0.41319444444444442</v>
      </c>
      <c r="P36" s="78">
        <v>0.3263888888888889</v>
      </c>
      <c r="Q36" s="78">
        <v>0.36527777777777781</v>
      </c>
      <c r="R36" s="78">
        <v>0.37152777777777773</v>
      </c>
      <c r="T36" s="78">
        <v>0.5</v>
      </c>
      <c r="U36" s="102">
        <v>0.37152777777777773</v>
      </c>
      <c r="V36" s="78">
        <v>0.44444444444444442</v>
      </c>
      <c r="W36" s="78">
        <v>0.52430555555555558</v>
      </c>
      <c r="X36" s="78">
        <v>0.35416666666666669</v>
      </c>
      <c r="Y36" s="78">
        <v>0.39930555555555558</v>
      </c>
      <c r="Z36" s="78"/>
      <c r="AA36" s="78">
        <v>0.4375</v>
      </c>
      <c r="CB36" s="16"/>
    </row>
    <row r="37" spans="1:80">
      <c r="A37" s="296"/>
      <c r="B37" s="200" t="s">
        <v>10</v>
      </c>
      <c r="C37" s="7">
        <v>0</v>
      </c>
      <c r="D37">
        <f>+入力シート①!E$5</f>
        <v>20.13</v>
      </c>
      <c r="E37">
        <f>+COUNT($M37:$CB37)</f>
        <v>37</v>
      </c>
      <c r="F37" s="5">
        <f>+AVERAGE($M37:$CB37)</f>
        <v>18.518378378378376</v>
      </c>
      <c r="G37" s="5">
        <f>+STDEV($M37:$CB37)</f>
        <v>1.7480473447591516</v>
      </c>
      <c r="H37" s="5">
        <f>+MAX($M37:$CB37)</f>
        <v>21.5</v>
      </c>
      <c r="I37" s="5">
        <f>+MIN($M37:$CB37)</f>
        <v>14.7</v>
      </c>
      <c r="J37" s="5">
        <f>+D37-F37</f>
        <v>1.611621621621623</v>
      </c>
      <c r="K37" s="5">
        <f>+J37/G37</f>
        <v>0.92195536148002588</v>
      </c>
      <c r="M37" s="16"/>
      <c r="N37">
        <v>18.489999999999998</v>
      </c>
      <c r="O37">
        <v>17.36</v>
      </c>
      <c r="P37">
        <v>15.8</v>
      </c>
      <c r="Q37">
        <v>21.2</v>
      </c>
      <c r="R37">
        <v>16.13</v>
      </c>
      <c r="T37">
        <v>19</v>
      </c>
      <c r="U37" s="17">
        <v>20.100000000000001</v>
      </c>
      <c r="V37">
        <v>19.3</v>
      </c>
      <c r="W37">
        <v>20.6</v>
      </c>
      <c r="X37">
        <v>16.600000000000001</v>
      </c>
      <c r="Y37">
        <v>20.2</v>
      </c>
      <c r="AA37">
        <v>20.2</v>
      </c>
      <c r="AC37" s="69">
        <v>17.7</v>
      </c>
      <c r="AD37" s="69">
        <v>19.8</v>
      </c>
      <c r="AE37">
        <v>18.899999999999999</v>
      </c>
      <c r="AF37">
        <v>20</v>
      </c>
      <c r="AI37">
        <v>16.3</v>
      </c>
      <c r="AJ37">
        <v>20.3</v>
      </c>
      <c r="AK37">
        <v>18.100000000000001</v>
      </c>
      <c r="AL37">
        <v>21.5</v>
      </c>
      <c r="AM37">
        <v>20.9</v>
      </c>
      <c r="AO37">
        <v>18.600000000000001</v>
      </c>
      <c r="AQ37">
        <v>19.899999999999999</v>
      </c>
      <c r="AR37">
        <v>20.6</v>
      </c>
      <c r="AS37">
        <v>16.2</v>
      </c>
      <c r="AT37">
        <v>14.7</v>
      </c>
      <c r="AV37">
        <v>18.600000000000001</v>
      </c>
      <c r="AW37">
        <v>18</v>
      </c>
      <c r="BA37">
        <v>19.399999999999999</v>
      </c>
      <c r="BC37">
        <v>18.5</v>
      </c>
      <c r="BE37">
        <v>19.5</v>
      </c>
      <c r="BH37">
        <v>16.8</v>
      </c>
      <c r="BI37">
        <v>16.100000000000001</v>
      </c>
      <c r="BL37">
        <v>16.5</v>
      </c>
      <c r="BN37">
        <v>17.5</v>
      </c>
      <c r="BP37">
        <v>17.2</v>
      </c>
      <c r="BZ37">
        <v>18.600000000000001</v>
      </c>
      <c r="CB37" s="16"/>
    </row>
    <row r="38" spans="1:80">
      <c r="A38" s="296"/>
      <c r="B38" s="200"/>
      <c r="C38" s="7">
        <v>10</v>
      </c>
      <c r="D38">
        <f>+入力シート①!E$6</f>
        <v>20.14</v>
      </c>
      <c r="E38">
        <f t="shared" ref="E38:E52" si="18">+COUNT($M38:$CB38)</f>
        <v>33</v>
      </c>
      <c r="F38" s="5">
        <f t="shared" ref="F38:F52" si="19">+AVERAGE($M38:$CB38)</f>
        <v>18.696609090909096</v>
      </c>
      <c r="G38" s="5">
        <f t="shared" ref="G38:G52" si="20">+STDEV($M38:$CB38)</f>
        <v>1.6014128417126772</v>
      </c>
      <c r="H38" s="5">
        <f t="shared" ref="H38:H52" si="21">+MAX($M38:$CB38)</f>
        <v>21.1</v>
      </c>
      <c r="I38" s="5">
        <f t="shared" ref="I38:I52" si="22">+MIN($M38:$CB38)</f>
        <v>15.57</v>
      </c>
      <c r="J38" s="5">
        <f t="shared" ref="J38:J49" si="23">+D38-F38</f>
        <v>1.4433909090909047</v>
      </c>
      <c r="K38" s="5">
        <f t="shared" ref="K38:K49" si="24">+J38/G38</f>
        <v>0.9013234260986871</v>
      </c>
      <c r="M38" s="16"/>
      <c r="N38">
        <v>18.5</v>
      </c>
      <c r="O38">
        <v>17.29</v>
      </c>
      <c r="P38">
        <v>19.78</v>
      </c>
      <c r="Q38">
        <v>21.1</v>
      </c>
      <c r="R38">
        <v>16.100000000000001</v>
      </c>
      <c r="T38">
        <v>19</v>
      </c>
      <c r="U38" s="17">
        <v>20.0883</v>
      </c>
      <c r="V38">
        <v>19.348199999999999</v>
      </c>
      <c r="W38">
        <v>20.638500000000001</v>
      </c>
      <c r="X38">
        <v>16.66</v>
      </c>
      <c r="Y38">
        <v>20.216799999999999</v>
      </c>
      <c r="AA38">
        <v>20.196300000000001</v>
      </c>
      <c r="AC38" s="69">
        <v>17.77</v>
      </c>
      <c r="AD38" s="69">
        <v>19.87</v>
      </c>
      <c r="AE38">
        <v>18.91</v>
      </c>
      <c r="AJ38">
        <v>20.43</v>
      </c>
      <c r="AL38">
        <v>21.04</v>
      </c>
      <c r="AM38">
        <v>21.01</v>
      </c>
      <c r="AO38">
        <v>18.579999999999998</v>
      </c>
      <c r="AQ38">
        <v>19.45</v>
      </c>
      <c r="AR38">
        <v>20.18</v>
      </c>
      <c r="AS38">
        <v>15.57</v>
      </c>
      <c r="AV38">
        <v>17.72</v>
      </c>
      <c r="AW38">
        <v>16.989999999999998</v>
      </c>
      <c r="BA38">
        <v>19.66</v>
      </c>
      <c r="BC38">
        <v>18.22</v>
      </c>
      <c r="BE38">
        <v>19.25</v>
      </c>
      <c r="BH38">
        <v>16.39</v>
      </c>
      <c r="BI38">
        <v>16.23</v>
      </c>
      <c r="BL38">
        <v>16.75</v>
      </c>
      <c r="BN38">
        <v>17.84</v>
      </c>
      <c r="BP38">
        <v>17.48</v>
      </c>
      <c r="BZ38">
        <v>18.73</v>
      </c>
      <c r="CB38" s="16"/>
    </row>
    <row r="39" spans="1:80">
      <c r="A39" s="296"/>
      <c r="B39" s="200"/>
      <c r="C39" s="7">
        <v>20</v>
      </c>
      <c r="D39">
        <f>+入力シート①!E$7</f>
        <v>20.14</v>
      </c>
      <c r="E39">
        <f t="shared" si="18"/>
        <v>33</v>
      </c>
      <c r="F39" s="5">
        <f t="shared" si="19"/>
        <v>18.645684848484851</v>
      </c>
      <c r="G39" s="5">
        <f t="shared" si="20"/>
        <v>1.646932937713542</v>
      </c>
      <c r="H39" s="5">
        <f t="shared" si="21"/>
        <v>21.1</v>
      </c>
      <c r="I39" s="5">
        <f t="shared" si="22"/>
        <v>15.57</v>
      </c>
      <c r="J39" s="5">
        <f t="shared" si="23"/>
        <v>1.4943151515151492</v>
      </c>
      <c r="K39" s="5">
        <f t="shared" si="24"/>
        <v>0.9073321185680614</v>
      </c>
      <c r="M39" s="16"/>
      <c r="N39">
        <v>18.5</v>
      </c>
      <c r="O39">
        <v>17.100000000000001</v>
      </c>
      <c r="P39">
        <v>19.78</v>
      </c>
      <c r="Q39">
        <v>21.1</v>
      </c>
      <c r="R39">
        <v>16.07</v>
      </c>
      <c r="T39">
        <v>18.97</v>
      </c>
      <c r="U39" s="17">
        <v>20.0901</v>
      </c>
      <c r="V39">
        <v>19.351099999999999</v>
      </c>
      <c r="W39">
        <v>20.639099999999999</v>
      </c>
      <c r="X39">
        <v>16.649999999999999</v>
      </c>
      <c r="Y39">
        <v>20.218800000000002</v>
      </c>
      <c r="AA39">
        <v>20.198499999999999</v>
      </c>
      <c r="AC39" s="69">
        <v>17.600000000000001</v>
      </c>
      <c r="AD39" s="69">
        <v>19.87</v>
      </c>
      <c r="AE39">
        <v>18.91</v>
      </c>
      <c r="AJ39">
        <v>20.43</v>
      </c>
      <c r="AL39">
        <v>21.03</v>
      </c>
      <c r="AM39">
        <v>20.99</v>
      </c>
      <c r="AO39">
        <v>18.57</v>
      </c>
      <c r="AQ39">
        <v>19.46</v>
      </c>
      <c r="AR39">
        <v>20.18</v>
      </c>
      <c r="AS39">
        <v>15.57</v>
      </c>
      <c r="AV39">
        <v>17.03</v>
      </c>
      <c r="AW39">
        <v>16.61</v>
      </c>
      <c r="BA39">
        <v>19.66</v>
      </c>
      <c r="BC39">
        <v>18.2</v>
      </c>
      <c r="BE39">
        <v>19.25</v>
      </c>
      <c r="BH39">
        <v>16.3</v>
      </c>
      <c r="BI39">
        <v>16.22</v>
      </c>
      <c r="BL39">
        <v>16.739999999999998</v>
      </c>
      <c r="BN39">
        <v>17.84</v>
      </c>
      <c r="BP39">
        <v>17.47</v>
      </c>
      <c r="BZ39">
        <v>18.71</v>
      </c>
      <c r="CB39" s="16"/>
    </row>
    <row r="40" spans="1:80">
      <c r="A40" s="296"/>
      <c r="B40" s="200"/>
      <c r="C40" s="7">
        <v>30</v>
      </c>
      <c r="D40">
        <f>+入力シート①!E$8</f>
        <v>20.149999999999999</v>
      </c>
      <c r="E40">
        <f t="shared" si="18"/>
        <v>33</v>
      </c>
      <c r="F40" s="5">
        <f t="shared" si="19"/>
        <v>18.602027272727277</v>
      </c>
      <c r="G40" s="5">
        <f t="shared" si="20"/>
        <v>1.6958974963999018</v>
      </c>
      <c r="H40" s="5">
        <f t="shared" si="21"/>
        <v>21.1</v>
      </c>
      <c r="I40" s="5">
        <f t="shared" si="22"/>
        <v>15.57</v>
      </c>
      <c r="J40" s="5">
        <f t="shared" si="23"/>
        <v>1.5479727272727217</v>
      </c>
      <c r="K40" s="5">
        <f t="shared" si="24"/>
        <v>0.91277493513540831</v>
      </c>
      <c r="M40" s="16"/>
      <c r="N40">
        <v>18.489999999999998</v>
      </c>
      <c r="O40">
        <v>17.02</v>
      </c>
      <c r="P40">
        <v>19.77</v>
      </c>
      <c r="Q40">
        <v>21.1</v>
      </c>
      <c r="R40">
        <v>15.82</v>
      </c>
      <c r="T40">
        <v>18.95</v>
      </c>
      <c r="U40" s="17">
        <v>20.092700000000001</v>
      </c>
      <c r="V40">
        <v>19.350300000000001</v>
      </c>
      <c r="W40">
        <v>20.6447</v>
      </c>
      <c r="X40">
        <v>16.66</v>
      </c>
      <c r="Y40">
        <v>20.2195</v>
      </c>
      <c r="AA40">
        <v>20.1997</v>
      </c>
      <c r="AC40" s="69">
        <v>17.34</v>
      </c>
      <c r="AD40" s="69">
        <v>19.87</v>
      </c>
      <c r="AE40">
        <v>18.91</v>
      </c>
      <c r="AJ40">
        <v>20.440000000000001</v>
      </c>
      <c r="AL40">
        <v>21.04</v>
      </c>
      <c r="AM40">
        <v>20.99</v>
      </c>
      <c r="AO40">
        <v>18.559999999999999</v>
      </c>
      <c r="AQ40">
        <v>19.45</v>
      </c>
      <c r="AR40">
        <v>20.18</v>
      </c>
      <c r="AS40">
        <v>15.57</v>
      </c>
      <c r="AV40">
        <v>16.97</v>
      </c>
      <c r="AW40">
        <v>16.2</v>
      </c>
      <c r="BA40">
        <v>19.66</v>
      </c>
      <c r="BC40">
        <v>18.18</v>
      </c>
      <c r="BE40">
        <v>19.239999999999998</v>
      </c>
      <c r="BH40">
        <v>16.28</v>
      </c>
      <c r="BI40">
        <v>16.22</v>
      </c>
      <c r="BL40">
        <v>16.54</v>
      </c>
      <c r="BN40">
        <v>17.84</v>
      </c>
      <c r="BP40">
        <v>17.420000000000002</v>
      </c>
      <c r="BZ40">
        <v>18.649999999999999</v>
      </c>
      <c r="CB40" s="16"/>
    </row>
    <row r="41" spans="1:80">
      <c r="A41" s="296"/>
      <c r="B41" s="200"/>
      <c r="C41" s="7">
        <v>50</v>
      </c>
      <c r="D41">
        <f>+入力シート①!E$9</f>
        <v>20.149999999999999</v>
      </c>
      <c r="E41">
        <f t="shared" si="18"/>
        <v>33</v>
      </c>
      <c r="F41" s="5">
        <f t="shared" si="19"/>
        <v>18.529781818181821</v>
      </c>
      <c r="G41" s="5">
        <f t="shared" si="20"/>
        <v>1.7589881161577219</v>
      </c>
      <c r="H41" s="5">
        <f t="shared" si="21"/>
        <v>21.05</v>
      </c>
      <c r="I41" s="5">
        <f t="shared" si="22"/>
        <v>15.57</v>
      </c>
      <c r="J41" s="5">
        <f t="shared" si="23"/>
        <v>1.6202181818181778</v>
      </c>
      <c r="K41" s="5">
        <f t="shared" si="24"/>
        <v>0.92110808875578487</v>
      </c>
      <c r="M41" s="16"/>
      <c r="N41">
        <v>18.46</v>
      </c>
      <c r="O41">
        <v>16.510000000000002</v>
      </c>
      <c r="P41">
        <v>19.760000000000002</v>
      </c>
      <c r="Q41">
        <v>21.03</v>
      </c>
      <c r="R41">
        <v>15.62</v>
      </c>
      <c r="T41">
        <v>18.97</v>
      </c>
      <c r="U41" s="17">
        <v>20.0962</v>
      </c>
      <c r="V41">
        <v>19.325700000000001</v>
      </c>
      <c r="W41">
        <v>20.6496</v>
      </c>
      <c r="X41">
        <v>16.63</v>
      </c>
      <c r="Y41">
        <v>20.2241</v>
      </c>
      <c r="AA41">
        <v>20.197199999999999</v>
      </c>
      <c r="AC41" s="69">
        <v>17.309999999999999</v>
      </c>
      <c r="AD41" s="69">
        <v>19.84</v>
      </c>
      <c r="AE41">
        <v>18.920000000000002</v>
      </c>
      <c r="AJ41">
        <v>20.45</v>
      </c>
      <c r="AL41">
        <v>21.05</v>
      </c>
      <c r="AM41">
        <v>20.98</v>
      </c>
      <c r="AO41">
        <v>18.5</v>
      </c>
      <c r="AQ41">
        <v>19.45</v>
      </c>
      <c r="AR41">
        <v>20.2</v>
      </c>
      <c r="AS41">
        <v>15.57</v>
      </c>
      <c r="AV41">
        <v>16.57</v>
      </c>
      <c r="AW41">
        <v>15.96</v>
      </c>
      <c r="BA41">
        <v>19.670000000000002</v>
      </c>
      <c r="BC41">
        <v>17.829999999999998</v>
      </c>
      <c r="BE41">
        <v>19.239999999999998</v>
      </c>
      <c r="BH41">
        <v>16.14</v>
      </c>
      <c r="BI41">
        <v>16.23</v>
      </c>
      <c r="BL41">
        <v>16.48</v>
      </c>
      <c r="BN41">
        <v>17.84</v>
      </c>
      <c r="BP41">
        <v>17.329999999999998</v>
      </c>
      <c r="BZ41">
        <v>18.45</v>
      </c>
      <c r="CB41" s="16"/>
    </row>
    <row r="42" spans="1:80">
      <c r="A42" s="296"/>
      <c r="B42" s="200"/>
      <c r="C42" s="7">
        <v>75</v>
      </c>
      <c r="D42">
        <f>+入力シート①!E$10</f>
        <v>20.149999999999999</v>
      </c>
      <c r="E42">
        <f t="shared" si="18"/>
        <v>33</v>
      </c>
      <c r="F42" s="5">
        <f t="shared" si="19"/>
        <v>18.354430303030306</v>
      </c>
      <c r="G42" s="5">
        <f t="shared" si="20"/>
        <v>1.8713107083480367</v>
      </c>
      <c r="H42" s="5">
        <f t="shared" si="21"/>
        <v>21.05</v>
      </c>
      <c r="I42" s="5">
        <f t="shared" si="22"/>
        <v>15.27</v>
      </c>
      <c r="J42" s="5">
        <f t="shared" si="23"/>
        <v>1.795569696969693</v>
      </c>
      <c r="K42" s="5">
        <f t="shared" si="24"/>
        <v>0.95952515472686706</v>
      </c>
      <c r="M42" s="16"/>
      <c r="N42">
        <v>18.47</v>
      </c>
      <c r="O42">
        <v>16.079999999999998</v>
      </c>
      <c r="P42">
        <v>19.72</v>
      </c>
      <c r="Q42">
        <v>20.96</v>
      </c>
      <c r="R42">
        <v>15.32</v>
      </c>
      <c r="T42">
        <v>18.96</v>
      </c>
      <c r="U42" s="17">
        <v>20.101099999999999</v>
      </c>
      <c r="V42">
        <v>19.166599999999999</v>
      </c>
      <c r="W42">
        <v>20.649899999999999</v>
      </c>
      <c r="X42">
        <v>16.510000000000002</v>
      </c>
      <c r="Y42">
        <v>20.226800000000001</v>
      </c>
      <c r="AA42">
        <v>20.201799999999999</v>
      </c>
      <c r="AC42" s="69">
        <v>17.260000000000002</v>
      </c>
      <c r="AD42" s="69">
        <v>19.739999999999998</v>
      </c>
      <c r="AE42">
        <v>18.920000000000002</v>
      </c>
      <c r="AJ42">
        <v>20.190000000000001</v>
      </c>
      <c r="AL42">
        <v>21.05</v>
      </c>
      <c r="AM42">
        <v>20.98</v>
      </c>
      <c r="AO42">
        <v>18.489999999999998</v>
      </c>
      <c r="AQ42">
        <v>18.84</v>
      </c>
      <c r="AR42">
        <v>20.2</v>
      </c>
      <c r="AS42">
        <v>15.27</v>
      </c>
      <c r="AV42">
        <v>16.21</v>
      </c>
      <c r="AW42">
        <v>15.45</v>
      </c>
      <c r="BA42">
        <v>19.670000000000002</v>
      </c>
      <c r="BC42">
        <v>17.48</v>
      </c>
      <c r="BE42">
        <v>19.25</v>
      </c>
      <c r="BH42">
        <v>15.72</v>
      </c>
      <c r="BI42">
        <v>16.21</v>
      </c>
      <c r="BL42">
        <v>16.440000000000001</v>
      </c>
      <c r="BN42">
        <v>17.84</v>
      </c>
      <c r="BP42">
        <v>17.22</v>
      </c>
      <c r="BZ42">
        <v>16.899999999999999</v>
      </c>
      <c r="CB42" s="16"/>
    </row>
    <row r="43" spans="1:80">
      <c r="A43" s="296"/>
      <c r="B43" s="200"/>
      <c r="C43" s="7">
        <v>100</v>
      </c>
      <c r="D43">
        <f>+入力シート①!E$11</f>
        <v>20.16</v>
      </c>
      <c r="E43">
        <f t="shared" si="18"/>
        <v>33</v>
      </c>
      <c r="F43" s="5">
        <f t="shared" si="19"/>
        <v>17.99708787878788</v>
      </c>
      <c r="G43" s="5">
        <f t="shared" si="20"/>
        <v>2.113829952916837</v>
      </c>
      <c r="H43" s="5">
        <f t="shared" si="21"/>
        <v>21.05</v>
      </c>
      <c r="I43" s="5">
        <f t="shared" si="22"/>
        <v>13.6</v>
      </c>
      <c r="J43" s="5">
        <f t="shared" si="23"/>
        <v>2.1629121212121198</v>
      </c>
      <c r="K43" s="5">
        <f t="shared" si="24"/>
        <v>1.023219544328793</v>
      </c>
      <c r="M43" s="16"/>
      <c r="N43">
        <v>18.48</v>
      </c>
      <c r="O43">
        <v>15.14</v>
      </c>
      <c r="P43">
        <v>13.6</v>
      </c>
      <c r="Q43">
        <v>20.67</v>
      </c>
      <c r="R43">
        <v>14.51</v>
      </c>
      <c r="T43">
        <v>18.95</v>
      </c>
      <c r="U43" s="17">
        <v>20.104800000000001</v>
      </c>
      <c r="V43">
        <v>19.137</v>
      </c>
      <c r="W43">
        <v>20.6174</v>
      </c>
      <c r="X43">
        <v>16.47</v>
      </c>
      <c r="Y43">
        <v>20.231999999999999</v>
      </c>
      <c r="AA43">
        <v>20.2027</v>
      </c>
      <c r="AC43" s="69">
        <v>17.239999999999998</v>
      </c>
      <c r="AD43" s="69">
        <v>19.690000000000001</v>
      </c>
      <c r="AE43">
        <v>18.920000000000002</v>
      </c>
      <c r="AJ43">
        <v>19.739999999999998</v>
      </c>
      <c r="AL43">
        <v>21.05</v>
      </c>
      <c r="AM43">
        <v>20.87</v>
      </c>
      <c r="AO43">
        <v>18.5</v>
      </c>
      <c r="AQ43">
        <v>18.63</v>
      </c>
      <c r="AR43">
        <v>19.739999999999998</v>
      </c>
      <c r="AS43">
        <v>15.04</v>
      </c>
      <c r="AV43">
        <v>16.010000000000002</v>
      </c>
      <c r="AW43">
        <v>15.2</v>
      </c>
      <c r="BA43">
        <v>19.68</v>
      </c>
      <c r="BC43">
        <v>16.97</v>
      </c>
      <c r="BE43">
        <v>19.239999999999998</v>
      </c>
      <c r="BH43">
        <v>15.62</v>
      </c>
      <c r="BI43">
        <v>16.03</v>
      </c>
      <c r="BL43">
        <v>16.39</v>
      </c>
      <c r="BN43">
        <v>17.829999999999998</v>
      </c>
      <c r="BP43">
        <v>17.02</v>
      </c>
      <c r="BZ43">
        <v>16.38</v>
      </c>
      <c r="CB43" s="16"/>
    </row>
    <row r="44" spans="1:80">
      <c r="A44" s="296"/>
      <c r="B44" s="200"/>
      <c r="C44" s="7">
        <v>150</v>
      </c>
      <c r="D44">
        <f>+入力シート①!E$12</f>
        <v>20.16</v>
      </c>
      <c r="E44">
        <f t="shared" si="18"/>
        <v>33</v>
      </c>
      <c r="F44" s="5">
        <f t="shared" si="19"/>
        <v>17.542418181818185</v>
      </c>
      <c r="G44" s="5">
        <f t="shared" si="20"/>
        <v>2.0835103870113088</v>
      </c>
      <c r="H44" s="5">
        <f t="shared" si="21"/>
        <v>20.36</v>
      </c>
      <c r="I44" s="5">
        <f t="shared" si="22"/>
        <v>12.99</v>
      </c>
      <c r="J44" s="5">
        <f t="shared" si="23"/>
        <v>2.6175818181818151</v>
      </c>
      <c r="K44" s="5">
        <f t="shared" si="24"/>
        <v>1.2563325023479268</v>
      </c>
      <c r="M44" s="16"/>
      <c r="N44">
        <v>18.440000000000001</v>
      </c>
      <c r="O44">
        <v>12.99</v>
      </c>
      <c r="P44">
        <v>17.98</v>
      </c>
      <c r="Q44">
        <v>19.63</v>
      </c>
      <c r="R44">
        <v>13.2</v>
      </c>
      <c r="T44">
        <v>18.82</v>
      </c>
      <c r="U44" s="17">
        <v>20.098500000000001</v>
      </c>
      <c r="V44">
        <v>19.119599999999998</v>
      </c>
      <c r="W44">
        <v>17.947399999999998</v>
      </c>
      <c r="X44">
        <v>16.45</v>
      </c>
      <c r="Y44">
        <v>20.004100000000001</v>
      </c>
      <c r="AA44">
        <v>19.9602</v>
      </c>
      <c r="AC44" s="69">
        <v>17.14</v>
      </c>
      <c r="AD44" s="69">
        <v>19.010000000000002</v>
      </c>
      <c r="AE44">
        <v>18.93</v>
      </c>
      <c r="AJ44">
        <v>19.170000000000002</v>
      </c>
      <c r="AL44">
        <v>20.36</v>
      </c>
      <c r="AM44">
        <v>19.920000000000002</v>
      </c>
      <c r="AO44">
        <v>17.02</v>
      </c>
      <c r="AQ44">
        <v>18.190000000000001</v>
      </c>
      <c r="AR44">
        <v>19.48</v>
      </c>
      <c r="AS44">
        <v>14.35</v>
      </c>
      <c r="AV44">
        <v>15.73</v>
      </c>
      <c r="AW44">
        <v>14.34</v>
      </c>
      <c r="BA44">
        <v>18.5</v>
      </c>
      <c r="BC44">
        <v>16.47</v>
      </c>
      <c r="BE44">
        <v>18.989999999999998</v>
      </c>
      <c r="BH44">
        <v>15.49</v>
      </c>
      <c r="BI44">
        <v>14.88</v>
      </c>
      <c r="BL44">
        <v>16.239999999999998</v>
      </c>
      <c r="BN44">
        <v>17.72</v>
      </c>
      <c r="BP44">
        <v>16.62</v>
      </c>
      <c r="BZ44">
        <v>15.71</v>
      </c>
      <c r="CB44" s="16"/>
    </row>
    <row r="45" spans="1:80">
      <c r="A45" s="296"/>
      <c r="B45" s="200"/>
      <c r="C45" s="7">
        <v>200</v>
      </c>
      <c r="D45">
        <f>+入力シート①!E$13</f>
        <v>18.97</v>
      </c>
      <c r="E45">
        <f t="shared" si="18"/>
        <v>33</v>
      </c>
      <c r="F45" s="5">
        <f t="shared" si="19"/>
        <v>16.274190909090908</v>
      </c>
      <c r="G45" s="5">
        <f t="shared" si="20"/>
        <v>2.7437464527726365</v>
      </c>
      <c r="H45" s="5">
        <f t="shared" si="21"/>
        <v>19.39</v>
      </c>
      <c r="I45" s="5">
        <f t="shared" si="22"/>
        <v>10</v>
      </c>
      <c r="J45" s="5">
        <f t="shared" si="23"/>
        <v>2.6958090909090906</v>
      </c>
      <c r="K45" s="5">
        <f t="shared" si="24"/>
        <v>0.98252850156212368</v>
      </c>
      <c r="M45" s="16"/>
      <c r="N45">
        <v>17.37</v>
      </c>
      <c r="O45">
        <v>11.07</v>
      </c>
      <c r="P45">
        <v>10</v>
      </c>
      <c r="Q45">
        <v>17.47</v>
      </c>
      <c r="R45">
        <v>12.04</v>
      </c>
      <c r="T45">
        <v>18.34</v>
      </c>
      <c r="U45" s="17">
        <v>18.976500000000001</v>
      </c>
      <c r="V45">
        <v>19.0686</v>
      </c>
      <c r="W45">
        <v>16.876799999999999</v>
      </c>
      <c r="X45">
        <v>15.63</v>
      </c>
      <c r="Y45">
        <v>19.299900000000001</v>
      </c>
      <c r="AA45">
        <v>18.496500000000001</v>
      </c>
      <c r="AC45" s="69">
        <v>17.02</v>
      </c>
      <c r="AD45" s="69">
        <v>18.940000000000001</v>
      </c>
      <c r="AE45">
        <v>18.93</v>
      </c>
      <c r="AJ45">
        <v>19.059999999999999</v>
      </c>
      <c r="AL45">
        <v>18.920000000000002</v>
      </c>
      <c r="AM45">
        <v>19.38</v>
      </c>
      <c r="AO45">
        <v>15.36</v>
      </c>
      <c r="AQ45">
        <v>17.3</v>
      </c>
      <c r="AR45">
        <v>19.39</v>
      </c>
      <c r="AS45">
        <v>12.26</v>
      </c>
      <c r="AV45">
        <v>13.09</v>
      </c>
      <c r="AW45">
        <v>12.82</v>
      </c>
      <c r="BA45">
        <v>16.45</v>
      </c>
      <c r="BC45">
        <v>15.53</v>
      </c>
      <c r="BE45">
        <v>18.16</v>
      </c>
      <c r="BH45">
        <v>14.08</v>
      </c>
      <c r="BI45">
        <v>12.51</v>
      </c>
      <c r="BL45">
        <v>15.54</v>
      </c>
      <c r="BN45">
        <v>17.62</v>
      </c>
      <c r="BP45">
        <v>16.059999999999999</v>
      </c>
      <c r="BZ45">
        <v>13.99</v>
      </c>
      <c r="CB45" s="16"/>
    </row>
    <row r="46" spans="1:80">
      <c r="A46" s="296"/>
      <c r="B46" s="200"/>
      <c r="C46" s="7">
        <v>300</v>
      </c>
      <c r="D46">
        <f>+入力シート①!E$14</f>
        <v>17.059999999999999</v>
      </c>
      <c r="E46">
        <f t="shared" si="18"/>
        <v>19</v>
      </c>
      <c r="F46" s="5">
        <f t="shared" si="19"/>
        <v>14.544563157894734</v>
      </c>
      <c r="G46" s="5">
        <f t="shared" si="20"/>
        <v>3.4626968225183186</v>
      </c>
      <c r="H46" s="5">
        <f t="shared" si="21"/>
        <v>18.75</v>
      </c>
      <c r="I46" s="5">
        <f t="shared" si="22"/>
        <v>7.7</v>
      </c>
      <c r="J46" s="5">
        <f t="shared" si="23"/>
        <v>2.5154368421052649</v>
      </c>
      <c r="K46" s="5">
        <f t="shared" si="24"/>
        <v>0.72643866068409102</v>
      </c>
      <c r="M46" s="16"/>
      <c r="N46">
        <v>16.04</v>
      </c>
      <c r="O46">
        <v>8.6</v>
      </c>
      <c r="P46">
        <v>7.7</v>
      </c>
      <c r="Q46">
        <v>13.94</v>
      </c>
      <c r="R46">
        <v>8.84</v>
      </c>
      <c r="T46">
        <v>16.850000000000001</v>
      </c>
      <c r="U46" s="17">
        <v>16.607099999999999</v>
      </c>
      <c r="V46">
        <v>16.714700000000001</v>
      </c>
      <c r="W46">
        <v>13.4886</v>
      </c>
      <c r="X46">
        <v>10.99</v>
      </c>
      <c r="Y46">
        <v>17.486499999999999</v>
      </c>
      <c r="AA46">
        <v>17.4998</v>
      </c>
      <c r="AC46" s="69">
        <v>14.23</v>
      </c>
      <c r="AD46" s="69">
        <v>18.75</v>
      </c>
      <c r="AE46">
        <v>17.14</v>
      </c>
      <c r="AJ46">
        <v>16.48</v>
      </c>
      <c r="AL46">
        <v>17.34</v>
      </c>
      <c r="AM46">
        <v>16.649999999999999</v>
      </c>
      <c r="AO46">
        <v>11</v>
      </c>
      <c r="CB46" s="16"/>
    </row>
    <row r="47" spans="1:80">
      <c r="A47" s="296"/>
      <c r="B47" s="200"/>
      <c r="C47" s="7">
        <v>400</v>
      </c>
      <c r="D47">
        <f>+入力シート①!E$15</f>
        <v>14.66</v>
      </c>
      <c r="E47">
        <f t="shared" si="18"/>
        <v>19</v>
      </c>
      <c r="F47" s="5">
        <f t="shared" si="19"/>
        <v>12.058415789473687</v>
      </c>
      <c r="G47" s="5">
        <f t="shared" si="20"/>
        <v>3.2472920508672551</v>
      </c>
      <c r="H47" s="5">
        <f t="shared" si="21"/>
        <v>16.042100000000001</v>
      </c>
      <c r="I47" s="5">
        <f t="shared" si="22"/>
        <v>6.3</v>
      </c>
      <c r="J47" s="5">
        <f t="shared" si="23"/>
        <v>2.6015842105263136</v>
      </c>
      <c r="K47" s="5">
        <f t="shared" si="24"/>
        <v>0.80115498383691974</v>
      </c>
      <c r="M47" s="16"/>
      <c r="N47">
        <v>13.75</v>
      </c>
      <c r="O47">
        <v>7.05</v>
      </c>
      <c r="P47">
        <v>6.3</v>
      </c>
      <c r="Q47">
        <v>10.35</v>
      </c>
      <c r="R47">
        <v>7.05</v>
      </c>
      <c r="T47">
        <v>14.77</v>
      </c>
      <c r="U47" s="17">
        <v>13.434699999999999</v>
      </c>
      <c r="V47">
        <v>13.432600000000001</v>
      </c>
      <c r="W47">
        <v>10.337400000000001</v>
      </c>
      <c r="X47">
        <v>7.82</v>
      </c>
      <c r="Y47">
        <v>15.553100000000001</v>
      </c>
      <c r="AA47">
        <v>16.042100000000001</v>
      </c>
      <c r="AC47" s="69">
        <v>10.99</v>
      </c>
      <c r="AD47" s="69">
        <v>15.99</v>
      </c>
      <c r="AE47">
        <v>14.91</v>
      </c>
      <c r="AJ47">
        <v>13.93</v>
      </c>
      <c r="AL47">
        <v>13.93</v>
      </c>
      <c r="AM47">
        <v>13.81</v>
      </c>
      <c r="AO47">
        <v>9.66</v>
      </c>
      <c r="CB47" s="16"/>
    </row>
    <row r="48" spans="1:80">
      <c r="A48" s="296"/>
      <c r="B48" s="200"/>
      <c r="C48" s="7">
        <v>500</v>
      </c>
      <c r="D48">
        <f>+入力シート①!E$16</f>
        <v>11.64</v>
      </c>
      <c r="E48">
        <f t="shared" si="18"/>
        <v>15</v>
      </c>
      <c r="F48" s="5">
        <f t="shared" si="19"/>
        <v>9.5120533333333324</v>
      </c>
      <c r="G48" s="5">
        <f t="shared" si="20"/>
        <v>2.9095627101156056</v>
      </c>
      <c r="H48" s="5">
        <f t="shared" si="21"/>
        <v>13.4217</v>
      </c>
      <c r="I48" s="5">
        <f t="shared" si="22"/>
        <v>5.2</v>
      </c>
      <c r="J48" s="5">
        <f t="shared" si="23"/>
        <v>2.1279466666666682</v>
      </c>
      <c r="K48" s="5">
        <f t="shared" si="24"/>
        <v>0.73136305303490723</v>
      </c>
      <c r="M48" s="16"/>
      <c r="N48">
        <v>10.74</v>
      </c>
      <c r="O48">
        <v>5.43</v>
      </c>
      <c r="P48">
        <v>5.2</v>
      </c>
      <c r="Q48" t="s">
        <v>133</v>
      </c>
      <c r="R48">
        <v>5.62</v>
      </c>
      <c r="T48">
        <v>12.42</v>
      </c>
      <c r="U48" s="17">
        <v>10.451499999999999</v>
      </c>
      <c r="V48">
        <v>9.5334000000000003</v>
      </c>
      <c r="W48">
        <v>8.0969999999999995</v>
      </c>
      <c r="X48">
        <v>6.08</v>
      </c>
      <c r="Y48">
        <v>13.187200000000001</v>
      </c>
      <c r="AA48">
        <v>13.4217</v>
      </c>
      <c r="AC48" s="69">
        <v>8.94</v>
      </c>
      <c r="AD48" s="69">
        <v>12.83</v>
      </c>
      <c r="AJ48">
        <v>11.34</v>
      </c>
      <c r="AL48">
        <v>9.39</v>
      </c>
      <c r="CB48" s="16"/>
    </row>
    <row r="49" spans="1:80">
      <c r="A49" s="296"/>
      <c r="B49" s="200"/>
      <c r="C49" s="7">
        <v>600</v>
      </c>
      <c r="D49" t="str">
        <f>+入力シート①!E$17</f>
        <v>-</v>
      </c>
      <c r="E49">
        <f>+COUNT($M49:$CB49)</f>
        <v>2</v>
      </c>
      <c r="F49" s="5">
        <f t="shared" si="19"/>
        <v>7.1749999999999998</v>
      </c>
      <c r="G49" s="5">
        <f t="shared" si="20"/>
        <v>3.1749094475276007</v>
      </c>
      <c r="H49" s="5">
        <f t="shared" si="21"/>
        <v>9.42</v>
      </c>
      <c r="I49" s="5">
        <f t="shared" si="22"/>
        <v>4.93</v>
      </c>
      <c r="J49" s="5" t="e">
        <f t="shared" si="23"/>
        <v>#VALUE!</v>
      </c>
      <c r="K49" s="5" t="e">
        <f t="shared" si="24"/>
        <v>#VALUE!</v>
      </c>
      <c r="M49" s="16"/>
      <c r="N49" t="s">
        <v>133</v>
      </c>
      <c r="O49" t="s">
        <v>133</v>
      </c>
      <c r="P49" t="s">
        <v>133</v>
      </c>
      <c r="Q49" t="s">
        <v>133</v>
      </c>
      <c r="R49">
        <v>4.93</v>
      </c>
      <c r="T49">
        <v>9.42</v>
      </c>
      <c r="CB49" s="16"/>
    </row>
    <row r="50" spans="1:80">
      <c r="A50" s="296"/>
      <c r="B50" s="13"/>
      <c r="C50" s="13"/>
      <c r="D50" s="18"/>
      <c r="E50" s="18"/>
      <c r="F50" s="36"/>
      <c r="G50" s="36"/>
      <c r="H50" s="36"/>
      <c r="I50" s="36"/>
      <c r="J50" s="36"/>
      <c r="K50" s="36"/>
      <c r="L50" s="18"/>
      <c r="M50" s="16"/>
      <c r="N50" s="18"/>
      <c r="O50" s="18"/>
      <c r="P50" s="18"/>
      <c r="Q50" s="18"/>
      <c r="R50" s="18"/>
      <c r="T50" s="18"/>
      <c r="U50" s="18"/>
      <c r="V50" s="18"/>
      <c r="W50" s="18"/>
      <c r="X50" s="18"/>
      <c r="Y50" s="18"/>
      <c r="Z50" s="18"/>
      <c r="AA50" s="18"/>
      <c r="AB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6"/>
    </row>
    <row r="51" spans="1:80">
      <c r="A51" s="296"/>
      <c r="B51" s="201" t="s">
        <v>13</v>
      </c>
      <c r="C51" s="11" t="s">
        <v>11</v>
      </c>
      <c r="D51">
        <f>+入力シート①!E$19</f>
        <v>284</v>
      </c>
      <c r="E51">
        <f t="shared" si="18"/>
        <v>31</v>
      </c>
      <c r="F51" s="5">
        <f t="shared" si="19"/>
        <v>148.2258064516129</v>
      </c>
      <c r="G51" s="5">
        <f t="shared" si="20"/>
        <v>100.41039444115313</v>
      </c>
      <c r="H51" s="5">
        <f t="shared" si="21"/>
        <v>336</v>
      </c>
      <c r="I51" s="5">
        <f t="shared" si="22"/>
        <v>30</v>
      </c>
      <c r="J51" s="5">
        <f>+D51-F51</f>
        <v>135.7741935483871</v>
      </c>
      <c r="K51" s="5">
        <f>+J51/G51</f>
        <v>1.3521926121698427</v>
      </c>
      <c r="M51" s="16"/>
      <c r="N51">
        <v>285</v>
      </c>
      <c r="O51">
        <v>329</v>
      </c>
      <c r="P51">
        <v>36</v>
      </c>
      <c r="Q51">
        <v>49</v>
      </c>
      <c r="R51">
        <v>276</v>
      </c>
      <c r="T51">
        <v>114</v>
      </c>
      <c r="U51" s="17">
        <v>66</v>
      </c>
      <c r="V51">
        <v>104</v>
      </c>
      <c r="W51">
        <v>93</v>
      </c>
      <c r="X51">
        <v>315</v>
      </c>
      <c r="Y51">
        <v>119</v>
      </c>
      <c r="AA51">
        <v>130</v>
      </c>
      <c r="AC51" s="69">
        <v>321</v>
      </c>
      <c r="AD51" s="69">
        <v>73</v>
      </c>
      <c r="AE51">
        <v>147</v>
      </c>
      <c r="AF51">
        <v>145</v>
      </c>
      <c r="AI51">
        <v>215</v>
      </c>
      <c r="AJ51">
        <v>45</v>
      </c>
      <c r="AK51">
        <v>172</v>
      </c>
      <c r="AL51">
        <v>38</v>
      </c>
      <c r="AM51">
        <v>65</v>
      </c>
      <c r="AQ51">
        <v>109</v>
      </c>
      <c r="AR51">
        <v>126</v>
      </c>
      <c r="AS51">
        <v>155</v>
      </c>
      <c r="AV51">
        <v>62</v>
      </c>
      <c r="AW51">
        <v>78</v>
      </c>
      <c r="BA51">
        <v>333</v>
      </c>
      <c r="BE51">
        <v>115</v>
      </c>
      <c r="BH51">
        <v>30</v>
      </c>
      <c r="BI51">
        <v>336</v>
      </c>
      <c r="BZ51">
        <v>114</v>
      </c>
      <c r="CB51" s="16"/>
    </row>
    <row r="52" spans="1:80">
      <c r="A52" s="296"/>
      <c r="B52" s="202"/>
      <c r="C52" s="8" t="s">
        <v>12</v>
      </c>
      <c r="D52">
        <f>+入力シート①!E$20</f>
        <v>1</v>
      </c>
      <c r="E52">
        <f t="shared" si="18"/>
        <v>31</v>
      </c>
      <c r="F52" s="5">
        <f t="shared" si="19"/>
        <v>1.2125806451612904</v>
      </c>
      <c r="G52" s="5">
        <f t="shared" si="20"/>
        <v>0.61959108957405906</v>
      </c>
      <c r="H52" s="5">
        <f t="shared" si="21"/>
        <v>2.4</v>
      </c>
      <c r="I52" s="5">
        <f t="shared" si="22"/>
        <v>0.2</v>
      </c>
      <c r="J52" s="5">
        <f>+D52-F52</f>
        <v>-0.21258064516129038</v>
      </c>
      <c r="K52" s="5">
        <f>+J52/G52</f>
        <v>-0.34309829295225985</v>
      </c>
      <c r="M52" s="16"/>
      <c r="N52">
        <v>0.5</v>
      </c>
      <c r="O52">
        <v>1.2</v>
      </c>
      <c r="P52">
        <v>1.5</v>
      </c>
      <c r="Q52">
        <v>2.4</v>
      </c>
      <c r="R52">
        <v>1.3</v>
      </c>
      <c r="T52">
        <v>0.2</v>
      </c>
      <c r="U52" s="17">
        <v>1.8</v>
      </c>
      <c r="V52">
        <v>1.5</v>
      </c>
      <c r="W52">
        <v>2.2999999999999998</v>
      </c>
      <c r="X52">
        <v>0.4</v>
      </c>
      <c r="Y52">
        <v>0.8</v>
      </c>
      <c r="AA52">
        <v>1</v>
      </c>
      <c r="AC52" s="69">
        <v>2.2999999999999998</v>
      </c>
      <c r="AD52" s="69">
        <v>0.6</v>
      </c>
      <c r="AE52">
        <v>0.3</v>
      </c>
      <c r="AF52">
        <v>0.6</v>
      </c>
      <c r="AI52">
        <v>1</v>
      </c>
      <c r="AJ52">
        <v>1.8</v>
      </c>
      <c r="AK52">
        <v>1.2</v>
      </c>
      <c r="AL52">
        <v>1.3</v>
      </c>
      <c r="AM52">
        <v>1.1000000000000001</v>
      </c>
      <c r="AQ52">
        <v>1.06</v>
      </c>
      <c r="AR52">
        <v>0.68</v>
      </c>
      <c r="AS52">
        <v>1.1599999999999999</v>
      </c>
      <c r="AV52">
        <v>1.19</v>
      </c>
      <c r="AW52">
        <v>2.2000000000000002</v>
      </c>
      <c r="BA52">
        <v>0.7</v>
      </c>
      <c r="BE52">
        <v>0.7</v>
      </c>
      <c r="BH52">
        <v>1.8</v>
      </c>
      <c r="BI52">
        <v>1</v>
      </c>
      <c r="BZ52">
        <v>2</v>
      </c>
      <c r="CB52" s="16"/>
    </row>
    <row r="53" spans="1:80" ht="0.95" customHeight="1">
      <c r="M53" s="16"/>
      <c r="CB53" s="16"/>
    </row>
    <row r="54" spans="1:80" ht="0.95" customHeight="1">
      <c r="M54" s="16"/>
      <c r="CB54" s="16"/>
    </row>
    <row r="55" spans="1:80" ht="0.95" customHeight="1">
      <c r="M55" s="16"/>
      <c r="CB55" s="16"/>
    </row>
    <row r="56" spans="1:80" ht="0.95" customHeight="1">
      <c r="M56" s="16"/>
      <c r="CB56" s="16"/>
    </row>
    <row r="57" spans="1:80" ht="0.95" customHeight="1">
      <c r="M57" s="16"/>
      <c r="CB57" s="16"/>
    </row>
    <row r="58" spans="1:80" ht="0.95" customHeight="1">
      <c r="M58" s="16"/>
      <c r="CB58" s="16"/>
    </row>
    <row r="59" spans="1:80" ht="0.95" customHeight="1">
      <c r="M59" s="16"/>
      <c r="CB59" s="16"/>
    </row>
    <row r="60" spans="1:80" ht="0.95" customHeight="1">
      <c r="M60" s="16"/>
      <c r="CB60" s="16"/>
    </row>
    <row r="61" spans="1:80" ht="16.5" thickBot="1">
      <c r="D61" s="1" t="s">
        <v>14</v>
      </c>
      <c r="E61" s="1" t="s">
        <v>0</v>
      </c>
      <c r="F61" s="4" t="s">
        <v>1</v>
      </c>
      <c r="G61" s="4" t="s">
        <v>5</v>
      </c>
      <c r="H61" s="4" t="s">
        <v>2</v>
      </c>
      <c r="I61" s="4" t="s">
        <v>3</v>
      </c>
      <c r="J61" s="4" t="s">
        <v>4</v>
      </c>
      <c r="K61" s="5" t="s">
        <v>42</v>
      </c>
      <c r="M61" s="16"/>
      <c r="N61" s="1" t="s">
        <v>131</v>
      </c>
      <c r="O61" s="1" t="s">
        <v>131</v>
      </c>
      <c r="P61" s="1" t="s">
        <v>131</v>
      </c>
      <c r="Q61" s="1" t="s">
        <v>131</v>
      </c>
      <c r="R61" s="1" t="s">
        <v>131</v>
      </c>
      <c r="T61" s="1" t="s">
        <v>131</v>
      </c>
      <c r="V61" s="1"/>
      <c r="W61" s="1"/>
      <c r="X61" s="1"/>
      <c r="Y61" s="1"/>
      <c r="Z61" s="1"/>
      <c r="AA61" s="1"/>
      <c r="AB61" s="1"/>
      <c r="AC61" s="70"/>
      <c r="AD61" s="70"/>
      <c r="AE61" s="1"/>
      <c r="AF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6"/>
    </row>
    <row r="62" spans="1:80">
      <c r="A62" s="296">
        <v>33</v>
      </c>
      <c r="B62" s="203" t="s">
        <v>6</v>
      </c>
      <c r="C62" s="204"/>
      <c r="D62" s="71">
        <f>+入力シート①!F$2</f>
        <v>43868</v>
      </c>
      <c r="E62" s="19"/>
      <c r="F62" s="30"/>
      <c r="G62" s="30"/>
      <c r="H62" s="30"/>
      <c r="I62" s="30"/>
      <c r="J62" s="30"/>
      <c r="K62" s="31"/>
      <c r="M62" s="16"/>
      <c r="N62" s="71">
        <v>43503</v>
      </c>
      <c r="O62" s="71">
        <v>43140</v>
      </c>
      <c r="P62" s="71">
        <v>42767</v>
      </c>
      <c r="Q62" s="71">
        <v>42402</v>
      </c>
      <c r="R62" s="71">
        <v>42038</v>
      </c>
      <c r="T62" s="71">
        <v>41317</v>
      </c>
      <c r="U62" s="17">
        <v>2012</v>
      </c>
      <c r="V62">
        <f t="shared" ref="V62:AA62" si="25">+V$1</f>
        <v>2011</v>
      </c>
      <c r="W62">
        <f t="shared" si="25"/>
        <v>2010</v>
      </c>
      <c r="X62">
        <f t="shared" si="25"/>
        <v>2009</v>
      </c>
      <c r="Y62">
        <f t="shared" si="25"/>
        <v>2008</v>
      </c>
      <c r="Z62">
        <f t="shared" si="25"/>
        <v>2007</v>
      </c>
      <c r="AA62">
        <f t="shared" si="25"/>
        <v>2007</v>
      </c>
      <c r="AB62">
        <f t="shared" ref="AB62:BG62" si="26">+AB$1</f>
        <v>2006</v>
      </c>
      <c r="AC62" s="69">
        <f t="shared" si="26"/>
        <v>2005</v>
      </c>
      <c r="AD62" s="69">
        <f t="shared" si="26"/>
        <v>2004</v>
      </c>
      <c r="AE62">
        <f t="shared" si="26"/>
        <v>2003</v>
      </c>
      <c r="AF62">
        <f t="shared" si="26"/>
        <v>2002</v>
      </c>
      <c r="AG62">
        <f t="shared" si="26"/>
        <v>2002</v>
      </c>
      <c r="AH62">
        <f t="shared" si="26"/>
        <v>2002</v>
      </c>
      <c r="AI62">
        <f t="shared" si="26"/>
        <v>2001</v>
      </c>
      <c r="AJ62">
        <f t="shared" si="26"/>
        <v>2000</v>
      </c>
      <c r="AK62">
        <f t="shared" si="26"/>
        <v>1999</v>
      </c>
      <c r="AL62">
        <f t="shared" si="26"/>
        <v>1999</v>
      </c>
      <c r="AM62">
        <f t="shared" si="26"/>
        <v>1998</v>
      </c>
      <c r="AN62">
        <f t="shared" si="26"/>
        <v>1997</v>
      </c>
      <c r="AO62">
        <f t="shared" si="26"/>
        <v>1996</v>
      </c>
      <c r="AP62">
        <f t="shared" si="26"/>
        <v>1995</v>
      </c>
      <c r="AQ62">
        <f t="shared" si="26"/>
        <v>1994</v>
      </c>
      <c r="AR62">
        <f t="shared" si="26"/>
        <v>1993</v>
      </c>
      <c r="AS62">
        <f t="shared" si="26"/>
        <v>1992</v>
      </c>
      <c r="AT62">
        <f t="shared" si="26"/>
        <v>1991</v>
      </c>
      <c r="AU62">
        <f t="shared" si="26"/>
        <v>1990</v>
      </c>
      <c r="AV62">
        <f t="shared" si="26"/>
        <v>1990</v>
      </c>
      <c r="AW62">
        <f t="shared" si="26"/>
        <v>1989</v>
      </c>
      <c r="AX62">
        <f t="shared" si="26"/>
        <v>1989</v>
      </c>
      <c r="AY62">
        <f t="shared" si="26"/>
        <v>1989</v>
      </c>
      <c r="AZ62">
        <f t="shared" si="26"/>
        <v>1988</v>
      </c>
      <c r="BA62">
        <f t="shared" si="26"/>
        <v>1988</v>
      </c>
      <c r="BB62">
        <f t="shared" si="26"/>
        <v>1987</v>
      </c>
      <c r="BC62">
        <f t="shared" si="26"/>
        <v>1986</v>
      </c>
      <c r="BD62">
        <f t="shared" si="26"/>
        <v>1986</v>
      </c>
      <c r="BE62">
        <f t="shared" si="26"/>
        <v>1986</v>
      </c>
      <c r="BF62">
        <f t="shared" si="26"/>
        <v>1985</v>
      </c>
      <c r="BG62">
        <f t="shared" si="26"/>
        <v>1985</v>
      </c>
      <c r="BH62">
        <f t="shared" ref="BH62:CA62" si="27">+BH$1</f>
        <v>1985</v>
      </c>
      <c r="BI62">
        <f t="shared" si="27"/>
        <v>1984</v>
      </c>
      <c r="BJ62">
        <f t="shared" si="27"/>
        <v>1984</v>
      </c>
      <c r="BK62">
        <f t="shared" si="27"/>
        <v>1984</v>
      </c>
      <c r="BL62">
        <f t="shared" si="27"/>
        <v>1984</v>
      </c>
      <c r="BM62">
        <f t="shared" si="27"/>
        <v>1984</v>
      </c>
      <c r="BN62">
        <f t="shared" si="27"/>
        <v>1983</v>
      </c>
      <c r="BO62">
        <f t="shared" si="27"/>
        <v>1983</v>
      </c>
      <c r="BP62">
        <f t="shared" si="27"/>
        <v>1983</v>
      </c>
      <c r="BQ62">
        <f t="shared" si="27"/>
        <v>1983</v>
      </c>
      <c r="BR62">
        <f t="shared" si="27"/>
        <v>1982</v>
      </c>
      <c r="BS62">
        <f t="shared" si="27"/>
        <v>1982</v>
      </c>
      <c r="BT62">
        <f t="shared" si="27"/>
        <v>1982</v>
      </c>
      <c r="BU62">
        <f t="shared" si="27"/>
        <v>1982</v>
      </c>
      <c r="BV62">
        <f t="shared" si="27"/>
        <v>1981</v>
      </c>
      <c r="BW62">
        <f t="shared" si="27"/>
        <v>1981</v>
      </c>
      <c r="BX62">
        <f t="shared" si="27"/>
        <v>1981</v>
      </c>
      <c r="BY62">
        <f t="shared" si="27"/>
        <v>1981</v>
      </c>
      <c r="BZ62">
        <f t="shared" si="27"/>
        <v>1981</v>
      </c>
      <c r="CA62">
        <f t="shared" si="27"/>
        <v>1980</v>
      </c>
      <c r="CB62" s="16"/>
    </row>
    <row r="63" spans="1:80">
      <c r="A63" s="296"/>
      <c r="B63" s="203" t="s">
        <v>7</v>
      </c>
      <c r="C63" s="204"/>
      <c r="D63" s="72">
        <f>+入力シート①!F$2</f>
        <v>43868</v>
      </c>
      <c r="E63" s="20"/>
      <c r="F63" s="32"/>
      <c r="G63" s="32"/>
      <c r="H63" s="32"/>
      <c r="I63" s="32"/>
      <c r="J63" s="32"/>
      <c r="K63" s="33"/>
      <c r="M63" s="16"/>
      <c r="N63" s="72">
        <v>43503</v>
      </c>
      <c r="O63" s="72">
        <v>43140</v>
      </c>
      <c r="P63" s="72">
        <v>42767</v>
      </c>
      <c r="Q63" s="72">
        <v>42402</v>
      </c>
      <c r="R63" s="72">
        <v>42038</v>
      </c>
      <c r="T63" s="72">
        <v>41317</v>
      </c>
      <c r="U63" s="17">
        <v>2</v>
      </c>
      <c r="V63">
        <f t="shared" ref="V63:AA63" si="28">+V$3</f>
        <v>2</v>
      </c>
      <c r="W63">
        <f t="shared" si="28"/>
        <v>2</v>
      </c>
      <c r="X63">
        <f t="shared" si="28"/>
        <v>2</v>
      </c>
      <c r="Y63">
        <f t="shared" si="28"/>
        <v>2</v>
      </c>
      <c r="Z63">
        <f t="shared" si="28"/>
        <v>2</v>
      </c>
      <c r="AA63">
        <f t="shared" si="28"/>
        <v>2</v>
      </c>
      <c r="AB63">
        <f t="shared" ref="AB63:CA63" si="29">+AB$3</f>
        <v>2</v>
      </c>
      <c r="AC63" s="69">
        <f t="shared" si="29"/>
        <v>2</v>
      </c>
      <c r="AD63" s="69">
        <f t="shared" si="29"/>
        <v>2</v>
      </c>
      <c r="AE63">
        <f t="shared" si="29"/>
        <v>2</v>
      </c>
      <c r="AF63">
        <f t="shared" si="29"/>
        <v>2</v>
      </c>
      <c r="AG63">
        <f t="shared" si="29"/>
        <v>2</v>
      </c>
      <c r="AH63">
        <f t="shared" si="29"/>
        <v>2</v>
      </c>
      <c r="AI63">
        <f t="shared" si="29"/>
        <v>2</v>
      </c>
      <c r="AJ63">
        <f t="shared" si="29"/>
        <v>2</v>
      </c>
      <c r="AK63">
        <f t="shared" si="29"/>
        <v>2</v>
      </c>
      <c r="AL63">
        <f t="shared" si="29"/>
        <v>2</v>
      </c>
      <c r="AM63">
        <f t="shared" si="29"/>
        <v>2</v>
      </c>
      <c r="AN63">
        <f t="shared" si="29"/>
        <v>2</v>
      </c>
      <c r="AO63">
        <f t="shared" si="29"/>
        <v>2</v>
      </c>
      <c r="AP63">
        <f t="shared" si="29"/>
        <v>2</v>
      </c>
      <c r="AQ63">
        <f t="shared" si="29"/>
        <v>2</v>
      </c>
      <c r="AR63">
        <f t="shared" si="29"/>
        <v>2</v>
      </c>
      <c r="AS63">
        <f t="shared" si="29"/>
        <v>2</v>
      </c>
      <c r="AT63">
        <f t="shared" si="29"/>
        <v>2</v>
      </c>
      <c r="AU63">
        <f t="shared" si="29"/>
        <v>2</v>
      </c>
      <c r="AV63">
        <f t="shared" si="29"/>
        <v>2</v>
      </c>
      <c r="AW63">
        <f t="shared" si="29"/>
        <v>2</v>
      </c>
      <c r="AX63">
        <f t="shared" si="29"/>
        <v>2</v>
      </c>
      <c r="AY63">
        <f t="shared" si="29"/>
        <v>2</v>
      </c>
      <c r="AZ63">
        <f t="shared" si="29"/>
        <v>2</v>
      </c>
      <c r="BA63">
        <f t="shared" si="29"/>
        <v>2</v>
      </c>
      <c r="BB63">
        <f t="shared" si="29"/>
        <v>2</v>
      </c>
      <c r="BC63">
        <f t="shared" si="29"/>
        <v>2</v>
      </c>
      <c r="BD63">
        <f t="shared" si="29"/>
        <v>2</v>
      </c>
      <c r="BE63">
        <f t="shared" si="29"/>
        <v>2</v>
      </c>
      <c r="BF63">
        <f t="shared" si="29"/>
        <v>2</v>
      </c>
      <c r="BG63">
        <f t="shared" si="29"/>
        <v>2</v>
      </c>
      <c r="BH63">
        <f t="shared" si="29"/>
        <v>2</v>
      </c>
      <c r="BI63">
        <f t="shared" si="29"/>
        <v>2</v>
      </c>
      <c r="BJ63">
        <f t="shared" si="29"/>
        <v>2</v>
      </c>
      <c r="BK63">
        <f t="shared" si="29"/>
        <v>2</v>
      </c>
      <c r="BL63">
        <f t="shared" si="29"/>
        <v>2</v>
      </c>
      <c r="BM63">
        <f t="shared" si="29"/>
        <v>2</v>
      </c>
      <c r="BN63">
        <f t="shared" si="29"/>
        <v>2</v>
      </c>
      <c r="BO63">
        <f t="shared" si="29"/>
        <v>2</v>
      </c>
      <c r="BP63">
        <f t="shared" si="29"/>
        <v>2</v>
      </c>
      <c r="BQ63">
        <f t="shared" si="29"/>
        <v>2</v>
      </c>
      <c r="BR63">
        <f t="shared" si="29"/>
        <v>2</v>
      </c>
      <c r="BS63">
        <f t="shared" si="29"/>
        <v>2</v>
      </c>
      <c r="BT63">
        <f t="shared" si="29"/>
        <v>2</v>
      </c>
      <c r="BU63">
        <f t="shared" si="29"/>
        <v>2</v>
      </c>
      <c r="BV63">
        <f t="shared" si="29"/>
        <v>2</v>
      </c>
      <c r="BW63">
        <f t="shared" si="29"/>
        <v>2</v>
      </c>
      <c r="BX63">
        <f t="shared" si="29"/>
        <v>2</v>
      </c>
      <c r="BY63">
        <f t="shared" si="29"/>
        <v>2</v>
      </c>
      <c r="BZ63">
        <f t="shared" si="29"/>
        <v>2</v>
      </c>
      <c r="CA63">
        <f t="shared" si="29"/>
        <v>2</v>
      </c>
      <c r="CB63" s="16"/>
    </row>
    <row r="64" spans="1:80">
      <c r="A64" s="296"/>
      <c r="B64" s="203" t="s">
        <v>8</v>
      </c>
      <c r="C64" s="204"/>
      <c r="D64" s="73">
        <f>+入力シート①!F$2</f>
        <v>43868</v>
      </c>
      <c r="E64" s="20"/>
      <c r="F64" s="32"/>
      <c r="G64" s="32"/>
      <c r="H64" s="32"/>
      <c r="I64" s="32"/>
      <c r="J64" s="32"/>
      <c r="K64" s="33"/>
      <c r="M64" s="16"/>
      <c r="N64" s="73">
        <v>43503</v>
      </c>
      <c r="O64" s="73">
        <v>43140</v>
      </c>
      <c r="P64" s="73">
        <v>42767</v>
      </c>
      <c r="Q64" s="73">
        <v>42402</v>
      </c>
      <c r="R64" s="73">
        <v>42038</v>
      </c>
      <c r="T64" s="73">
        <v>41317</v>
      </c>
      <c r="U64" s="17">
        <v>13</v>
      </c>
      <c r="V64" s="73">
        <v>40576</v>
      </c>
      <c r="W64" s="73">
        <v>40228</v>
      </c>
      <c r="X64" s="73">
        <v>39853</v>
      </c>
      <c r="Y64" s="73">
        <v>39500</v>
      </c>
      <c r="Z64" s="73">
        <v>39140</v>
      </c>
      <c r="AA64" s="73">
        <v>39121</v>
      </c>
      <c r="AC64" s="69">
        <v>7</v>
      </c>
      <c r="AD64" s="69">
        <v>24</v>
      </c>
      <c r="AE64">
        <v>4</v>
      </c>
      <c r="AF64">
        <v>27</v>
      </c>
      <c r="AH64">
        <v>1</v>
      </c>
      <c r="AI64">
        <v>9</v>
      </c>
      <c r="AJ64">
        <v>14</v>
      </c>
      <c r="AK64">
        <v>26</v>
      </c>
      <c r="AL64">
        <v>1</v>
      </c>
      <c r="AM64">
        <v>13</v>
      </c>
      <c r="AN64" t="s">
        <v>68</v>
      </c>
      <c r="AO64">
        <v>20</v>
      </c>
      <c r="AP64">
        <v>9</v>
      </c>
      <c r="AQ64">
        <v>7</v>
      </c>
      <c r="AR64">
        <v>5</v>
      </c>
      <c r="AS64">
        <v>10</v>
      </c>
      <c r="AT64">
        <v>9</v>
      </c>
      <c r="AV64">
        <v>10</v>
      </c>
      <c r="AW64">
        <v>15</v>
      </c>
      <c r="BA64">
        <v>12</v>
      </c>
      <c r="BC64">
        <v>27</v>
      </c>
      <c r="BE64">
        <v>17</v>
      </c>
      <c r="BH64">
        <v>6</v>
      </c>
      <c r="BI64">
        <v>29</v>
      </c>
      <c r="BL64">
        <v>11</v>
      </c>
      <c r="BN64">
        <v>28</v>
      </c>
      <c r="BP64">
        <v>15</v>
      </c>
      <c r="BU64">
        <v>3</v>
      </c>
      <c r="BZ64">
        <v>3</v>
      </c>
      <c r="CB64" s="16"/>
    </row>
    <row r="65" spans="1:80">
      <c r="A65" s="296"/>
      <c r="B65" s="203" t="s">
        <v>43</v>
      </c>
      <c r="C65" s="204"/>
      <c r="D65">
        <f>+入力シート①!F$3</f>
        <v>33</v>
      </c>
      <c r="E65" s="20"/>
      <c r="F65" s="32"/>
      <c r="G65" s="32"/>
      <c r="H65" s="32"/>
      <c r="I65" s="32"/>
      <c r="J65" s="32"/>
      <c r="K65" s="33"/>
      <c r="M65" s="16"/>
      <c r="N65">
        <v>33</v>
      </c>
      <c r="O65">
        <v>33</v>
      </c>
      <c r="P65">
        <v>33</v>
      </c>
      <c r="Q65">
        <v>33</v>
      </c>
      <c r="R65">
        <v>33</v>
      </c>
      <c r="T65">
        <v>33</v>
      </c>
      <c r="U65" s="17">
        <v>33</v>
      </c>
      <c r="V65">
        <f t="shared" ref="V65:AA65" si="30">+$A$62</f>
        <v>33</v>
      </c>
      <c r="W65">
        <f t="shared" si="30"/>
        <v>33</v>
      </c>
      <c r="X65">
        <f t="shared" si="30"/>
        <v>33</v>
      </c>
      <c r="Y65">
        <f t="shared" si="30"/>
        <v>33</v>
      </c>
      <c r="Z65">
        <f t="shared" si="30"/>
        <v>33</v>
      </c>
      <c r="AA65">
        <f t="shared" si="30"/>
        <v>33</v>
      </c>
      <c r="AB65">
        <f t="shared" ref="AB65:CA65" si="31">+$A$62</f>
        <v>33</v>
      </c>
      <c r="AC65" s="69">
        <f t="shared" si="31"/>
        <v>33</v>
      </c>
      <c r="AD65" s="69">
        <f t="shared" si="31"/>
        <v>33</v>
      </c>
      <c r="AE65">
        <f t="shared" si="31"/>
        <v>33</v>
      </c>
      <c r="AF65">
        <f t="shared" si="31"/>
        <v>33</v>
      </c>
      <c r="AG65">
        <f t="shared" si="31"/>
        <v>33</v>
      </c>
      <c r="AH65">
        <f t="shared" si="31"/>
        <v>33</v>
      </c>
      <c r="AI65">
        <f t="shared" si="31"/>
        <v>33</v>
      </c>
      <c r="AJ65">
        <f t="shared" si="31"/>
        <v>33</v>
      </c>
      <c r="AK65">
        <f t="shared" si="31"/>
        <v>33</v>
      </c>
      <c r="AL65">
        <f t="shared" si="31"/>
        <v>33</v>
      </c>
      <c r="AM65">
        <f t="shared" si="31"/>
        <v>33</v>
      </c>
      <c r="AN65">
        <f t="shared" si="31"/>
        <v>33</v>
      </c>
      <c r="AO65">
        <f t="shared" si="31"/>
        <v>33</v>
      </c>
      <c r="AP65">
        <f t="shared" si="31"/>
        <v>33</v>
      </c>
      <c r="AQ65">
        <f t="shared" si="31"/>
        <v>33</v>
      </c>
      <c r="AR65">
        <f t="shared" si="31"/>
        <v>33</v>
      </c>
      <c r="AS65">
        <f t="shared" si="31"/>
        <v>33</v>
      </c>
      <c r="AT65">
        <f t="shared" si="31"/>
        <v>33</v>
      </c>
      <c r="AU65">
        <f t="shared" si="31"/>
        <v>33</v>
      </c>
      <c r="AV65">
        <f t="shared" si="31"/>
        <v>33</v>
      </c>
      <c r="AW65">
        <f t="shared" si="31"/>
        <v>33</v>
      </c>
      <c r="AX65">
        <f t="shared" si="31"/>
        <v>33</v>
      </c>
      <c r="AY65">
        <f t="shared" si="31"/>
        <v>33</v>
      </c>
      <c r="AZ65">
        <f t="shared" si="31"/>
        <v>33</v>
      </c>
      <c r="BA65">
        <f t="shared" si="31"/>
        <v>33</v>
      </c>
      <c r="BB65">
        <f t="shared" si="31"/>
        <v>33</v>
      </c>
      <c r="BC65">
        <f t="shared" si="31"/>
        <v>33</v>
      </c>
      <c r="BD65">
        <f t="shared" si="31"/>
        <v>33</v>
      </c>
      <c r="BE65">
        <f t="shared" si="31"/>
        <v>33</v>
      </c>
      <c r="BF65">
        <f t="shared" si="31"/>
        <v>33</v>
      </c>
      <c r="BG65">
        <f t="shared" si="31"/>
        <v>33</v>
      </c>
      <c r="BH65">
        <f t="shared" si="31"/>
        <v>33</v>
      </c>
      <c r="BI65">
        <f t="shared" si="31"/>
        <v>33</v>
      </c>
      <c r="BJ65">
        <f t="shared" si="31"/>
        <v>33</v>
      </c>
      <c r="BK65">
        <f t="shared" si="31"/>
        <v>33</v>
      </c>
      <c r="BL65">
        <f t="shared" si="31"/>
        <v>33</v>
      </c>
      <c r="BM65">
        <f t="shared" si="31"/>
        <v>33</v>
      </c>
      <c r="BN65">
        <f t="shared" si="31"/>
        <v>33</v>
      </c>
      <c r="BO65">
        <f t="shared" si="31"/>
        <v>33</v>
      </c>
      <c r="BP65">
        <f t="shared" si="31"/>
        <v>33</v>
      </c>
      <c r="BQ65">
        <f t="shared" si="31"/>
        <v>33</v>
      </c>
      <c r="BR65">
        <f t="shared" si="31"/>
        <v>33</v>
      </c>
      <c r="BS65">
        <f t="shared" si="31"/>
        <v>33</v>
      </c>
      <c r="BT65">
        <f t="shared" si="31"/>
        <v>33</v>
      </c>
      <c r="BU65">
        <f t="shared" si="31"/>
        <v>33</v>
      </c>
      <c r="BV65">
        <f t="shared" si="31"/>
        <v>33</v>
      </c>
      <c r="BW65">
        <f t="shared" si="31"/>
        <v>33</v>
      </c>
      <c r="BX65">
        <f t="shared" si="31"/>
        <v>33</v>
      </c>
      <c r="BY65">
        <f t="shared" si="31"/>
        <v>33</v>
      </c>
      <c r="BZ65">
        <f t="shared" si="31"/>
        <v>33</v>
      </c>
      <c r="CA65">
        <f t="shared" si="31"/>
        <v>33</v>
      </c>
      <c r="CB65" s="16"/>
    </row>
    <row r="66" spans="1:80" ht="16.5" thickBot="1">
      <c r="A66" s="296"/>
      <c r="B66" s="203" t="s">
        <v>9</v>
      </c>
      <c r="C66" s="204"/>
      <c r="D66" s="78">
        <f>+入力シート①!F$4</f>
        <v>0.34375</v>
      </c>
      <c r="E66" s="21"/>
      <c r="F66" s="34"/>
      <c r="G66" s="34"/>
      <c r="H66" s="34"/>
      <c r="I66" s="34"/>
      <c r="J66" s="34"/>
      <c r="K66" s="35"/>
      <c r="M66" s="16"/>
      <c r="N66" s="78">
        <v>0.40277777777777773</v>
      </c>
      <c r="O66" s="78">
        <v>0.37847222222222227</v>
      </c>
      <c r="P66" s="78">
        <v>0.37847222222222227</v>
      </c>
      <c r="Q66" s="78">
        <v>0.30763888888888891</v>
      </c>
      <c r="R66" s="78">
        <v>0.33819444444444446</v>
      </c>
      <c r="T66" s="78">
        <v>0.46180555555555558</v>
      </c>
      <c r="U66" s="102">
        <v>0.32291666666666669</v>
      </c>
      <c r="V66" s="78">
        <v>0.3888888888888889</v>
      </c>
      <c r="W66" s="78">
        <v>0.47569444444444442</v>
      </c>
      <c r="X66" s="78">
        <v>0.31944444444444448</v>
      </c>
      <c r="Y66" s="78">
        <v>0.34722222222222227</v>
      </c>
      <c r="Z66" s="78">
        <v>0.46180555555555558</v>
      </c>
      <c r="AA66" s="78">
        <v>0.38194444444444442</v>
      </c>
      <c r="CB66" s="16"/>
    </row>
    <row r="67" spans="1:80">
      <c r="A67" s="296"/>
      <c r="B67" s="200" t="s">
        <v>10</v>
      </c>
      <c r="C67" s="7">
        <v>0</v>
      </c>
      <c r="D67">
        <f>+入力シート①!F$5</f>
        <v>20</v>
      </c>
      <c r="E67">
        <f>+COUNT($M67:$CB67)</f>
        <v>42</v>
      </c>
      <c r="F67" s="5">
        <f>+AVERAGE($M67:$CB67)</f>
        <v>18.608095238095238</v>
      </c>
      <c r="G67" s="5">
        <f>+STDEV($M67:$CB67)</f>
        <v>1.8293677944289508</v>
      </c>
      <c r="H67" s="5">
        <f>+MAX($M67:$CB67)</f>
        <v>21.3</v>
      </c>
      <c r="I67" s="5">
        <f>+MIN($M67:$CB67)</f>
        <v>14.3</v>
      </c>
      <c r="J67" s="5">
        <f>+D67-F67</f>
        <v>1.3919047619047618</v>
      </c>
      <c r="K67" s="5">
        <f>+J67/G67</f>
        <v>0.76086654971383383</v>
      </c>
      <c r="M67" s="16"/>
      <c r="N67">
        <v>19.690000000000001</v>
      </c>
      <c r="O67">
        <v>19.43</v>
      </c>
      <c r="P67">
        <v>16.3</v>
      </c>
      <c r="Q67">
        <v>20.93</v>
      </c>
      <c r="R67">
        <v>16.239999999999998</v>
      </c>
      <c r="T67">
        <v>18.829999999999998</v>
      </c>
      <c r="U67" s="17">
        <v>20</v>
      </c>
      <c r="V67">
        <v>19.2</v>
      </c>
      <c r="W67">
        <v>20.6</v>
      </c>
      <c r="X67">
        <v>16.399999999999999</v>
      </c>
      <c r="Y67">
        <v>20</v>
      </c>
      <c r="Z67">
        <v>19.72</v>
      </c>
      <c r="AA67">
        <v>20.100000000000001</v>
      </c>
      <c r="AC67" s="69">
        <v>19.399999999999999</v>
      </c>
      <c r="AD67" s="69">
        <v>19.899999999999999</v>
      </c>
      <c r="AE67">
        <v>18.899999999999999</v>
      </c>
      <c r="AF67">
        <v>19.5</v>
      </c>
      <c r="AH67">
        <v>20.100000000000001</v>
      </c>
      <c r="AI67">
        <v>16.2</v>
      </c>
      <c r="AJ67">
        <v>20.3</v>
      </c>
      <c r="AK67">
        <v>17</v>
      </c>
      <c r="AL67">
        <v>21.3</v>
      </c>
      <c r="AM67">
        <v>20.8</v>
      </c>
      <c r="AN67">
        <v>14.8</v>
      </c>
      <c r="AO67">
        <v>18.7</v>
      </c>
      <c r="AP67">
        <v>18.8</v>
      </c>
      <c r="AQ67">
        <v>20.2</v>
      </c>
      <c r="AR67">
        <v>20.8</v>
      </c>
      <c r="AS67">
        <v>15.8</v>
      </c>
      <c r="AT67">
        <v>15.1</v>
      </c>
      <c r="AV67">
        <v>19.100000000000001</v>
      </c>
      <c r="AW67">
        <v>19.8</v>
      </c>
      <c r="BA67">
        <v>19.5</v>
      </c>
      <c r="BC67">
        <v>14.3</v>
      </c>
      <c r="BE67">
        <v>19.399999999999999</v>
      </c>
      <c r="BH67">
        <v>18.2</v>
      </c>
      <c r="BI67">
        <v>17.100000000000001</v>
      </c>
      <c r="BL67">
        <v>17.600000000000001</v>
      </c>
      <c r="BN67">
        <v>17.399999999999999</v>
      </c>
      <c r="BP67">
        <v>19.100000000000001</v>
      </c>
      <c r="BU67">
        <v>18.600000000000001</v>
      </c>
      <c r="BZ67">
        <v>16.399999999999999</v>
      </c>
      <c r="CB67" s="16"/>
    </row>
    <row r="68" spans="1:80">
      <c r="A68" s="296"/>
      <c r="B68" s="200"/>
      <c r="C68" s="7">
        <v>10</v>
      </c>
      <c r="D68">
        <f>+入力シート①!F$6</f>
        <v>20.010000000000002</v>
      </c>
      <c r="E68">
        <f>+COUNT($M68:$CB68)</f>
        <v>36</v>
      </c>
      <c r="F68" s="5">
        <f t="shared" ref="F68:F82" si="32">+AVERAGE($M68:$CB68)</f>
        <v>18.691755555555552</v>
      </c>
      <c r="G68" s="5">
        <f t="shared" ref="G68:G82" si="33">+STDEV($M68:$CB68)</f>
        <v>1.8340790203329291</v>
      </c>
      <c r="H68" s="5">
        <f t="shared" ref="H68:H82" si="34">+MAX($M68:$CB68)</f>
        <v>20.92</v>
      </c>
      <c r="I68" s="5">
        <f t="shared" ref="I68:I82" si="35">+MIN($M68:$CB68)</f>
        <v>13.3</v>
      </c>
      <c r="J68" s="5">
        <f t="shared" ref="J68:J79" si="36">+D68-F68</f>
        <v>1.3182444444444492</v>
      </c>
      <c r="K68" s="5">
        <f t="shared" ref="K68:K79" si="37">+J68/G68</f>
        <v>0.71875008101077154</v>
      </c>
      <c r="M68" s="16"/>
      <c r="N68">
        <v>19.7</v>
      </c>
      <c r="O68">
        <v>19.420000000000002</v>
      </c>
      <c r="P68">
        <v>19.420000000000002</v>
      </c>
      <c r="Q68">
        <v>20.92</v>
      </c>
      <c r="R68">
        <v>16.22</v>
      </c>
      <c r="T68">
        <v>18.829999999999998</v>
      </c>
      <c r="U68" s="17">
        <v>20.041899999999998</v>
      </c>
      <c r="V68">
        <v>19.212700000000002</v>
      </c>
      <c r="W68">
        <v>20.55</v>
      </c>
      <c r="X68">
        <v>16.43</v>
      </c>
      <c r="Y68">
        <v>20.075700000000001</v>
      </c>
      <c r="Z68">
        <v>19.68</v>
      </c>
      <c r="AA68">
        <v>20.122900000000001</v>
      </c>
      <c r="AC68" s="69">
        <v>19.47</v>
      </c>
      <c r="AD68" s="69">
        <v>20.079999999999998</v>
      </c>
      <c r="AE68">
        <v>18.96</v>
      </c>
      <c r="AF68">
        <v>19.41</v>
      </c>
      <c r="AH68">
        <v>20.11</v>
      </c>
      <c r="AJ68">
        <v>20.38</v>
      </c>
      <c r="AM68" t="s">
        <v>67</v>
      </c>
      <c r="AP68">
        <v>18.579999999999998</v>
      </c>
      <c r="AQ68">
        <v>19.86</v>
      </c>
      <c r="AR68">
        <v>20.41</v>
      </c>
      <c r="AS68">
        <v>15.08</v>
      </c>
      <c r="AT68">
        <v>13.3</v>
      </c>
      <c r="AV68">
        <v>18.28</v>
      </c>
      <c r="AW68">
        <v>19.309999999999999</v>
      </c>
      <c r="BA68">
        <v>19.829999999999998</v>
      </c>
      <c r="BC68">
        <v>13.79</v>
      </c>
      <c r="BE68">
        <v>19.149999999999999</v>
      </c>
      <c r="BH68">
        <v>18.309999999999999</v>
      </c>
      <c r="BI68">
        <v>17.239999999999998</v>
      </c>
      <c r="BL68">
        <v>17.809999999999999</v>
      </c>
      <c r="BN68">
        <v>17.920000000000002</v>
      </c>
      <c r="BP68">
        <v>19.48</v>
      </c>
      <c r="BU68">
        <v>18.87</v>
      </c>
      <c r="BZ68">
        <v>16.649999999999999</v>
      </c>
      <c r="CB68" s="16"/>
    </row>
    <row r="69" spans="1:80">
      <c r="A69" s="296"/>
      <c r="B69" s="200"/>
      <c r="C69" s="7">
        <v>20</v>
      </c>
      <c r="D69">
        <f>+入力シート①!F$7</f>
        <v>20.010000000000002</v>
      </c>
      <c r="E69">
        <f t="shared" ref="E69:E82" si="38">+COUNT($M69:$CB69)</f>
        <v>36</v>
      </c>
      <c r="F69" s="5">
        <f t="shared" si="32"/>
        <v>18.681230555555558</v>
      </c>
      <c r="G69" s="5">
        <f t="shared" si="33"/>
        <v>1.8489813086932019</v>
      </c>
      <c r="H69" s="5">
        <f t="shared" si="34"/>
        <v>20.93</v>
      </c>
      <c r="I69" s="5">
        <f t="shared" si="35"/>
        <v>13.28</v>
      </c>
      <c r="J69" s="5">
        <f t="shared" si="36"/>
        <v>1.3287694444444433</v>
      </c>
      <c r="K69" s="5">
        <f t="shared" si="37"/>
        <v>0.71864947373836519</v>
      </c>
      <c r="M69" s="16"/>
      <c r="N69">
        <v>19.670000000000002</v>
      </c>
      <c r="O69">
        <v>19.41</v>
      </c>
      <c r="P69">
        <v>19.41</v>
      </c>
      <c r="Q69">
        <v>20.93</v>
      </c>
      <c r="R69">
        <v>16.239999999999998</v>
      </c>
      <c r="T69">
        <v>18.809999999999999</v>
      </c>
      <c r="U69" s="17">
        <v>20.0426</v>
      </c>
      <c r="V69">
        <v>19.217300000000002</v>
      </c>
      <c r="W69">
        <v>20.56</v>
      </c>
      <c r="X69">
        <v>16.43</v>
      </c>
      <c r="Y69">
        <v>20.079899999999999</v>
      </c>
      <c r="Z69">
        <v>19.68</v>
      </c>
      <c r="AA69">
        <v>20.124500000000001</v>
      </c>
      <c r="AC69" s="69">
        <v>19.47</v>
      </c>
      <c r="AD69" s="69">
        <v>20.07</v>
      </c>
      <c r="AE69">
        <v>18.96</v>
      </c>
      <c r="AF69">
        <v>19.41</v>
      </c>
      <c r="AH69">
        <v>20.12</v>
      </c>
      <c r="AJ69">
        <v>20.38</v>
      </c>
      <c r="AM69" t="s">
        <v>67</v>
      </c>
      <c r="AP69">
        <v>18.579999999999998</v>
      </c>
      <c r="AQ69">
        <v>19.86</v>
      </c>
      <c r="AR69">
        <v>20.41</v>
      </c>
      <c r="AS69">
        <v>15</v>
      </c>
      <c r="AT69">
        <v>13.28</v>
      </c>
      <c r="AV69">
        <v>18.27</v>
      </c>
      <c r="AW69">
        <v>19.32</v>
      </c>
      <c r="BA69">
        <v>19.84</v>
      </c>
      <c r="BC69">
        <v>13.72</v>
      </c>
      <c r="BE69">
        <v>19.149999999999999</v>
      </c>
      <c r="BH69">
        <v>18.28</v>
      </c>
      <c r="BI69">
        <v>17.23</v>
      </c>
      <c r="BL69">
        <v>17.82</v>
      </c>
      <c r="BN69">
        <v>17.71</v>
      </c>
      <c r="BP69">
        <v>19.489999999999998</v>
      </c>
      <c r="BU69">
        <v>18.91</v>
      </c>
      <c r="BZ69">
        <v>16.64</v>
      </c>
      <c r="CB69" s="16"/>
    </row>
    <row r="70" spans="1:80">
      <c r="A70" s="296"/>
      <c r="B70" s="200"/>
      <c r="C70" s="7">
        <v>30</v>
      </c>
      <c r="D70">
        <f>+入力シート①!F$8</f>
        <v>20.010000000000002</v>
      </c>
      <c r="E70">
        <f t="shared" si="38"/>
        <v>36</v>
      </c>
      <c r="F70" s="5">
        <f t="shared" si="32"/>
        <v>18.665266666666668</v>
      </c>
      <c r="G70" s="5">
        <f t="shared" si="33"/>
        <v>1.8555265114940132</v>
      </c>
      <c r="H70" s="5">
        <f t="shared" si="34"/>
        <v>20.69</v>
      </c>
      <c r="I70" s="5">
        <f t="shared" si="35"/>
        <v>13.27</v>
      </c>
      <c r="J70" s="5">
        <f t="shared" si="36"/>
        <v>1.344733333333334</v>
      </c>
      <c r="K70" s="5">
        <f t="shared" si="37"/>
        <v>0.72471793046524347</v>
      </c>
      <c r="M70" s="16"/>
      <c r="N70">
        <v>19.66</v>
      </c>
      <c r="O70">
        <v>19.41</v>
      </c>
      <c r="P70">
        <v>19.41</v>
      </c>
      <c r="Q70">
        <v>20.69</v>
      </c>
      <c r="R70">
        <v>16.239999999999998</v>
      </c>
      <c r="T70">
        <v>18.82</v>
      </c>
      <c r="U70" s="17">
        <v>20.0547</v>
      </c>
      <c r="V70">
        <v>19.218800000000002</v>
      </c>
      <c r="W70">
        <v>20.56</v>
      </c>
      <c r="X70">
        <v>16.420000000000002</v>
      </c>
      <c r="Y70">
        <v>20.0794</v>
      </c>
      <c r="Z70">
        <v>19.68</v>
      </c>
      <c r="AA70">
        <v>20.1267</v>
      </c>
      <c r="AC70" s="69">
        <v>19.47</v>
      </c>
      <c r="AD70" s="69">
        <v>20.079999999999998</v>
      </c>
      <c r="AE70">
        <v>18.96</v>
      </c>
      <c r="AF70">
        <v>19.39</v>
      </c>
      <c r="AH70">
        <v>20.12</v>
      </c>
      <c r="AJ70">
        <v>20.38</v>
      </c>
      <c r="AM70" t="s">
        <v>67</v>
      </c>
      <c r="AP70">
        <v>18.59</v>
      </c>
      <c r="AQ70">
        <v>19.87</v>
      </c>
      <c r="AR70">
        <v>20.41</v>
      </c>
      <c r="AS70">
        <v>14.88</v>
      </c>
      <c r="AT70">
        <v>13.27</v>
      </c>
      <c r="AV70">
        <v>18.27</v>
      </c>
      <c r="AW70">
        <v>19.32</v>
      </c>
      <c r="BA70">
        <v>19.84</v>
      </c>
      <c r="BC70">
        <v>13.68</v>
      </c>
      <c r="BE70">
        <v>19.13</v>
      </c>
      <c r="BH70">
        <v>18.190000000000001</v>
      </c>
      <c r="BI70">
        <v>17.22</v>
      </c>
      <c r="BL70">
        <v>17.82</v>
      </c>
      <c r="BN70">
        <v>17.71</v>
      </c>
      <c r="BP70">
        <v>19.489999999999998</v>
      </c>
      <c r="BU70">
        <v>18.920000000000002</v>
      </c>
      <c r="BZ70">
        <v>16.57</v>
      </c>
      <c r="CB70" s="16"/>
    </row>
    <row r="71" spans="1:80">
      <c r="A71" s="296"/>
      <c r="B71" s="200"/>
      <c r="C71" s="7">
        <v>50</v>
      </c>
      <c r="D71">
        <f>+入力シート①!F$9</f>
        <v>20.02</v>
      </c>
      <c r="E71">
        <f t="shared" si="38"/>
        <v>37</v>
      </c>
      <c r="F71" s="5">
        <f t="shared" si="32"/>
        <v>18.379197297297296</v>
      </c>
      <c r="G71" s="5">
        <f t="shared" si="33"/>
        <v>2.0532644667140074</v>
      </c>
      <c r="H71" s="5">
        <f t="shared" si="34"/>
        <v>20.62</v>
      </c>
      <c r="I71" s="5">
        <f t="shared" si="35"/>
        <v>13.26</v>
      </c>
      <c r="J71" s="5">
        <f t="shared" si="36"/>
        <v>1.6408027027027039</v>
      </c>
      <c r="K71" s="5">
        <f t="shared" si="37"/>
        <v>0.79911902694571202</v>
      </c>
      <c r="M71" s="16"/>
      <c r="N71">
        <v>19.7</v>
      </c>
      <c r="O71">
        <v>19.22</v>
      </c>
      <c r="P71">
        <v>19.22</v>
      </c>
      <c r="Q71">
        <v>20.62</v>
      </c>
      <c r="R71">
        <v>15.02</v>
      </c>
      <c r="T71">
        <v>18.84</v>
      </c>
      <c r="U71" s="17">
        <v>20.0566</v>
      </c>
      <c r="V71">
        <v>19.2212</v>
      </c>
      <c r="W71">
        <v>20.55</v>
      </c>
      <c r="X71">
        <v>15.93</v>
      </c>
      <c r="Y71">
        <v>20.084900000000001</v>
      </c>
      <c r="Z71">
        <v>19.68</v>
      </c>
      <c r="AA71">
        <v>20.117599999999999</v>
      </c>
      <c r="AC71" s="69">
        <v>19.22</v>
      </c>
      <c r="AD71" s="69">
        <v>20.09</v>
      </c>
      <c r="AE71">
        <v>18.97</v>
      </c>
      <c r="AF71">
        <v>19.350000000000001</v>
      </c>
      <c r="AH71">
        <v>20.13</v>
      </c>
      <c r="AJ71">
        <v>20.39</v>
      </c>
      <c r="AM71" t="s">
        <v>67</v>
      </c>
      <c r="AN71">
        <v>14.23</v>
      </c>
      <c r="AP71">
        <v>18.59</v>
      </c>
      <c r="AQ71">
        <v>19.48</v>
      </c>
      <c r="AR71">
        <v>20.420000000000002</v>
      </c>
      <c r="AS71">
        <v>14.85</v>
      </c>
      <c r="AT71">
        <v>13.26</v>
      </c>
      <c r="AV71">
        <v>18.239999999999998</v>
      </c>
      <c r="AW71">
        <v>18.57</v>
      </c>
      <c r="BA71">
        <v>19.829999999999998</v>
      </c>
      <c r="BC71">
        <v>13.54</v>
      </c>
      <c r="BE71">
        <v>19.02</v>
      </c>
      <c r="BH71">
        <v>17.579999999999998</v>
      </c>
      <c r="BI71">
        <v>16.43</v>
      </c>
      <c r="BL71">
        <v>17.43</v>
      </c>
      <c r="BN71">
        <v>17.68</v>
      </c>
      <c r="BP71">
        <v>19.21</v>
      </c>
      <c r="BU71">
        <v>18.91</v>
      </c>
      <c r="BZ71">
        <v>16.350000000000001</v>
      </c>
      <c r="CB71" s="16"/>
    </row>
    <row r="72" spans="1:80">
      <c r="A72" s="296"/>
      <c r="B72" s="200"/>
      <c r="C72" s="7">
        <v>75</v>
      </c>
      <c r="D72">
        <f>+入力シート①!F$10</f>
        <v>20.03</v>
      </c>
      <c r="E72">
        <f t="shared" si="38"/>
        <v>35</v>
      </c>
      <c r="F72" s="5">
        <f t="shared" si="32"/>
        <v>18.115551428571429</v>
      </c>
      <c r="G72" s="5">
        <f t="shared" si="33"/>
        <v>2.0402951055828802</v>
      </c>
      <c r="H72" s="5">
        <f t="shared" si="34"/>
        <v>20.62</v>
      </c>
      <c r="I72" s="5">
        <f t="shared" si="35"/>
        <v>13.16</v>
      </c>
      <c r="J72" s="5">
        <f t="shared" si="36"/>
        <v>1.9144485714285722</v>
      </c>
      <c r="K72" s="5">
        <f t="shared" si="37"/>
        <v>0.9383194451577358</v>
      </c>
      <c r="M72" s="16"/>
      <c r="N72">
        <v>19.399999999999999</v>
      </c>
      <c r="O72">
        <v>17.7</v>
      </c>
      <c r="P72">
        <v>17.7</v>
      </c>
      <c r="Q72">
        <v>20.62</v>
      </c>
      <c r="R72">
        <v>14.78</v>
      </c>
      <c r="T72">
        <v>18.79</v>
      </c>
      <c r="U72" s="17">
        <v>20.061800000000002</v>
      </c>
      <c r="V72">
        <v>19.223800000000001</v>
      </c>
      <c r="W72">
        <v>20.56</v>
      </c>
      <c r="X72">
        <v>15.61</v>
      </c>
      <c r="Y72">
        <v>20.087599999999998</v>
      </c>
      <c r="AA72">
        <v>19.7211</v>
      </c>
      <c r="AC72" s="69">
        <v>17.71</v>
      </c>
      <c r="AD72" s="69">
        <v>20.09</v>
      </c>
      <c r="AE72">
        <v>18.899999999999999</v>
      </c>
      <c r="AF72">
        <v>19.350000000000001</v>
      </c>
      <c r="AH72">
        <v>20.13</v>
      </c>
      <c r="AJ72">
        <v>20.39</v>
      </c>
      <c r="AM72" t="s">
        <v>67</v>
      </c>
      <c r="AP72">
        <v>18.59</v>
      </c>
      <c r="AQ72">
        <v>19.190000000000001</v>
      </c>
      <c r="AR72">
        <v>20.27</v>
      </c>
      <c r="AS72">
        <v>14.84</v>
      </c>
      <c r="AT72">
        <v>13.16</v>
      </c>
      <c r="AV72">
        <v>17.3</v>
      </c>
      <c r="AW72">
        <v>17.010000000000002</v>
      </c>
      <c r="BA72">
        <v>19.82</v>
      </c>
      <c r="BC72">
        <v>13.46</v>
      </c>
      <c r="BE72">
        <v>18.95</v>
      </c>
      <c r="BH72">
        <v>17.149999999999999</v>
      </c>
      <c r="BI72">
        <v>15.95</v>
      </c>
      <c r="BL72">
        <v>16.829999999999998</v>
      </c>
      <c r="BN72">
        <v>17.690000000000001</v>
      </c>
      <c r="BP72">
        <v>18.420000000000002</v>
      </c>
      <c r="BU72">
        <v>18.899999999999999</v>
      </c>
      <c r="BZ72">
        <v>15.69</v>
      </c>
      <c r="CB72" s="16"/>
    </row>
    <row r="73" spans="1:80">
      <c r="A73" s="296"/>
      <c r="B73" s="200"/>
      <c r="C73" s="7">
        <v>100</v>
      </c>
      <c r="D73">
        <f>+入力シート①!F$11</f>
        <v>20.02</v>
      </c>
      <c r="E73">
        <f t="shared" si="38"/>
        <v>37</v>
      </c>
      <c r="F73" s="5">
        <f t="shared" si="32"/>
        <v>17.733889189189188</v>
      </c>
      <c r="G73" s="5">
        <f t="shared" si="33"/>
        <v>2.31887046926155</v>
      </c>
      <c r="H73" s="5">
        <f t="shared" si="34"/>
        <v>20.61</v>
      </c>
      <c r="I73" s="5">
        <f t="shared" si="35"/>
        <v>13.12</v>
      </c>
      <c r="J73" s="5">
        <f t="shared" si="36"/>
        <v>2.2861108108108112</v>
      </c>
      <c r="K73" s="5">
        <f t="shared" si="37"/>
        <v>0.98587257939372042</v>
      </c>
      <c r="M73" s="16"/>
      <c r="N73">
        <v>19.16</v>
      </c>
      <c r="O73">
        <v>16.940000000000001</v>
      </c>
      <c r="P73">
        <v>13.2</v>
      </c>
      <c r="Q73">
        <v>20.61</v>
      </c>
      <c r="R73">
        <v>14.62</v>
      </c>
      <c r="T73">
        <v>18.760000000000002</v>
      </c>
      <c r="U73" s="17">
        <v>20.064800000000002</v>
      </c>
      <c r="V73">
        <v>19.216100000000001</v>
      </c>
      <c r="W73">
        <v>20.37</v>
      </c>
      <c r="X73">
        <v>15.33</v>
      </c>
      <c r="Y73">
        <v>20.0566</v>
      </c>
      <c r="Z73">
        <v>19.690000000000001</v>
      </c>
      <c r="AA73">
        <v>19.606400000000001</v>
      </c>
      <c r="AC73" s="69">
        <v>17.48</v>
      </c>
      <c r="AD73" s="69">
        <v>20.09</v>
      </c>
      <c r="AE73">
        <v>18.899999999999999</v>
      </c>
      <c r="AF73">
        <v>19.34</v>
      </c>
      <c r="AH73">
        <v>20.14</v>
      </c>
      <c r="AJ73">
        <v>20.399999999999999</v>
      </c>
      <c r="AM73" t="s">
        <v>67</v>
      </c>
      <c r="AN73">
        <v>13.61</v>
      </c>
      <c r="AP73">
        <v>18.59</v>
      </c>
      <c r="AQ73">
        <v>19.010000000000002</v>
      </c>
      <c r="AR73">
        <v>20.04</v>
      </c>
      <c r="AS73">
        <v>14.82</v>
      </c>
      <c r="AT73">
        <v>13.12</v>
      </c>
      <c r="AV73">
        <v>16.73</v>
      </c>
      <c r="AW73">
        <v>16.27</v>
      </c>
      <c r="BA73">
        <v>19.72</v>
      </c>
      <c r="BC73">
        <v>13.44</v>
      </c>
      <c r="BE73">
        <v>18.95</v>
      </c>
      <c r="BH73">
        <v>16.920000000000002</v>
      </c>
      <c r="BI73">
        <v>15.31</v>
      </c>
      <c r="BL73">
        <v>16.239999999999998</v>
      </c>
      <c r="BN73">
        <v>17.670000000000002</v>
      </c>
      <c r="BP73">
        <v>17.45</v>
      </c>
      <c r="BU73">
        <v>18.690000000000001</v>
      </c>
      <c r="BZ73">
        <v>15.6</v>
      </c>
      <c r="CB73" s="16"/>
    </row>
    <row r="74" spans="1:80">
      <c r="A74" s="296"/>
      <c r="B74" s="200"/>
      <c r="C74" s="7">
        <v>150</v>
      </c>
      <c r="D74">
        <f>+入力シート①!F$12</f>
        <v>20.010000000000002</v>
      </c>
      <c r="E74">
        <f t="shared" si="38"/>
        <v>36</v>
      </c>
      <c r="F74" s="5">
        <f t="shared" si="32"/>
        <v>17.335027777777778</v>
      </c>
      <c r="G74" s="5">
        <f t="shared" si="33"/>
        <v>2.2193432490087042</v>
      </c>
      <c r="H74" s="5">
        <f t="shared" si="34"/>
        <v>20.14</v>
      </c>
      <c r="I74" s="5">
        <f t="shared" si="35"/>
        <v>13.08</v>
      </c>
      <c r="J74" s="5">
        <f t="shared" si="36"/>
        <v>2.6749722222222232</v>
      </c>
      <c r="K74" s="5">
        <f t="shared" si="37"/>
        <v>1.2052990106046151</v>
      </c>
      <c r="M74" s="16"/>
      <c r="N74">
        <v>17.989999999999998</v>
      </c>
      <c r="O74">
        <v>16.190000000000001</v>
      </c>
      <c r="P74">
        <v>16.190000000000001</v>
      </c>
      <c r="Q74">
        <v>18.77</v>
      </c>
      <c r="R74">
        <v>14</v>
      </c>
      <c r="T74">
        <v>18.75</v>
      </c>
      <c r="U74" s="17">
        <v>20.0534</v>
      </c>
      <c r="V74">
        <v>19.174900000000001</v>
      </c>
      <c r="W74">
        <v>18.61</v>
      </c>
      <c r="X74">
        <v>13.94</v>
      </c>
      <c r="Y74">
        <v>19.4498</v>
      </c>
      <c r="Z74">
        <v>19.690000000000001</v>
      </c>
      <c r="AA74">
        <v>18.822900000000001</v>
      </c>
      <c r="AC74" s="69">
        <v>17.079999999999998</v>
      </c>
      <c r="AD74" s="69">
        <v>19.93</v>
      </c>
      <c r="AE74">
        <v>18.78</v>
      </c>
      <c r="AF74">
        <v>19.170000000000002</v>
      </c>
      <c r="AH74">
        <v>20.14</v>
      </c>
      <c r="AJ74">
        <v>19.73</v>
      </c>
      <c r="AM74" t="s">
        <v>67</v>
      </c>
      <c r="AP74">
        <v>18.559999999999999</v>
      </c>
      <c r="AQ74">
        <v>18.16</v>
      </c>
      <c r="AR74">
        <v>19.64</v>
      </c>
      <c r="AS74">
        <v>13.64</v>
      </c>
      <c r="AT74">
        <v>13.08</v>
      </c>
      <c r="AV74">
        <v>15.95</v>
      </c>
      <c r="AW74">
        <v>14.84</v>
      </c>
      <c r="BA74">
        <v>19.32</v>
      </c>
      <c r="BC74">
        <v>13.4</v>
      </c>
      <c r="BE74">
        <v>18.670000000000002</v>
      </c>
      <c r="BH74">
        <v>16.350000000000001</v>
      </c>
      <c r="BI74">
        <v>13.82</v>
      </c>
      <c r="BL74">
        <v>15.94</v>
      </c>
      <c r="BN74">
        <v>17.53</v>
      </c>
      <c r="BP74">
        <v>16.63</v>
      </c>
      <c r="BU74">
        <v>17.510000000000002</v>
      </c>
      <c r="BZ74">
        <v>14.56</v>
      </c>
      <c r="CB74" s="16"/>
    </row>
    <row r="75" spans="1:80">
      <c r="A75" s="296"/>
      <c r="B75" s="200"/>
      <c r="C75" s="7">
        <v>200</v>
      </c>
      <c r="D75">
        <f>+入力シート①!F$13</f>
        <v>18.809999999999999</v>
      </c>
      <c r="E75">
        <f t="shared" si="38"/>
        <v>37</v>
      </c>
      <c r="F75" s="5">
        <f t="shared" si="32"/>
        <v>16.289872972972969</v>
      </c>
      <c r="G75" s="5">
        <f t="shared" si="33"/>
        <v>2.7500494267930811</v>
      </c>
      <c r="H75" s="5">
        <f t="shared" si="34"/>
        <v>19.690000000000001</v>
      </c>
      <c r="I75" s="5">
        <f t="shared" si="35"/>
        <v>10.9</v>
      </c>
      <c r="J75" s="5">
        <f t="shared" si="36"/>
        <v>2.52012702702703</v>
      </c>
      <c r="K75" s="5">
        <f t="shared" si="37"/>
        <v>0.91639335732442784</v>
      </c>
      <c r="M75" s="16"/>
      <c r="N75">
        <v>17.02</v>
      </c>
      <c r="O75">
        <v>14.71</v>
      </c>
      <c r="P75">
        <v>10.9</v>
      </c>
      <c r="Q75">
        <v>17.98</v>
      </c>
      <c r="R75">
        <v>12.51</v>
      </c>
      <c r="T75">
        <v>18.739999999999998</v>
      </c>
      <c r="U75" s="17">
        <v>19.3049</v>
      </c>
      <c r="V75">
        <v>18.962599999999998</v>
      </c>
      <c r="W75">
        <v>17.37</v>
      </c>
      <c r="X75">
        <v>11.85</v>
      </c>
      <c r="Y75">
        <v>19.251899999999999</v>
      </c>
      <c r="Z75">
        <v>19.690000000000001</v>
      </c>
      <c r="AA75">
        <v>18.4559</v>
      </c>
      <c r="AC75" s="69">
        <v>16.95</v>
      </c>
      <c r="AD75" s="69">
        <v>19.13</v>
      </c>
      <c r="AE75">
        <v>18.03</v>
      </c>
      <c r="AF75">
        <v>18.989999999999998</v>
      </c>
      <c r="AH75">
        <v>18.690000000000001</v>
      </c>
      <c r="AJ75">
        <v>19.34</v>
      </c>
      <c r="AM75" t="s">
        <v>67</v>
      </c>
      <c r="AN75">
        <v>13.23</v>
      </c>
      <c r="AP75">
        <v>18.53</v>
      </c>
      <c r="AQ75">
        <v>17.12</v>
      </c>
      <c r="AR75">
        <v>19.440000000000001</v>
      </c>
      <c r="AS75">
        <v>12.74</v>
      </c>
      <c r="AT75">
        <v>11.08</v>
      </c>
      <c r="AV75">
        <v>14.68</v>
      </c>
      <c r="AW75">
        <v>13.7</v>
      </c>
      <c r="BA75">
        <v>18.27</v>
      </c>
      <c r="BC75">
        <v>13.3</v>
      </c>
      <c r="BE75">
        <v>17.84</v>
      </c>
      <c r="BH75">
        <v>15.45</v>
      </c>
      <c r="BI75">
        <v>12.36</v>
      </c>
      <c r="BL75">
        <v>14.03</v>
      </c>
      <c r="BN75">
        <v>16.88</v>
      </c>
      <c r="BP75">
        <v>16.100000000000001</v>
      </c>
      <c r="BU75">
        <v>16.920000000000002</v>
      </c>
      <c r="BZ75">
        <v>13.18</v>
      </c>
      <c r="CB75" s="16"/>
    </row>
    <row r="76" spans="1:80">
      <c r="A76" s="296"/>
      <c r="B76" s="200"/>
      <c r="C76" s="7">
        <v>300</v>
      </c>
      <c r="D76">
        <f>+入力シート①!F$14</f>
        <v>17.07</v>
      </c>
      <c r="E76">
        <f t="shared" si="38"/>
        <v>21</v>
      </c>
      <c r="F76" s="5">
        <f t="shared" si="32"/>
        <v>15.09093333333333</v>
      </c>
      <c r="G76" s="5">
        <f t="shared" si="33"/>
        <v>3.3459920696758085</v>
      </c>
      <c r="H76" s="5">
        <f t="shared" si="34"/>
        <v>18.2</v>
      </c>
      <c r="I76" s="5">
        <f t="shared" si="35"/>
        <v>8.36</v>
      </c>
      <c r="J76" s="5">
        <f t="shared" si="36"/>
        <v>1.9790666666666699</v>
      </c>
      <c r="K76" s="5">
        <f t="shared" si="37"/>
        <v>0.59147380670822114</v>
      </c>
      <c r="M76" s="16"/>
      <c r="N76">
        <v>16.190000000000001</v>
      </c>
      <c r="O76">
        <v>11.74</v>
      </c>
      <c r="P76">
        <v>8.5</v>
      </c>
      <c r="Q76">
        <v>15.21</v>
      </c>
      <c r="R76">
        <v>9.8699999999999992</v>
      </c>
      <c r="T76">
        <v>17.27</v>
      </c>
      <c r="U76" s="17">
        <v>16.9832</v>
      </c>
      <c r="V76">
        <v>16.267900000000001</v>
      </c>
      <c r="W76">
        <v>13.76</v>
      </c>
      <c r="X76">
        <v>8.36</v>
      </c>
      <c r="Y76">
        <v>17.648499999999999</v>
      </c>
      <c r="Z76">
        <v>17.72</v>
      </c>
      <c r="AA76">
        <v>17.57</v>
      </c>
      <c r="AC76" s="69">
        <v>15.92</v>
      </c>
      <c r="AD76" s="69">
        <v>18.2</v>
      </c>
      <c r="AE76">
        <v>16.760000000000002</v>
      </c>
      <c r="AF76">
        <v>17.91</v>
      </c>
      <c r="AH76">
        <v>17.18</v>
      </c>
      <c r="AJ76">
        <v>16.989999999999998</v>
      </c>
      <c r="AM76" t="s">
        <v>67</v>
      </c>
      <c r="AN76">
        <v>9.57</v>
      </c>
      <c r="AP76">
        <v>17.29</v>
      </c>
      <c r="CB76" s="16"/>
    </row>
    <row r="77" spans="1:80">
      <c r="A77" s="296"/>
      <c r="B77" s="200"/>
      <c r="C77" s="7">
        <v>400</v>
      </c>
      <c r="D77">
        <f>+入力シート①!F$15</f>
        <v>15.21</v>
      </c>
      <c r="E77">
        <f t="shared" si="38"/>
        <v>20</v>
      </c>
      <c r="F77" s="5">
        <f t="shared" si="32"/>
        <v>12.52585</v>
      </c>
      <c r="G77" s="5">
        <f t="shared" si="33"/>
        <v>3.2543927286216179</v>
      </c>
      <c r="H77" s="5">
        <f t="shared" si="34"/>
        <v>16.009399999999999</v>
      </c>
      <c r="I77" s="5">
        <f t="shared" si="35"/>
        <v>6.94</v>
      </c>
      <c r="J77" s="5">
        <f t="shared" si="36"/>
        <v>2.6841500000000007</v>
      </c>
      <c r="K77" s="5">
        <f t="shared" si="37"/>
        <v>0.82477753111772079</v>
      </c>
      <c r="M77" s="16"/>
      <c r="N77">
        <v>14.3</v>
      </c>
      <c r="O77">
        <v>8.5500000000000007</v>
      </c>
      <c r="P77">
        <v>7.2</v>
      </c>
      <c r="Q77">
        <v>11.01</v>
      </c>
      <c r="R77">
        <v>7.68</v>
      </c>
      <c r="T77">
        <v>15.21</v>
      </c>
      <c r="U77" s="17">
        <v>14.180899999999999</v>
      </c>
      <c r="V77">
        <v>12.035</v>
      </c>
      <c r="W77">
        <v>10.46</v>
      </c>
      <c r="X77">
        <v>6.94</v>
      </c>
      <c r="Y77">
        <v>15.8817</v>
      </c>
      <c r="Z77">
        <v>15.82</v>
      </c>
      <c r="AA77">
        <v>16.009399999999999</v>
      </c>
      <c r="AC77" s="69">
        <v>12.35</v>
      </c>
      <c r="AD77" s="69">
        <v>15.94</v>
      </c>
      <c r="AE77">
        <v>14.89</v>
      </c>
      <c r="AH77">
        <v>15.16</v>
      </c>
      <c r="AJ77">
        <v>13.4</v>
      </c>
      <c r="AM77" t="s">
        <v>67</v>
      </c>
      <c r="AN77">
        <v>8.43</v>
      </c>
      <c r="AP77">
        <v>15.07</v>
      </c>
      <c r="CB77" s="16"/>
    </row>
    <row r="78" spans="1:80">
      <c r="A78" s="296"/>
      <c r="B78" s="200"/>
      <c r="C78" s="7">
        <v>500</v>
      </c>
      <c r="D78">
        <f>+入力シート①!F$16</f>
        <v>11.59</v>
      </c>
      <c r="E78">
        <f t="shared" si="38"/>
        <v>15</v>
      </c>
      <c r="F78" s="5">
        <f t="shared" si="32"/>
        <v>9.5861599999999996</v>
      </c>
      <c r="G78" s="5">
        <f t="shared" si="33"/>
        <v>2.8708450980255193</v>
      </c>
      <c r="H78" s="5">
        <f t="shared" si="34"/>
        <v>13.333</v>
      </c>
      <c r="I78" s="5">
        <f t="shared" si="35"/>
        <v>4.93</v>
      </c>
      <c r="J78" s="5">
        <f t="shared" si="36"/>
        <v>2.0038400000000003</v>
      </c>
      <c r="K78" s="5">
        <f t="shared" si="37"/>
        <v>0.69799655905439861</v>
      </c>
      <c r="M78" s="16"/>
      <c r="N78">
        <v>11.5</v>
      </c>
      <c r="O78">
        <v>6.7</v>
      </c>
      <c r="P78">
        <v>5.8</v>
      </c>
      <c r="Q78">
        <v>8.98</v>
      </c>
      <c r="R78">
        <v>5.42</v>
      </c>
      <c r="T78">
        <v>11.04</v>
      </c>
      <c r="V78">
        <v>9.8199000000000005</v>
      </c>
      <c r="W78">
        <v>8.36</v>
      </c>
      <c r="X78">
        <v>4.93</v>
      </c>
      <c r="Y78">
        <v>13.0495</v>
      </c>
      <c r="AA78">
        <v>13.333</v>
      </c>
      <c r="AC78" s="69">
        <v>9.39</v>
      </c>
      <c r="AD78" s="69">
        <v>13.28</v>
      </c>
      <c r="AE78">
        <v>12.02</v>
      </c>
      <c r="AJ78">
        <v>10.17</v>
      </c>
      <c r="CB78" s="16"/>
    </row>
    <row r="79" spans="1:80">
      <c r="A79" s="296"/>
      <c r="B79" s="200"/>
      <c r="C79" s="7">
        <v>600</v>
      </c>
      <c r="D79" t="str">
        <f>+入力シート①!F$17</f>
        <v>-</v>
      </c>
      <c r="E79">
        <f t="shared" si="38"/>
        <v>2</v>
      </c>
      <c r="F79" s="5">
        <f t="shared" si="32"/>
        <v>7.06</v>
      </c>
      <c r="G79" s="5">
        <f t="shared" si="33"/>
        <v>3.1536962440920027</v>
      </c>
      <c r="H79" s="5">
        <f t="shared" si="34"/>
        <v>9.2899999999999991</v>
      </c>
      <c r="I79" s="5">
        <f t="shared" si="35"/>
        <v>4.83</v>
      </c>
      <c r="J79" s="5" t="e">
        <f t="shared" si="36"/>
        <v>#VALUE!</v>
      </c>
      <c r="K79" s="5" t="e">
        <f t="shared" si="37"/>
        <v>#VALUE!</v>
      </c>
      <c r="M79" s="16"/>
      <c r="N79" t="s">
        <v>133</v>
      </c>
      <c r="O79" t="s">
        <v>133</v>
      </c>
      <c r="P79" t="s">
        <v>133</v>
      </c>
      <c r="Q79" t="s">
        <v>133</v>
      </c>
      <c r="R79">
        <v>4.83</v>
      </c>
      <c r="T79">
        <v>9.2899999999999991</v>
      </c>
      <c r="CB79" s="16"/>
    </row>
    <row r="80" spans="1:80">
      <c r="A80" s="296"/>
      <c r="B80" s="13"/>
      <c r="C80" s="13"/>
      <c r="D80" s="18"/>
      <c r="E80" s="18"/>
      <c r="F80" s="36"/>
      <c r="G80" s="36"/>
      <c r="H80" s="36"/>
      <c r="I80" s="36"/>
      <c r="J80" s="36"/>
      <c r="K80" s="36"/>
      <c r="L80" s="18"/>
      <c r="M80" s="16"/>
      <c r="N80" s="18"/>
      <c r="O80" s="18"/>
      <c r="P80" s="18"/>
      <c r="Q80" s="18"/>
      <c r="R80" s="18"/>
      <c r="T80" s="18"/>
      <c r="U80" s="18"/>
      <c r="V80" s="18"/>
      <c r="W80" s="18"/>
      <c r="X80" s="18"/>
      <c r="Y80" s="18"/>
      <c r="Z80" s="18"/>
      <c r="AA80" s="18"/>
      <c r="AB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6"/>
    </row>
    <row r="81" spans="1:80">
      <c r="A81" s="296"/>
      <c r="B81" s="201" t="s">
        <v>13</v>
      </c>
      <c r="C81" s="11" t="s">
        <v>11</v>
      </c>
      <c r="D81">
        <f>+入力シート①!F$19</f>
        <v>286</v>
      </c>
      <c r="E81">
        <f t="shared" si="38"/>
        <v>39</v>
      </c>
      <c r="F81" s="5">
        <f t="shared" si="32"/>
        <v>136</v>
      </c>
      <c r="G81" s="5">
        <f t="shared" si="33"/>
        <v>101.60112929335092</v>
      </c>
      <c r="H81" s="5">
        <f t="shared" si="34"/>
        <v>338</v>
      </c>
      <c r="I81" s="5">
        <f t="shared" si="35"/>
        <v>0</v>
      </c>
      <c r="J81" s="5">
        <f>+D81-F81</f>
        <v>150</v>
      </c>
      <c r="K81" s="5">
        <f>+J81/G81</f>
        <v>1.4763615428614774</v>
      </c>
      <c r="M81" s="16"/>
      <c r="N81">
        <v>13</v>
      </c>
      <c r="O81">
        <v>332</v>
      </c>
      <c r="P81">
        <v>37</v>
      </c>
      <c r="Q81">
        <v>31</v>
      </c>
      <c r="R81">
        <v>285</v>
      </c>
      <c r="T81">
        <v>89</v>
      </c>
      <c r="U81" s="17">
        <v>79</v>
      </c>
      <c r="V81">
        <v>105</v>
      </c>
      <c r="W81">
        <v>67</v>
      </c>
      <c r="X81">
        <v>224</v>
      </c>
      <c r="Y81">
        <v>142</v>
      </c>
      <c r="Z81">
        <v>0</v>
      </c>
      <c r="AA81">
        <v>36</v>
      </c>
      <c r="AC81" s="69">
        <v>317</v>
      </c>
      <c r="AD81" s="69">
        <v>5</v>
      </c>
      <c r="AE81">
        <v>236</v>
      </c>
      <c r="AF81">
        <v>149</v>
      </c>
      <c r="AH81">
        <v>129</v>
      </c>
      <c r="AI81">
        <v>163</v>
      </c>
      <c r="AJ81">
        <v>40</v>
      </c>
      <c r="AK81">
        <v>138</v>
      </c>
      <c r="AL81">
        <v>148</v>
      </c>
      <c r="AM81">
        <v>90</v>
      </c>
      <c r="AP81">
        <v>191</v>
      </c>
      <c r="AQ81">
        <v>143</v>
      </c>
      <c r="AR81">
        <v>79</v>
      </c>
      <c r="AS81">
        <v>55</v>
      </c>
      <c r="AT81">
        <v>9</v>
      </c>
      <c r="AV81">
        <v>57</v>
      </c>
      <c r="AW81">
        <v>104</v>
      </c>
      <c r="BA81">
        <v>338</v>
      </c>
      <c r="BC81">
        <v>150</v>
      </c>
      <c r="BH81">
        <v>22</v>
      </c>
      <c r="BI81">
        <v>336</v>
      </c>
      <c r="BL81">
        <v>215</v>
      </c>
      <c r="BN81">
        <v>233</v>
      </c>
      <c r="BP81">
        <v>304</v>
      </c>
      <c r="BU81">
        <v>106</v>
      </c>
      <c r="BZ81">
        <v>107</v>
      </c>
      <c r="CB81" s="16"/>
    </row>
    <row r="82" spans="1:80">
      <c r="A82" s="296"/>
      <c r="B82" s="202"/>
      <c r="C82" s="8" t="s">
        <v>12</v>
      </c>
      <c r="D82">
        <f>+入力シート①!F$20</f>
        <v>0.9</v>
      </c>
      <c r="E82">
        <f t="shared" si="38"/>
        <v>39</v>
      </c>
      <c r="F82" s="5">
        <f t="shared" si="32"/>
        <v>1.1553846153846155</v>
      </c>
      <c r="G82" s="5">
        <f t="shared" si="33"/>
        <v>0.70653657168295692</v>
      </c>
      <c r="H82" s="5">
        <f t="shared" si="34"/>
        <v>3.8</v>
      </c>
      <c r="I82" s="5">
        <f t="shared" si="35"/>
        <v>0.2</v>
      </c>
      <c r="J82" s="5">
        <f>+D82-F82</f>
        <v>-0.25538461538461543</v>
      </c>
      <c r="K82" s="5">
        <f>+J82/G82</f>
        <v>-0.36145986721719731</v>
      </c>
      <c r="M82" s="16"/>
      <c r="N82">
        <v>1.2</v>
      </c>
      <c r="O82">
        <v>3.8</v>
      </c>
      <c r="P82">
        <v>1.6</v>
      </c>
      <c r="Q82">
        <v>1.8</v>
      </c>
      <c r="R82">
        <v>1.4</v>
      </c>
      <c r="T82">
        <v>0.6</v>
      </c>
      <c r="U82" s="17">
        <v>1.2</v>
      </c>
      <c r="V82">
        <v>1.6</v>
      </c>
      <c r="W82">
        <v>1.8</v>
      </c>
      <c r="X82">
        <v>0.6</v>
      </c>
      <c r="Y82">
        <v>0.8</v>
      </c>
      <c r="Z82">
        <v>0.2</v>
      </c>
      <c r="AA82">
        <v>0.8</v>
      </c>
      <c r="AC82" s="69">
        <v>2.7</v>
      </c>
      <c r="AD82" s="69">
        <v>1.2</v>
      </c>
      <c r="AE82">
        <v>0.7</v>
      </c>
      <c r="AF82">
        <v>0.3</v>
      </c>
      <c r="AH82">
        <v>0.8</v>
      </c>
      <c r="AI82">
        <v>0.7</v>
      </c>
      <c r="AJ82">
        <v>1.1000000000000001</v>
      </c>
      <c r="AK82">
        <v>1.6</v>
      </c>
      <c r="AL82">
        <v>0.7</v>
      </c>
      <c r="AM82">
        <v>1</v>
      </c>
      <c r="AP82">
        <v>0.3</v>
      </c>
      <c r="AQ82">
        <v>0.5</v>
      </c>
      <c r="AR82">
        <v>0.76</v>
      </c>
      <c r="AS82">
        <v>1.22</v>
      </c>
      <c r="AT82">
        <v>0.61</v>
      </c>
      <c r="AV82">
        <v>2.02</v>
      </c>
      <c r="AW82">
        <v>2</v>
      </c>
      <c r="BA82">
        <v>0.9</v>
      </c>
      <c r="BC82">
        <v>1.2</v>
      </c>
      <c r="BH82">
        <v>1.9</v>
      </c>
      <c r="BI82">
        <v>1.1000000000000001</v>
      </c>
      <c r="BL82">
        <v>0.6</v>
      </c>
      <c r="BN82">
        <v>1.2</v>
      </c>
      <c r="BP82">
        <v>1.3</v>
      </c>
      <c r="BU82">
        <v>0.3</v>
      </c>
      <c r="BZ82">
        <v>0.95</v>
      </c>
      <c r="CB82" s="16"/>
    </row>
    <row r="83" spans="1:80" ht="0.95" customHeight="1">
      <c r="M83" s="16"/>
      <c r="CB83" s="16"/>
    </row>
    <row r="84" spans="1:80" ht="0.95" customHeight="1">
      <c r="M84" s="16"/>
      <c r="CB84" s="16"/>
    </row>
    <row r="85" spans="1:80" ht="0.95" customHeight="1">
      <c r="M85" s="16"/>
      <c r="CB85" s="16"/>
    </row>
    <row r="86" spans="1:80" ht="0.95" customHeight="1">
      <c r="M86" s="16"/>
      <c r="CB86" s="16"/>
    </row>
    <row r="87" spans="1:80" ht="0.95" customHeight="1">
      <c r="M87" s="16"/>
      <c r="CB87" s="16"/>
    </row>
    <row r="88" spans="1:80" ht="0.95" customHeight="1">
      <c r="M88" s="16"/>
      <c r="CB88" s="16"/>
    </row>
    <row r="89" spans="1:80" ht="0.95" customHeight="1">
      <c r="M89" s="16"/>
      <c r="CB89" s="16"/>
    </row>
    <row r="90" spans="1:80" ht="0.95" customHeight="1">
      <c r="M90" s="16"/>
      <c r="CB90" s="16"/>
    </row>
    <row r="91" spans="1:80" ht="16.5" thickBot="1">
      <c r="D91" s="1" t="s">
        <v>14</v>
      </c>
      <c r="E91" s="1" t="s">
        <v>0</v>
      </c>
      <c r="F91" s="4" t="s">
        <v>1</v>
      </c>
      <c r="G91" s="4" t="s">
        <v>5</v>
      </c>
      <c r="H91" s="4" t="s">
        <v>2</v>
      </c>
      <c r="I91" s="4" t="s">
        <v>3</v>
      </c>
      <c r="J91" s="4" t="s">
        <v>4</v>
      </c>
      <c r="K91" s="5" t="s">
        <v>42</v>
      </c>
      <c r="M91" s="16"/>
      <c r="N91" s="1" t="s">
        <v>131</v>
      </c>
      <c r="O91" s="1" t="s">
        <v>131</v>
      </c>
      <c r="P91" s="1" t="s">
        <v>131</v>
      </c>
      <c r="Q91" s="1" t="s">
        <v>131</v>
      </c>
      <c r="R91" s="1" t="s">
        <v>131</v>
      </c>
      <c r="T91" s="1" t="s">
        <v>131</v>
      </c>
      <c r="V91" s="1"/>
      <c r="W91" s="1"/>
      <c r="X91" s="1"/>
      <c r="Y91" s="1"/>
      <c r="Z91" s="1"/>
      <c r="AA91" s="1"/>
      <c r="AB91" s="1"/>
      <c r="AC91" s="70"/>
      <c r="AD91" s="70"/>
      <c r="AE91" s="1"/>
      <c r="AF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6"/>
    </row>
    <row r="92" spans="1:80">
      <c r="A92" s="296">
        <v>34</v>
      </c>
      <c r="B92" s="203" t="s">
        <v>6</v>
      </c>
      <c r="C92" s="204"/>
      <c r="D92" s="71">
        <f>+入力シート①!G$2</f>
        <v>43868</v>
      </c>
      <c r="E92" s="19"/>
      <c r="F92" s="30"/>
      <c r="G92" s="30"/>
      <c r="H92" s="30"/>
      <c r="I92" s="30"/>
      <c r="J92" s="30"/>
      <c r="K92" s="31"/>
      <c r="M92" s="16"/>
      <c r="N92" s="71">
        <v>43503</v>
      </c>
      <c r="O92" s="71">
        <v>43140</v>
      </c>
      <c r="P92" s="71">
        <v>42767</v>
      </c>
      <c r="Q92" s="71">
        <v>42402</v>
      </c>
      <c r="R92" s="71">
        <v>42038</v>
      </c>
      <c r="T92" s="71">
        <v>41317</v>
      </c>
      <c r="U92" s="17">
        <v>2012</v>
      </c>
      <c r="V92">
        <f t="shared" ref="V92:AA92" si="39">+V$1</f>
        <v>2011</v>
      </c>
      <c r="W92">
        <f t="shared" si="39"/>
        <v>2010</v>
      </c>
      <c r="X92">
        <f t="shared" si="39"/>
        <v>2009</v>
      </c>
      <c r="Y92">
        <f t="shared" si="39"/>
        <v>2008</v>
      </c>
      <c r="Z92">
        <f t="shared" si="39"/>
        <v>2007</v>
      </c>
      <c r="AA92">
        <f t="shared" si="39"/>
        <v>2007</v>
      </c>
      <c r="AB92">
        <f t="shared" ref="AB92:BG92" si="40">+AB$1</f>
        <v>2006</v>
      </c>
      <c r="AC92" s="69">
        <f t="shared" si="40"/>
        <v>2005</v>
      </c>
      <c r="AD92" s="69">
        <f t="shared" si="40"/>
        <v>2004</v>
      </c>
      <c r="AE92">
        <f t="shared" si="40"/>
        <v>2003</v>
      </c>
      <c r="AF92">
        <f t="shared" si="40"/>
        <v>2002</v>
      </c>
      <c r="AG92">
        <f t="shared" si="40"/>
        <v>2002</v>
      </c>
      <c r="AH92">
        <f t="shared" si="40"/>
        <v>2002</v>
      </c>
      <c r="AI92">
        <f t="shared" si="40"/>
        <v>2001</v>
      </c>
      <c r="AJ92">
        <f t="shared" si="40"/>
        <v>2000</v>
      </c>
      <c r="AK92">
        <f t="shared" si="40"/>
        <v>1999</v>
      </c>
      <c r="AL92">
        <f t="shared" si="40"/>
        <v>1999</v>
      </c>
      <c r="AM92">
        <f t="shared" si="40"/>
        <v>1998</v>
      </c>
      <c r="AN92">
        <f t="shared" si="40"/>
        <v>1997</v>
      </c>
      <c r="AO92">
        <f t="shared" si="40"/>
        <v>1996</v>
      </c>
      <c r="AP92">
        <f t="shared" si="40"/>
        <v>1995</v>
      </c>
      <c r="AQ92">
        <f t="shared" si="40"/>
        <v>1994</v>
      </c>
      <c r="AR92">
        <f t="shared" si="40"/>
        <v>1993</v>
      </c>
      <c r="AS92">
        <f t="shared" si="40"/>
        <v>1992</v>
      </c>
      <c r="AT92">
        <f t="shared" si="40"/>
        <v>1991</v>
      </c>
      <c r="AU92">
        <f t="shared" si="40"/>
        <v>1990</v>
      </c>
      <c r="AV92">
        <f t="shared" si="40"/>
        <v>1990</v>
      </c>
      <c r="AW92">
        <f t="shared" si="40"/>
        <v>1989</v>
      </c>
      <c r="AX92">
        <f t="shared" si="40"/>
        <v>1989</v>
      </c>
      <c r="AY92">
        <f t="shared" si="40"/>
        <v>1989</v>
      </c>
      <c r="AZ92">
        <f t="shared" si="40"/>
        <v>1988</v>
      </c>
      <c r="BA92">
        <f t="shared" si="40"/>
        <v>1988</v>
      </c>
      <c r="BB92">
        <f t="shared" si="40"/>
        <v>1987</v>
      </c>
      <c r="BC92">
        <f t="shared" si="40"/>
        <v>1986</v>
      </c>
      <c r="BD92">
        <f t="shared" si="40"/>
        <v>1986</v>
      </c>
      <c r="BE92">
        <f t="shared" si="40"/>
        <v>1986</v>
      </c>
      <c r="BF92">
        <f t="shared" si="40"/>
        <v>1985</v>
      </c>
      <c r="BG92">
        <f t="shared" si="40"/>
        <v>1985</v>
      </c>
      <c r="BH92">
        <f t="shared" ref="BH92:CA92" si="41">+BH$1</f>
        <v>1985</v>
      </c>
      <c r="BI92">
        <f t="shared" si="41"/>
        <v>1984</v>
      </c>
      <c r="BJ92">
        <f t="shared" si="41"/>
        <v>1984</v>
      </c>
      <c r="BK92">
        <f t="shared" si="41"/>
        <v>1984</v>
      </c>
      <c r="BL92">
        <f t="shared" si="41"/>
        <v>1984</v>
      </c>
      <c r="BM92">
        <f t="shared" si="41"/>
        <v>1984</v>
      </c>
      <c r="BN92">
        <f t="shared" si="41"/>
        <v>1983</v>
      </c>
      <c r="BO92">
        <f t="shared" si="41"/>
        <v>1983</v>
      </c>
      <c r="BP92">
        <f t="shared" si="41"/>
        <v>1983</v>
      </c>
      <c r="BQ92">
        <f t="shared" si="41"/>
        <v>1983</v>
      </c>
      <c r="BR92">
        <f t="shared" si="41"/>
        <v>1982</v>
      </c>
      <c r="BS92">
        <f t="shared" si="41"/>
        <v>1982</v>
      </c>
      <c r="BT92">
        <f t="shared" si="41"/>
        <v>1982</v>
      </c>
      <c r="BU92">
        <f t="shared" si="41"/>
        <v>1982</v>
      </c>
      <c r="BV92">
        <f t="shared" si="41"/>
        <v>1981</v>
      </c>
      <c r="BW92">
        <f t="shared" si="41"/>
        <v>1981</v>
      </c>
      <c r="BX92">
        <f t="shared" si="41"/>
        <v>1981</v>
      </c>
      <c r="BY92">
        <f t="shared" si="41"/>
        <v>1981</v>
      </c>
      <c r="BZ92">
        <f t="shared" si="41"/>
        <v>1981</v>
      </c>
      <c r="CA92">
        <f t="shared" si="41"/>
        <v>1980</v>
      </c>
      <c r="CB92" s="16"/>
    </row>
    <row r="93" spans="1:80">
      <c r="A93" s="296"/>
      <c r="B93" s="203" t="s">
        <v>7</v>
      </c>
      <c r="C93" s="204"/>
      <c r="D93" s="72">
        <f>+入力シート①!G$2</f>
        <v>43868</v>
      </c>
      <c r="E93" s="20"/>
      <c r="F93" s="32"/>
      <c r="G93" s="32"/>
      <c r="H93" s="32"/>
      <c r="I93" s="32"/>
      <c r="J93" s="32"/>
      <c r="K93" s="33"/>
      <c r="M93" s="16"/>
      <c r="N93" s="72">
        <v>43503</v>
      </c>
      <c r="O93" s="72">
        <v>43140</v>
      </c>
      <c r="P93" s="72">
        <v>42767</v>
      </c>
      <c r="Q93" s="72">
        <v>42402</v>
      </c>
      <c r="R93" s="72">
        <v>42038</v>
      </c>
      <c r="T93" s="72">
        <v>41317</v>
      </c>
      <c r="U93" s="17">
        <v>2</v>
      </c>
      <c r="V93">
        <f t="shared" ref="V93:AA93" si="42">+V$3</f>
        <v>2</v>
      </c>
      <c r="W93">
        <f t="shared" si="42"/>
        <v>2</v>
      </c>
      <c r="X93">
        <f t="shared" si="42"/>
        <v>2</v>
      </c>
      <c r="Y93">
        <f t="shared" si="42"/>
        <v>2</v>
      </c>
      <c r="Z93">
        <f t="shared" si="42"/>
        <v>2</v>
      </c>
      <c r="AA93">
        <f t="shared" si="42"/>
        <v>2</v>
      </c>
      <c r="AB93">
        <f t="shared" ref="AB93:CA93" si="43">+AB$3</f>
        <v>2</v>
      </c>
      <c r="AC93" s="69">
        <f t="shared" si="43"/>
        <v>2</v>
      </c>
      <c r="AD93" s="69">
        <f t="shared" si="43"/>
        <v>2</v>
      </c>
      <c r="AE93">
        <f t="shared" si="43"/>
        <v>2</v>
      </c>
      <c r="AF93">
        <f t="shared" si="43"/>
        <v>2</v>
      </c>
      <c r="AG93">
        <f t="shared" si="43"/>
        <v>2</v>
      </c>
      <c r="AH93">
        <f t="shared" si="43"/>
        <v>2</v>
      </c>
      <c r="AI93">
        <f t="shared" si="43"/>
        <v>2</v>
      </c>
      <c r="AJ93">
        <f t="shared" si="43"/>
        <v>2</v>
      </c>
      <c r="AK93">
        <f t="shared" si="43"/>
        <v>2</v>
      </c>
      <c r="AL93">
        <f t="shared" si="43"/>
        <v>2</v>
      </c>
      <c r="AM93">
        <f t="shared" si="43"/>
        <v>2</v>
      </c>
      <c r="AN93">
        <f t="shared" si="43"/>
        <v>2</v>
      </c>
      <c r="AO93">
        <f t="shared" si="43"/>
        <v>2</v>
      </c>
      <c r="AP93">
        <f t="shared" si="43"/>
        <v>2</v>
      </c>
      <c r="AQ93">
        <f t="shared" si="43"/>
        <v>2</v>
      </c>
      <c r="AR93">
        <f t="shared" si="43"/>
        <v>2</v>
      </c>
      <c r="AS93">
        <f t="shared" si="43"/>
        <v>2</v>
      </c>
      <c r="AT93">
        <f t="shared" si="43"/>
        <v>2</v>
      </c>
      <c r="AU93">
        <f t="shared" si="43"/>
        <v>2</v>
      </c>
      <c r="AV93">
        <f t="shared" si="43"/>
        <v>2</v>
      </c>
      <c r="AW93">
        <f t="shared" si="43"/>
        <v>2</v>
      </c>
      <c r="AX93">
        <f t="shared" si="43"/>
        <v>2</v>
      </c>
      <c r="AY93">
        <f t="shared" si="43"/>
        <v>2</v>
      </c>
      <c r="AZ93">
        <f t="shared" si="43"/>
        <v>2</v>
      </c>
      <c r="BA93">
        <f t="shared" si="43"/>
        <v>2</v>
      </c>
      <c r="BB93">
        <f t="shared" si="43"/>
        <v>2</v>
      </c>
      <c r="BC93">
        <f t="shared" si="43"/>
        <v>2</v>
      </c>
      <c r="BD93">
        <f t="shared" si="43"/>
        <v>2</v>
      </c>
      <c r="BE93">
        <f t="shared" si="43"/>
        <v>2</v>
      </c>
      <c r="BF93">
        <f t="shared" si="43"/>
        <v>2</v>
      </c>
      <c r="BG93">
        <f t="shared" si="43"/>
        <v>2</v>
      </c>
      <c r="BH93">
        <f t="shared" si="43"/>
        <v>2</v>
      </c>
      <c r="BI93">
        <f t="shared" si="43"/>
        <v>2</v>
      </c>
      <c r="BJ93">
        <f t="shared" si="43"/>
        <v>2</v>
      </c>
      <c r="BK93">
        <f t="shared" si="43"/>
        <v>2</v>
      </c>
      <c r="BL93">
        <f t="shared" si="43"/>
        <v>2</v>
      </c>
      <c r="BM93">
        <f t="shared" si="43"/>
        <v>2</v>
      </c>
      <c r="BN93">
        <f t="shared" si="43"/>
        <v>2</v>
      </c>
      <c r="BO93">
        <f t="shared" si="43"/>
        <v>2</v>
      </c>
      <c r="BP93">
        <f t="shared" si="43"/>
        <v>2</v>
      </c>
      <c r="BQ93">
        <f t="shared" si="43"/>
        <v>2</v>
      </c>
      <c r="BR93">
        <f t="shared" si="43"/>
        <v>2</v>
      </c>
      <c r="BS93">
        <f t="shared" si="43"/>
        <v>2</v>
      </c>
      <c r="BT93">
        <f t="shared" si="43"/>
        <v>2</v>
      </c>
      <c r="BU93">
        <f t="shared" si="43"/>
        <v>2</v>
      </c>
      <c r="BV93">
        <f t="shared" si="43"/>
        <v>2</v>
      </c>
      <c r="BW93">
        <f t="shared" si="43"/>
        <v>2</v>
      </c>
      <c r="BX93">
        <f t="shared" si="43"/>
        <v>2</v>
      </c>
      <c r="BY93">
        <f t="shared" si="43"/>
        <v>2</v>
      </c>
      <c r="BZ93">
        <f t="shared" si="43"/>
        <v>2</v>
      </c>
      <c r="CA93">
        <f t="shared" si="43"/>
        <v>2</v>
      </c>
      <c r="CB93" s="16"/>
    </row>
    <row r="94" spans="1:80">
      <c r="A94" s="296"/>
      <c r="B94" s="203" t="s">
        <v>8</v>
      </c>
      <c r="C94" s="204"/>
      <c r="D94" s="73">
        <f>+入力シート①!G$2</f>
        <v>43868</v>
      </c>
      <c r="E94" s="20"/>
      <c r="F94" s="32"/>
      <c r="G94" s="32"/>
      <c r="H94" s="32"/>
      <c r="I94" s="32"/>
      <c r="J94" s="32"/>
      <c r="K94" s="33"/>
      <c r="M94" s="16"/>
      <c r="N94" s="73">
        <v>43503</v>
      </c>
      <c r="O94" s="73">
        <v>43140</v>
      </c>
      <c r="P94" s="73">
        <v>42767</v>
      </c>
      <c r="Q94" s="73">
        <v>42402</v>
      </c>
      <c r="R94" s="73">
        <v>42038</v>
      </c>
      <c r="T94" s="73">
        <v>41317</v>
      </c>
      <c r="U94" s="17">
        <v>13</v>
      </c>
      <c r="V94" s="73">
        <v>40576</v>
      </c>
      <c r="W94" s="73">
        <v>40228</v>
      </c>
      <c r="X94" s="73">
        <v>39853</v>
      </c>
      <c r="Y94" s="73">
        <v>39500</v>
      </c>
      <c r="Z94" s="73">
        <v>39140</v>
      </c>
      <c r="AA94" s="73">
        <v>39121</v>
      </c>
      <c r="AC94" s="69">
        <v>7</v>
      </c>
      <c r="AD94" s="69">
        <v>24</v>
      </c>
      <c r="AE94">
        <v>4</v>
      </c>
      <c r="AF94">
        <v>27</v>
      </c>
      <c r="AH94">
        <v>1</v>
      </c>
      <c r="AI94">
        <v>9</v>
      </c>
      <c r="AJ94">
        <v>14</v>
      </c>
      <c r="AK94">
        <v>26</v>
      </c>
      <c r="AL94">
        <v>1</v>
      </c>
      <c r="AM94">
        <v>13</v>
      </c>
      <c r="AO94">
        <v>20</v>
      </c>
      <c r="AP94">
        <v>9</v>
      </c>
      <c r="AQ94">
        <v>7</v>
      </c>
      <c r="AR94">
        <v>5</v>
      </c>
      <c r="AS94">
        <v>10</v>
      </c>
      <c r="AT94">
        <v>9</v>
      </c>
      <c r="AV94">
        <v>10</v>
      </c>
      <c r="AW94">
        <v>15</v>
      </c>
      <c r="BA94">
        <v>12</v>
      </c>
      <c r="BC94">
        <v>27</v>
      </c>
      <c r="BE94">
        <v>17</v>
      </c>
      <c r="BH94">
        <v>6</v>
      </c>
      <c r="BI94">
        <v>29</v>
      </c>
      <c r="BL94">
        <v>11</v>
      </c>
      <c r="BN94">
        <v>28</v>
      </c>
      <c r="BP94">
        <v>15</v>
      </c>
      <c r="BU94">
        <v>3</v>
      </c>
      <c r="BZ94">
        <v>3</v>
      </c>
      <c r="CB94" s="16"/>
    </row>
    <row r="95" spans="1:80">
      <c r="A95" s="296"/>
      <c r="B95" s="203" t="s">
        <v>43</v>
      </c>
      <c r="C95" s="204"/>
      <c r="D95">
        <f>+入力シート①!G$3</f>
        <v>34</v>
      </c>
      <c r="E95" s="20"/>
      <c r="F95" s="32"/>
      <c r="G95" s="32"/>
      <c r="H95" s="32"/>
      <c r="I95" s="32"/>
      <c r="J95" s="32"/>
      <c r="K95" s="33"/>
      <c r="M95" s="16"/>
      <c r="N95">
        <v>34</v>
      </c>
      <c r="O95">
        <v>34</v>
      </c>
      <c r="P95">
        <v>34</v>
      </c>
      <c r="Q95">
        <v>34</v>
      </c>
      <c r="R95">
        <v>34</v>
      </c>
      <c r="T95">
        <v>34</v>
      </c>
      <c r="U95" s="17">
        <v>34</v>
      </c>
      <c r="V95">
        <f t="shared" ref="V95:AA95" si="44">+$A$92</f>
        <v>34</v>
      </c>
      <c r="W95">
        <f t="shared" si="44"/>
        <v>34</v>
      </c>
      <c r="X95">
        <f t="shared" si="44"/>
        <v>34</v>
      </c>
      <c r="Y95">
        <f t="shared" si="44"/>
        <v>34</v>
      </c>
      <c r="Z95">
        <f t="shared" si="44"/>
        <v>34</v>
      </c>
      <c r="AA95">
        <f t="shared" si="44"/>
        <v>34</v>
      </c>
      <c r="AB95">
        <f t="shared" ref="AB95:CA95" si="45">+$A$92</f>
        <v>34</v>
      </c>
      <c r="AC95" s="69">
        <f t="shared" si="45"/>
        <v>34</v>
      </c>
      <c r="AD95" s="69">
        <f t="shared" si="45"/>
        <v>34</v>
      </c>
      <c r="AE95">
        <f t="shared" si="45"/>
        <v>34</v>
      </c>
      <c r="AF95">
        <f t="shared" si="45"/>
        <v>34</v>
      </c>
      <c r="AG95">
        <f t="shared" si="45"/>
        <v>34</v>
      </c>
      <c r="AH95">
        <f t="shared" si="45"/>
        <v>34</v>
      </c>
      <c r="AI95">
        <f t="shared" si="45"/>
        <v>34</v>
      </c>
      <c r="AJ95">
        <f t="shared" si="45"/>
        <v>34</v>
      </c>
      <c r="AK95">
        <f t="shared" si="45"/>
        <v>34</v>
      </c>
      <c r="AL95">
        <f t="shared" si="45"/>
        <v>34</v>
      </c>
      <c r="AM95">
        <f t="shared" si="45"/>
        <v>34</v>
      </c>
      <c r="AN95">
        <f t="shared" si="45"/>
        <v>34</v>
      </c>
      <c r="AO95">
        <f t="shared" si="45"/>
        <v>34</v>
      </c>
      <c r="AP95">
        <f t="shared" si="45"/>
        <v>34</v>
      </c>
      <c r="AQ95">
        <f t="shared" si="45"/>
        <v>34</v>
      </c>
      <c r="AR95">
        <f t="shared" si="45"/>
        <v>34</v>
      </c>
      <c r="AS95">
        <f t="shared" si="45"/>
        <v>34</v>
      </c>
      <c r="AT95">
        <f t="shared" si="45"/>
        <v>34</v>
      </c>
      <c r="AU95">
        <f t="shared" si="45"/>
        <v>34</v>
      </c>
      <c r="AV95">
        <f t="shared" si="45"/>
        <v>34</v>
      </c>
      <c r="AW95">
        <f t="shared" si="45"/>
        <v>34</v>
      </c>
      <c r="AX95">
        <f t="shared" si="45"/>
        <v>34</v>
      </c>
      <c r="AY95">
        <f t="shared" si="45"/>
        <v>34</v>
      </c>
      <c r="AZ95">
        <f t="shared" si="45"/>
        <v>34</v>
      </c>
      <c r="BA95">
        <f t="shared" si="45"/>
        <v>34</v>
      </c>
      <c r="BB95">
        <f t="shared" si="45"/>
        <v>34</v>
      </c>
      <c r="BC95">
        <f t="shared" si="45"/>
        <v>34</v>
      </c>
      <c r="BD95">
        <f t="shared" si="45"/>
        <v>34</v>
      </c>
      <c r="BE95">
        <f t="shared" si="45"/>
        <v>34</v>
      </c>
      <c r="BF95">
        <f t="shared" si="45"/>
        <v>34</v>
      </c>
      <c r="BG95">
        <f t="shared" si="45"/>
        <v>34</v>
      </c>
      <c r="BH95">
        <f t="shared" si="45"/>
        <v>34</v>
      </c>
      <c r="BI95">
        <f t="shared" si="45"/>
        <v>34</v>
      </c>
      <c r="BJ95">
        <f t="shared" si="45"/>
        <v>34</v>
      </c>
      <c r="BK95">
        <f t="shared" si="45"/>
        <v>34</v>
      </c>
      <c r="BL95">
        <f t="shared" si="45"/>
        <v>34</v>
      </c>
      <c r="BM95">
        <f t="shared" si="45"/>
        <v>34</v>
      </c>
      <c r="BN95">
        <f t="shared" si="45"/>
        <v>34</v>
      </c>
      <c r="BO95">
        <f t="shared" si="45"/>
        <v>34</v>
      </c>
      <c r="BP95">
        <f t="shared" si="45"/>
        <v>34</v>
      </c>
      <c r="BQ95">
        <f t="shared" si="45"/>
        <v>34</v>
      </c>
      <c r="BR95">
        <f t="shared" si="45"/>
        <v>34</v>
      </c>
      <c r="BS95">
        <f t="shared" si="45"/>
        <v>34</v>
      </c>
      <c r="BT95">
        <f t="shared" si="45"/>
        <v>34</v>
      </c>
      <c r="BU95">
        <f t="shared" si="45"/>
        <v>34</v>
      </c>
      <c r="BV95">
        <f t="shared" si="45"/>
        <v>34</v>
      </c>
      <c r="BW95">
        <f t="shared" si="45"/>
        <v>34</v>
      </c>
      <c r="BX95">
        <f t="shared" si="45"/>
        <v>34</v>
      </c>
      <c r="BY95">
        <f t="shared" si="45"/>
        <v>34</v>
      </c>
      <c r="BZ95">
        <f t="shared" si="45"/>
        <v>34</v>
      </c>
      <c r="CA95">
        <f t="shared" si="45"/>
        <v>34</v>
      </c>
      <c r="CB95" s="16"/>
    </row>
    <row r="96" spans="1:80" ht="16.5" thickBot="1">
      <c r="A96" s="296"/>
      <c r="B96" s="203" t="s">
        <v>9</v>
      </c>
      <c r="C96" s="204"/>
      <c r="D96" s="78">
        <f>+入力シート①!G$4</f>
        <v>0.30208333333333331</v>
      </c>
      <c r="E96" s="21"/>
      <c r="F96" s="34"/>
      <c r="G96" s="34"/>
      <c r="H96" s="34"/>
      <c r="I96" s="34"/>
      <c r="J96" s="34"/>
      <c r="K96" s="35"/>
      <c r="M96" s="16"/>
      <c r="N96" s="78">
        <v>0.36458333333333331</v>
      </c>
      <c r="O96" s="78">
        <v>0.3263888888888889</v>
      </c>
      <c r="P96" s="78">
        <v>0.41319444444444442</v>
      </c>
      <c r="Q96" s="78">
        <v>0.27083333333333331</v>
      </c>
      <c r="R96" s="78">
        <v>0.30555555555555552</v>
      </c>
      <c r="T96" s="78">
        <v>0.42708333333333331</v>
      </c>
      <c r="U96" s="102">
        <v>0.27777777777777779</v>
      </c>
      <c r="V96" s="78">
        <v>0.33333333333333331</v>
      </c>
      <c r="W96" s="78">
        <v>0.42708333333333331</v>
      </c>
      <c r="X96" s="78">
        <v>0.28472222222222221</v>
      </c>
      <c r="Y96" s="78">
        <v>0.2951388888888889</v>
      </c>
      <c r="Z96" s="78">
        <v>0.42708333333333331</v>
      </c>
      <c r="AA96" s="78">
        <v>0.31944444444444448</v>
      </c>
      <c r="CB96" s="16"/>
    </row>
    <row r="97" spans="1:80">
      <c r="A97" s="296"/>
      <c r="B97" s="200" t="s">
        <v>10</v>
      </c>
      <c r="C97" s="7">
        <v>0</v>
      </c>
      <c r="D97">
        <f>+入力シート①!G$5</f>
        <v>20.02</v>
      </c>
      <c r="E97">
        <f>+COUNT($M97:$CB97)</f>
        <v>41</v>
      </c>
      <c r="F97" s="5">
        <f>+AVERAGE($M97:$CB97)</f>
        <v>18.806585365853653</v>
      </c>
      <c r="G97" s="5">
        <f>+STDEV($M97:$CB97)</f>
        <v>1.5525794822747361</v>
      </c>
      <c r="H97" s="5">
        <f>+MAX($M97:$CB97)</f>
        <v>21.2</v>
      </c>
      <c r="I97" s="5">
        <f>+MIN($M97:$CB97)</f>
        <v>14.6</v>
      </c>
      <c r="J97" s="5">
        <f>+D97-F97</f>
        <v>1.2134146341463463</v>
      </c>
      <c r="K97" s="5">
        <f>+J97/G97</f>
        <v>0.78154751366965891</v>
      </c>
      <c r="M97" s="16"/>
      <c r="N97">
        <v>19.68</v>
      </c>
      <c r="O97">
        <v>19.77</v>
      </c>
      <c r="P97">
        <v>18</v>
      </c>
      <c r="Q97">
        <v>21.07</v>
      </c>
      <c r="R97">
        <v>17.11</v>
      </c>
      <c r="T97">
        <v>20</v>
      </c>
      <c r="U97" s="17">
        <v>20</v>
      </c>
      <c r="V97">
        <v>19.5</v>
      </c>
      <c r="W97">
        <v>20.6</v>
      </c>
      <c r="X97">
        <v>16</v>
      </c>
      <c r="Y97">
        <v>19.7</v>
      </c>
      <c r="Z97">
        <v>19.54</v>
      </c>
      <c r="AA97">
        <v>19.7</v>
      </c>
      <c r="AC97" s="69">
        <v>19.100000000000001</v>
      </c>
      <c r="AD97" s="69">
        <v>19.5</v>
      </c>
      <c r="AE97">
        <v>18.600000000000001</v>
      </c>
      <c r="AF97">
        <v>19.399999999999999</v>
      </c>
      <c r="AH97">
        <v>20</v>
      </c>
      <c r="AI97">
        <v>16.399999999999999</v>
      </c>
      <c r="AJ97">
        <v>20.2</v>
      </c>
      <c r="AK97">
        <v>16.7</v>
      </c>
      <c r="AL97">
        <v>21.2</v>
      </c>
      <c r="AM97">
        <v>20.7</v>
      </c>
      <c r="AO97">
        <v>18.7</v>
      </c>
      <c r="AP97">
        <v>18.5</v>
      </c>
      <c r="AQ97">
        <v>19.399999999999999</v>
      </c>
      <c r="AR97">
        <v>20.7</v>
      </c>
      <c r="AS97">
        <v>18.899999999999999</v>
      </c>
      <c r="AT97">
        <v>14.6</v>
      </c>
      <c r="AV97">
        <v>19.399999999999999</v>
      </c>
      <c r="AW97">
        <v>18.3</v>
      </c>
      <c r="BA97">
        <v>19.399999999999999</v>
      </c>
      <c r="BC97">
        <v>17.899999999999999</v>
      </c>
      <c r="BE97">
        <v>19.2</v>
      </c>
      <c r="BH97">
        <v>18.399999999999999</v>
      </c>
      <c r="BI97">
        <v>17.100000000000001</v>
      </c>
      <c r="BL97">
        <v>17.600000000000001</v>
      </c>
      <c r="BN97">
        <v>17.7</v>
      </c>
      <c r="BP97">
        <v>19.2</v>
      </c>
      <c r="BU97">
        <v>18.8</v>
      </c>
      <c r="BZ97">
        <v>14.8</v>
      </c>
      <c r="CB97" s="16"/>
    </row>
    <row r="98" spans="1:80">
      <c r="A98" s="296"/>
      <c r="B98" s="200"/>
      <c r="C98" s="7">
        <v>10</v>
      </c>
      <c r="D98">
        <f>+入力シート①!G$6</f>
        <v>20.03</v>
      </c>
      <c r="E98">
        <f t="shared" ref="E98:E112" si="46">+COUNT($M98:$CB98)</f>
        <v>33</v>
      </c>
      <c r="F98" s="5">
        <f t="shared" ref="F98:F112" si="47">+AVERAGE($M98:$CB98)</f>
        <v>18.886633333333332</v>
      </c>
      <c r="G98" s="5">
        <f t="shared" ref="G98:G112" si="48">+STDEV($M98:$CB98)</f>
        <v>1.6231470542719373</v>
      </c>
      <c r="H98" s="5">
        <f t="shared" ref="H98:H112" si="49">+MAX($M98:$CB98)</f>
        <v>21.06</v>
      </c>
      <c r="I98" s="5">
        <f t="shared" ref="I98:I112" si="50">+MIN($M98:$CB98)</f>
        <v>12.84</v>
      </c>
      <c r="J98" s="5">
        <f t="shared" ref="J98:J109" si="51">+D98-F98</f>
        <v>1.1433666666666689</v>
      </c>
      <c r="K98" s="5">
        <f t="shared" ref="K98:K109" si="52">+J98/G98</f>
        <v>0.70441348099511913</v>
      </c>
      <c r="M98" s="16"/>
      <c r="N98">
        <v>19.68</v>
      </c>
      <c r="O98">
        <v>19.78</v>
      </c>
      <c r="P98">
        <v>17.29</v>
      </c>
      <c r="Q98">
        <v>21.06</v>
      </c>
      <c r="R98">
        <v>17.12</v>
      </c>
      <c r="T98">
        <v>19.420000000000002</v>
      </c>
      <c r="U98" s="17">
        <v>19.66</v>
      </c>
      <c r="V98">
        <v>19.505199999999999</v>
      </c>
      <c r="W98">
        <v>20.6051</v>
      </c>
      <c r="X98">
        <v>16.03</v>
      </c>
      <c r="Y98">
        <v>19.756900000000002</v>
      </c>
      <c r="Z98">
        <v>19.55</v>
      </c>
      <c r="AA98">
        <v>19.691700000000001</v>
      </c>
      <c r="AC98" s="69">
        <v>19.14</v>
      </c>
      <c r="AD98" s="69">
        <v>19.760000000000002</v>
      </c>
      <c r="AE98">
        <v>18.600000000000001</v>
      </c>
      <c r="AJ98">
        <v>20.399999999999999</v>
      </c>
      <c r="AL98">
        <v>20.87</v>
      </c>
      <c r="AM98">
        <v>20.94</v>
      </c>
      <c r="AO98">
        <v>18.77</v>
      </c>
      <c r="AQ98">
        <v>19.18</v>
      </c>
      <c r="AR98">
        <v>20.36</v>
      </c>
      <c r="AS98">
        <v>18.38</v>
      </c>
      <c r="AT98">
        <v>12.84</v>
      </c>
      <c r="AV98">
        <v>18.59</v>
      </c>
      <c r="AW98">
        <v>17.82</v>
      </c>
      <c r="BC98">
        <v>17.62</v>
      </c>
      <c r="BE98">
        <v>18.989999999999998</v>
      </c>
      <c r="BI98">
        <v>17.27</v>
      </c>
      <c r="BL98">
        <v>17.84</v>
      </c>
      <c r="BN98">
        <v>18.03</v>
      </c>
      <c r="BP98">
        <v>19.579999999999998</v>
      </c>
      <c r="BU98">
        <v>19.13</v>
      </c>
      <c r="CB98" s="16"/>
    </row>
    <row r="99" spans="1:80">
      <c r="A99" s="296"/>
      <c r="B99" s="200"/>
      <c r="C99" s="7">
        <v>20</v>
      </c>
      <c r="D99">
        <f>+入力シート①!G$7</f>
        <v>20.059999999999999</v>
      </c>
      <c r="E99">
        <f t="shared" si="46"/>
        <v>33</v>
      </c>
      <c r="F99" s="5">
        <f t="shared" si="47"/>
        <v>18.86966666666666</v>
      </c>
      <c r="G99" s="5">
        <f t="shared" si="48"/>
        <v>1.6463095098709921</v>
      </c>
      <c r="H99" s="5">
        <f t="shared" si="49"/>
        <v>21.08</v>
      </c>
      <c r="I99" s="5">
        <f t="shared" si="50"/>
        <v>12.83</v>
      </c>
      <c r="J99" s="5">
        <f t="shared" si="51"/>
        <v>1.1903333333333386</v>
      </c>
      <c r="K99" s="5">
        <f t="shared" si="52"/>
        <v>0.72303131713465918</v>
      </c>
      <c r="M99" s="16"/>
      <c r="N99">
        <v>19.670000000000002</v>
      </c>
      <c r="O99">
        <v>19.78</v>
      </c>
      <c r="P99">
        <v>17.100000000000001</v>
      </c>
      <c r="Q99">
        <v>21.08</v>
      </c>
      <c r="R99">
        <v>16.79</v>
      </c>
      <c r="T99">
        <v>19.420000000000002</v>
      </c>
      <c r="U99" s="17">
        <v>19.68</v>
      </c>
      <c r="V99">
        <v>19.508199999999999</v>
      </c>
      <c r="W99">
        <v>20.602499999999999</v>
      </c>
      <c r="X99">
        <v>16.010000000000002</v>
      </c>
      <c r="Y99">
        <v>19.7607</v>
      </c>
      <c r="Z99">
        <v>19.559999999999999</v>
      </c>
      <c r="AA99">
        <v>19.697600000000001</v>
      </c>
      <c r="AC99" s="69">
        <v>19.04</v>
      </c>
      <c r="AD99" s="69">
        <v>19.760000000000002</v>
      </c>
      <c r="AE99">
        <v>18.62</v>
      </c>
      <c r="AJ99">
        <v>20.399999999999999</v>
      </c>
      <c r="AL99">
        <v>20.88</v>
      </c>
      <c r="AM99">
        <v>20.94</v>
      </c>
      <c r="AO99">
        <v>18.760000000000002</v>
      </c>
      <c r="AQ99">
        <v>19.18</v>
      </c>
      <c r="AR99">
        <v>20.36</v>
      </c>
      <c r="AS99">
        <v>18.38</v>
      </c>
      <c r="AT99">
        <v>12.83</v>
      </c>
      <c r="AV99">
        <v>18.600000000000001</v>
      </c>
      <c r="AW99">
        <v>17.82</v>
      </c>
      <c r="BC99">
        <v>17.59</v>
      </c>
      <c r="BE99">
        <v>18.989999999999998</v>
      </c>
      <c r="BI99">
        <v>17.239999999999998</v>
      </c>
      <c r="BL99">
        <v>17.850000000000001</v>
      </c>
      <c r="BN99">
        <v>18.05</v>
      </c>
      <c r="BP99">
        <v>19.61</v>
      </c>
      <c r="BU99">
        <v>19.14</v>
      </c>
      <c r="CB99" s="16"/>
    </row>
    <row r="100" spans="1:80">
      <c r="A100" s="296"/>
      <c r="B100" s="200"/>
      <c r="C100" s="7">
        <v>30</v>
      </c>
      <c r="D100">
        <f>+入力シート①!G$8</f>
        <v>20.05</v>
      </c>
      <c r="E100">
        <f t="shared" si="46"/>
        <v>34</v>
      </c>
      <c r="F100" s="5">
        <f t="shared" si="47"/>
        <v>18.721373529411771</v>
      </c>
      <c r="G100" s="5">
        <f t="shared" si="48"/>
        <v>1.7757700402768208</v>
      </c>
      <c r="H100" s="5">
        <f t="shared" si="49"/>
        <v>21.05</v>
      </c>
      <c r="I100" s="5">
        <f t="shared" si="50"/>
        <v>12.84</v>
      </c>
      <c r="J100" s="5">
        <f t="shared" si="51"/>
        <v>1.3286264705882296</v>
      </c>
      <c r="K100" s="5">
        <f t="shared" si="52"/>
        <v>0.7481973681575983</v>
      </c>
      <c r="M100" s="16"/>
      <c r="N100">
        <v>19.670000000000002</v>
      </c>
      <c r="O100">
        <v>19.77</v>
      </c>
      <c r="P100">
        <v>17.02</v>
      </c>
      <c r="Q100">
        <v>21.05</v>
      </c>
      <c r="R100">
        <v>16.739999999999998</v>
      </c>
      <c r="T100">
        <v>19.41</v>
      </c>
      <c r="U100" s="17">
        <v>19.670000000000002</v>
      </c>
      <c r="V100">
        <v>19.5044</v>
      </c>
      <c r="W100">
        <v>20.604900000000001</v>
      </c>
      <c r="X100">
        <v>16</v>
      </c>
      <c r="Y100">
        <v>19.759</v>
      </c>
      <c r="Z100">
        <v>19.55</v>
      </c>
      <c r="AA100">
        <v>19.698399999999999</v>
      </c>
      <c r="AC100" s="69">
        <v>18.989999999999998</v>
      </c>
      <c r="AD100" s="69">
        <v>19.75</v>
      </c>
      <c r="AE100">
        <v>18.61</v>
      </c>
      <c r="AJ100">
        <v>20.41</v>
      </c>
      <c r="AL100">
        <v>20.87</v>
      </c>
      <c r="AM100">
        <v>20.94</v>
      </c>
      <c r="AO100">
        <v>18.77</v>
      </c>
      <c r="AQ100">
        <v>19.18</v>
      </c>
      <c r="AR100">
        <v>20.36</v>
      </c>
      <c r="AS100">
        <v>18.38</v>
      </c>
      <c r="AT100">
        <v>12.84</v>
      </c>
      <c r="AV100">
        <v>18.600000000000001</v>
      </c>
      <c r="AW100">
        <v>17.82</v>
      </c>
      <c r="BC100">
        <v>16.88</v>
      </c>
      <c r="BE100">
        <v>18.989999999999998</v>
      </c>
      <c r="BI100">
        <v>17.21</v>
      </c>
      <c r="BL100">
        <v>17.850000000000001</v>
      </c>
      <c r="BN100">
        <v>17.940000000000001</v>
      </c>
      <c r="BP100">
        <v>19.59</v>
      </c>
      <c r="BU100">
        <v>19.14</v>
      </c>
      <c r="BZ100">
        <v>14.96</v>
      </c>
      <c r="CB100" s="16"/>
    </row>
    <row r="101" spans="1:80">
      <c r="A101" s="296"/>
      <c r="B101" s="200"/>
      <c r="C101" s="7">
        <v>50</v>
      </c>
      <c r="D101">
        <f>+入力シート①!G$9</f>
        <v>20.03</v>
      </c>
      <c r="E101">
        <f t="shared" si="46"/>
        <v>34</v>
      </c>
      <c r="F101" s="5">
        <f t="shared" si="47"/>
        <v>18.623970588235295</v>
      </c>
      <c r="G101" s="5">
        <f t="shared" si="48"/>
        <v>1.85396672202644</v>
      </c>
      <c r="H101" s="5">
        <f t="shared" si="49"/>
        <v>21.05</v>
      </c>
      <c r="I101" s="5">
        <f t="shared" si="50"/>
        <v>12.84</v>
      </c>
      <c r="J101" s="5">
        <f t="shared" si="51"/>
        <v>1.4060294117647061</v>
      </c>
      <c r="K101" s="5">
        <f t="shared" si="52"/>
        <v>0.75838977855431766</v>
      </c>
      <c r="M101" s="16"/>
      <c r="N101">
        <v>19.66</v>
      </c>
      <c r="O101">
        <v>19.760000000000002</v>
      </c>
      <c r="P101">
        <v>16.510000000000002</v>
      </c>
      <c r="Q101">
        <v>21.05</v>
      </c>
      <c r="R101">
        <v>16.63</v>
      </c>
      <c r="T101">
        <v>19.399999999999999</v>
      </c>
      <c r="U101" s="17">
        <v>19.68</v>
      </c>
      <c r="V101">
        <v>19.511700000000001</v>
      </c>
      <c r="W101">
        <v>20.6065</v>
      </c>
      <c r="X101">
        <v>15.83</v>
      </c>
      <c r="Y101">
        <v>19.1617</v>
      </c>
      <c r="Z101">
        <v>19.53</v>
      </c>
      <c r="AA101">
        <v>19.705100000000002</v>
      </c>
      <c r="AC101" s="69">
        <v>18.96</v>
      </c>
      <c r="AD101" s="69">
        <v>19.739999999999998</v>
      </c>
      <c r="AE101">
        <v>18.62</v>
      </c>
      <c r="AJ101">
        <v>20.41</v>
      </c>
      <c r="AL101">
        <v>20.87</v>
      </c>
      <c r="AM101">
        <v>20.94</v>
      </c>
      <c r="AO101">
        <v>18.760000000000002</v>
      </c>
      <c r="AQ101">
        <v>19.190000000000001</v>
      </c>
      <c r="AR101">
        <v>20.36</v>
      </c>
      <c r="AS101">
        <v>18.05</v>
      </c>
      <c r="AT101">
        <v>12.84</v>
      </c>
      <c r="AV101">
        <v>18.600000000000001</v>
      </c>
      <c r="AW101">
        <v>17.82</v>
      </c>
      <c r="BC101">
        <v>15.54</v>
      </c>
      <c r="BE101">
        <v>18.989999999999998</v>
      </c>
      <c r="BI101">
        <v>17.22</v>
      </c>
      <c r="BL101">
        <v>17.850000000000001</v>
      </c>
      <c r="BN101">
        <v>17.8</v>
      </c>
      <c r="BP101">
        <v>19.52</v>
      </c>
      <c r="BU101">
        <v>19.149999999999999</v>
      </c>
      <c r="BZ101">
        <v>14.95</v>
      </c>
      <c r="CB101" s="16"/>
    </row>
    <row r="102" spans="1:80">
      <c r="A102" s="296"/>
      <c r="B102" s="200"/>
      <c r="C102" s="7">
        <v>75</v>
      </c>
      <c r="D102">
        <f>+入力シート①!G$10</f>
        <v>19.97</v>
      </c>
      <c r="E102">
        <f t="shared" si="46"/>
        <v>33</v>
      </c>
      <c r="F102" s="5">
        <f t="shared" si="47"/>
        <v>18.435563636363636</v>
      </c>
      <c r="G102" s="5">
        <f t="shared" si="48"/>
        <v>1.974226504358424</v>
      </c>
      <c r="H102" s="5">
        <f t="shared" si="49"/>
        <v>20.98</v>
      </c>
      <c r="I102" s="5">
        <f t="shared" si="50"/>
        <v>12.84</v>
      </c>
      <c r="J102" s="5">
        <f t="shared" si="51"/>
        <v>1.5344363636363632</v>
      </c>
      <c r="K102" s="5">
        <f t="shared" si="52"/>
        <v>0.77723420298980228</v>
      </c>
      <c r="M102" s="16"/>
      <c r="N102">
        <v>19.440000000000001</v>
      </c>
      <c r="O102">
        <v>19.72</v>
      </c>
      <c r="P102">
        <v>16.079999999999998</v>
      </c>
      <c r="Q102">
        <v>20.98</v>
      </c>
      <c r="R102">
        <v>15.59</v>
      </c>
      <c r="T102">
        <v>19.399999999999999</v>
      </c>
      <c r="U102" s="17">
        <v>19.68</v>
      </c>
      <c r="V102">
        <v>19.498899999999999</v>
      </c>
      <c r="W102">
        <v>20.354099999999999</v>
      </c>
      <c r="X102">
        <v>15.71</v>
      </c>
      <c r="Y102">
        <v>19.767600000000002</v>
      </c>
      <c r="AA102">
        <v>19.713000000000001</v>
      </c>
      <c r="AC102" s="69">
        <v>19.010000000000002</v>
      </c>
      <c r="AD102" s="69">
        <v>19.72</v>
      </c>
      <c r="AE102">
        <v>18.61</v>
      </c>
      <c r="AJ102">
        <v>20.41</v>
      </c>
      <c r="AL102">
        <v>20.73</v>
      </c>
      <c r="AM102">
        <v>20.9</v>
      </c>
      <c r="AO102">
        <v>17.96</v>
      </c>
      <c r="AQ102">
        <v>19.03</v>
      </c>
      <c r="AR102">
        <v>20.37</v>
      </c>
      <c r="AS102">
        <v>16.95</v>
      </c>
      <c r="AT102">
        <v>12.84</v>
      </c>
      <c r="AV102">
        <v>18.37</v>
      </c>
      <c r="AW102">
        <v>17.809999999999999</v>
      </c>
      <c r="BC102">
        <v>14.9</v>
      </c>
      <c r="BE102">
        <v>19</v>
      </c>
      <c r="BI102">
        <v>17.190000000000001</v>
      </c>
      <c r="BL102">
        <v>17.809999999999999</v>
      </c>
      <c r="BN102">
        <v>17.690000000000001</v>
      </c>
      <c r="BP102">
        <v>19.12</v>
      </c>
      <c r="BU102">
        <v>19.07</v>
      </c>
      <c r="BZ102">
        <v>14.95</v>
      </c>
      <c r="CB102" s="16"/>
    </row>
    <row r="103" spans="1:80">
      <c r="A103" s="296"/>
      <c r="B103" s="200"/>
      <c r="C103" s="7">
        <v>100</v>
      </c>
      <c r="D103">
        <f>+入力シート①!G$11</f>
        <v>19.96</v>
      </c>
      <c r="E103">
        <f t="shared" si="46"/>
        <v>34</v>
      </c>
      <c r="F103" s="5">
        <f t="shared" si="47"/>
        <v>18.256411764705888</v>
      </c>
      <c r="G103" s="5">
        <f t="shared" si="48"/>
        <v>2.0178729004279181</v>
      </c>
      <c r="H103" s="5">
        <f t="shared" si="49"/>
        <v>20.85</v>
      </c>
      <c r="I103" s="5">
        <f t="shared" si="50"/>
        <v>12.85</v>
      </c>
      <c r="J103" s="5">
        <f t="shared" si="51"/>
        <v>1.703588235294113</v>
      </c>
      <c r="K103" s="5">
        <f t="shared" si="52"/>
        <v>0.84424952380937535</v>
      </c>
      <c r="M103" s="16"/>
      <c r="N103">
        <v>19.059999999999999</v>
      </c>
      <c r="O103">
        <v>19.71</v>
      </c>
      <c r="P103">
        <v>16.399999999999999</v>
      </c>
      <c r="Q103">
        <v>20.85</v>
      </c>
      <c r="R103">
        <v>15.04</v>
      </c>
      <c r="T103">
        <v>19.149999999999999</v>
      </c>
      <c r="U103" s="17">
        <v>19.68</v>
      </c>
      <c r="V103">
        <v>19.437200000000001</v>
      </c>
      <c r="W103">
        <v>19.9422</v>
      </c>
      <c r="X103">
        <v>15.1</v>
      </c>
      <c r="Y103">
        <v>19.697800000000001</v>
      </c>
      <c r="Z103">
        <v>19.510000000000002</v>
      </c>
      <c r="AA103">
        <v>19.720800000000001</v>
      </c>
      <c r="AC103" s="69">
        <v>18.78</v>
      </c>
      <c r="AD103" s="69">
        <v>19.690000000000001</v>
      </c>
      <c r="AE103">
        <v>18.579999999999998</v>
      </c>
      <c r="AJ103">
        <v>20.420000000000002</v>
      </c>
      <c r="AL103">
        <v>20.56</v>
      </c>
      <c r="AM103">
        <v>20.79</v>
      </c>
      <c r="AO103">
        <v>17.87</v>
      </c>
      <c r="AQ103">
        <v>18.97</v>
      </c>
      <c r="AR103">
        <v>20.350000000000001</v>
      </c>
      <c r="AS103">
        <v>16.21</v>
      </c>
      <c r="AT103">
        <v>12.85</v>
      </c>
      <c r="AV103">
        <v>17.510000000000002</v>
      </c>
      <c r="AW103">
        <v>17.41</v>
      </c>
      <c r="BC103">
        <v>14.69</v>
      </c>
      <c r="BE103">
        <v>19</v>
      </c>
      <c r="BI103">
        <v>16.71</v>
      </c>
      <c r="BL103">
        <v>16.82</v>
      </c>
      <c r="BN103">
        <v>17.63</v>
      </c>
      <c r="BP103">
        <v>18.93</v>
      </c>
      <c r="BU103">
        <v>18.7</v>
      </c>
      <c r="BZ103">
        <v>14.95</v>
      </c>
      <c r="CB103" s="16"/>
    </row>
    <row r="104" spans="1:80">
      <c r="A104" s="296"/>
      <c r="B104" s="200"/>
      <c r="C104" s="7">
        <v>150</v>
      </c>
      <c r="D104">
        <f>+入力シート①!G$12</f>
        <v>19.64</v>
      </c>
      <c r="E104">
        <f t="shared" si="46"/>
        <v>34</v>
      </c>
      <c r="F104" s="5">
        <f t="shared" si="47"/>
        <v>17.616629411764706</v>
      </c>
      <c r="G104" s="5">
        <f t="shared" si="48"/>
        <v>2.1702966091841067</v>
      </c>
      <c r="H104" s="5">
        <f t="shared" si="49"/>
        <v>20.309999999999999</v>
      </c>
      <c r="I104" s="5">
        <f t="shared" si="50"/>
        <v>12.51</v>
      </c>
      <c r="J104" s="5">
        <f t="shared" si="51"/>
        <v>2.023370588235295</v>
      </c>
      <c r="K104" s="5">
        <f t="shared" si="52"/>
        <v>0.93230140971189812</v>
      </c>
      <c r="M104" s="16"/>
      <c r="N104">
        <v>18.66</v>
      </c>
      <c r="O104">
        <v>17.98</v>
      </c>
      <c r="P104">
        <v>12.99</v>
      </c>
      <c r="Q104">
        <v>20.05</v>
      </c>
      <c r="R104">
        <v>14.65</v>
      </c>
      <c r="T104">
        <v>19.059999999999999</v>
      </c>
      <c r="U104" s="17">
        <v>19.690000000000001</v>
      </c>
      <c r="V104">
        <v>19.422699999999999</v>
      </c>
      <c r="W104">
        <v>19.437999999999999</v>
      </c>
      <c r="X104">
        <v>14.5</v>
      </c>
      <c r="Y104">
        <v>19.488399999999999</v>
      </c>
      <c r="Z104">
        <v>19.309999999999999</v>
      </c>
      <c r="AA104">
        <v>19.726299999999998</v>
      </c>
      <c r="AC104" s="69">
        <v>18.010000000000002</v>
      </c>
      <c r="AD104" s="69">
        <v>19.440000000000001</v>
      </c>
      <c r="AE104">
        <v>18.579999999999998</v>
      </c>
      <c r="AJ104">
        <v>20.309999999999999</v>
      </c>
      <c r="AL104">
        <v>19.68</v>
      </c>
      <c r="AM104">
        <v>19.75</v>
      </c>
      <c r="AO104">
        <v>16.739999999999998</v>
      </c>
      <c r="AQ104">
        <v>17.86</v>
      </c>
      <c r="AR104">
        <v>19.84</v>
      </c>
      <c r="AS104">
        <v>15.56</v>
      </c>
      <c r="AT104">
        <v>12.51</v>
      </c>
      <c r="AV104">
        <v>16.61</v>
      </c>
      <c r="AW104">
        <v>16.29</v>
      </c>
      <c r="BC104">
        <v>14.35</v>
      </c>
      <c r="BE104">
        <v>18.5</v>
      </c>
      <c r="BI104">
        <v>16.04</v>
      </c>
      <c r="BL104">
        <v>15.81</v>
      </c>
      <c r="BN104">
        <v>17.420000000000002</v>
      </c>
      <c r="BP104">
        <v>17.760000000000002</v>
      </c>
      <c r="BU104">
        <v>18.11</v>
      </c>
      <c r="BZ104">
        <v>14.83</v>
      </c>
      <c r="CB104" s="16"/>
    </row>
    <row r="105" spans="1:80">
      <c r="A105" s="296"/>
      <c r="B105" s="200"/>
      <c r="C105" s="7">
        <v>200</v>
      </c>
      <c r="D105">
        <f>+入力シート①!G$13</f>
        <v>19.09</v>
      </c>
      <c r="E105">
        <f t="shared" si="46"/>
        <v>34</v>
      </c>
      <c r="F105" s="5">
        <f t="shared" si="47"/>
        <v>16.68057352941176</v>
      </c>
      <c r="G105" s="5">
        <f t="shared" si="48"/>
        <v>2.3544884163256037</v>
      </c>
      <c r="H105" s="5">
        <f t="shared" si="49"/>
        <v>19.690000000000001</v>
      </c>
      <c r="I105" s="5">
        <f t="shared" si="50"/>
        <v>12.03</v>
      </c>
      <c r="J105" s="5">
        <f t="shared" si="51"/>
        <v>2.4094264705882402</v>
      </c>
      <c r="K105" s="5">
        <f t="shared" si="52"/>
        <v>1.0233333296021785</v>
      </c>
      <c r="M105" s="16"/>
      <c r="N105">
        <v>18.2</v>
      </c>
      <c r="O105">
        <v>17.23</v>
      </c>
      <c r="P105">
        <v>14.8</v>
      </c>
      <c r="Q105">
        <v>18.21</v>
      </c>
      <c r="R105">
        <v>12.23</v>
      </c>
      <c r="T105">
        <v>18.38</v>
      </c>
      <c r="U105" s="17">
        <v>18.920000000000002</v>
      </c>
      <c r="V105">
        <v>18.357600000000001</v>
      </c>
      <c r="W105">
        <v>17.86</v>
      </c>
      <c r="X105">
        <v>13.67</v>
      </c>
      <c r="Y105">
        <v>19.307500000000001</v>
      </c>
      <c r="Z105">
        <v>19.32</v>
      </c>
      <c r="AA105">
        <v>19.424399999999999</v>
      </c>
      <c r="AC105" s="69">
        <v>17.59</v>
      </c>
      <c r="AD105" s="69">
        <v>19.149999999999999</v>
      </c>
      <c r="AE105">
        <v>18.559999999999999</v>
      </c>
      <c r="AJ105">
        <v>18.91</v>
      </c>
      <c r="AL105">
        <v>18.579999999999998</v>
      </c>
      <c r="AM105">
        <v>18.54</v>
      </c>
      <c r="AO105">
        <v>15.39</v>
      </c>
      <c r="AQ105">
        <v>16.940000000000001</v>
      </c>
      <c r="AR105">
        <v>19.690000000000001</v>
      </c>
      <c r="AS105">
        <v>14.52</v>
      </c>
      <c r="AT105">
        <v>12.03</v>
      </c>
      <c r="AV105">
        <v>14.97</v>
      </c>
      <c r="AW105">
        <v>14.34</v>
      </c>
      <c r="BC105">
        <v>13.5</v>
      </c>
      <c r="BE105">
        <v>17.829999999999998</v>
      </c>
      <c r="BI105">
        <v>13.98</v>
      </c>
      <c r="BL105">
        <v>13.57</v>
      </c>
      <c r="BN105">
        <v>16.149999999999999</v>
      </c>
      <c r="BP105">
        <v>16.47</v>
      </c>
      <c r="BU105">
        <v>17.64</v>
      </c>
      <c r="BZ105">
        <v>12.88</v>
      </c>
      <c r="CB105" s="16"/>
    </row>
    <row r="106" spans="1:80">
      <c r="A106" s="296"/>
      <c r="B106" s="200"/>
      <c r="C106" s="7">
        <v>300</v>
      </c>
      <c r="D106">
        <f>+入力シート①!G$14</f>
        <v>17.16</v>
      </c>
      <c r="E106">
        <f t="shared" si="46"/>
        <v>20</v>
      </c>
      <c r="F106" s="5">
        <f t="shared" si="47"/>
        <v>15.396025000000003</v>
      </c>
      <c r="G106" s="5">
        <f t="shared" si="48"/>
        <v>3.0442381269461389</v>
      </c>
      <c r="H106" s="5">
        <f t="shared" si="49"/>
        <v>18.84</v>
      </c>
      <c r="I106" s="5">
        <f t="shared" si="50"/>
        <v>9.01</v>
      </c>
      <c r="J106" s="5">
        <f t="shared" si="51"/>
        <v>1.7639749999999967</v>
      </c>
      <c r="K106" s="5">
        <f t="shared" si="52"/>
        <v>0.57944711498950563</v>
      </c>
      <c r="M106" s="16"/>
      <c r="N106">
        <v>16.66</v>
      </c>
      <c r="O106">
        <v>13.77</v>
      </c>
      <c r="P106">
        <v>10.8</v>
      </c>
      <c r="Q106">
        <v>16.46</v>
      </c>
      <c r="R106">
        <v>9.01</v>
      </c>
      <c r="T106">
        <v>17.059999999999999</v>
      </c>
      <c r="U106" s="17">
        <v>17.600000000000001</v>
      </c>
      <c r="V106">
        <v>15.7525</v>
      </c>
      <c r="W106">
        <v>13.633900000000001</v>
      </c>
      <c r="X106">
        <v>9.0500000000000007</v>
      </c>
      <c r="Y106">
        <v>18.235199999999999</v>
      </c>
      <c r="Z106">
        <v>18.05</v>
      </c>
      <c r="AA106">
        <v>17.7989</v>
      </c>
      <c r="AC106" s="69">
        <v>16.34</v>
      </c>
      <c r="AD106" s="69">
        <v>18.84</v>
      </c>
      <c r="AE106">
        <v>17.55</v>
      </c>
      <c r="AJ106">
        <v>16.64</v>
      </c>
      <c r="AL106">
        <v>16.920000000000002</v>
      </c>
      <c r="AM106">
        <v>16.21</v>
      </c>
      <c r="AO106">
        <v>11.54</v>
      </c>
      <c r="CB106" s="16"/>
    </row>
    <row r="107" spans="1:80">
      <c r="A107" s="296"/>
      <c r="B107" s="200"/>
      <c r="C107" s="7">
        <v>400</v>
      </c>
      <c r="D107">
        <f>+入力シート①!G$15</f>
        <v>14.69</v>
      </c>
      <c r="E107">
        <f t="shared" si="46"/>
        <v>20</v>
      </c>
      <c r="F107" s="5">
        <f t="shared" si="47"/>
        <v>12.834074999999999</v>
      </c>
      <c r="G107" s="5">
        <f t="shared" si="48"/>
        <v>3.1109292776266706</v>
      </c>
      <c r="H107" s="5">
        <f t="shared" si="49"/>
        <v>16.690000000000001</v>
      </c>
      <c r="I107" s="5">
        <f t="shared" si="50"/>
        <v>6.72</v>
      </c>
      <c r="J107" s="5">
        <f t="shared" si="51"/>
        <v>1.8559250000000009</v>
      </c>
      <c r="K107" s="5">
        <f t="shared" si="52"/>
        <v>0.59658218955587672</v>
      </c>
      <c r="M107" s="16"/>
      <c r="N107">
        <v>13.93</v>
      </c>
      <c r="O107">
        <v>10.14</v>
      </c>
      <c r="P107">
        <v>8.6</v>
      </c>
      <c r="Q107">
        <v>14.21</v>
      </c>
      <c r="R107">
        <v>7.14</v>
      </c>
      <c r="T107">
        <v>14.34</v>
      </c>
      <c r="U107" s="17">
        <v>14.01</v>
      </c>
      <c r="V107">
        <v>12.610900000000001</v>
      </c>
      <c r="W107">
        <v>10.4747</v>
      </c>
      <c r="X107">
        <v>6.72</v>
      </c>
      <c r="Y107">
        <v>16.020099999999999</v>
      </c>
      <c r="Z107">
        <v>16.690000000000001</v>
      </c>
      <c r="AA107">
        <v>15.995799999999999</v>
      </c>
      <c r="AC107" s="69">
        <v>13.13</v>
      </c>
      <c r="AD107" s="69">
        <v>16.43</v>
      </c>
      <c r="AE107">
        <v>14.85</v>
      </c>
      <c r="AJ107">
        <v>13.54</v>
      </c>
      <c r="AL107">
        <v>15.51</v>
      </c>
      <c r="AM107">
        <v>13.54</v>
      </c>
      <c r="AO107">
        <v>8.8000000000000007</v>
      </c>
      <c r="CB107" s="16"/>
    </row>
    <row r="108" spans="1:80">
      <c r="A108" s="296"/>
      <c r="B108" s="200"/>
      <c r="C108" s="7">
        <v>500</v>
      </c>
      <c r="D108">
        <f>+入力シート①!G$16</f>
        <v>12.28</v>
      </c>
      <c r="E108">
        <f t="shared" si="46"/>
        <v>16</v>
      </c>
      <c r="F108" s="5">
        <f t="shared" si="47"/>
        <v>10.133862500000001</v>
      </c>
      <c r="G108" s="5">
        <f t="shared" si="48"/>
        <v>2.6925764531083058</v>
      </c>
      <c r="H108" s="5">
        <f t="shared" si="49"/>
        <v>14.13</v>
      </c>
      <c r="I108" s="5">
        <f t="shared" si="50"/>
        <v>5.3</v>
      </c>
      <c r="J108" s="5">
        <f t="shared" si="51"/>
        <v>2.1461374999999983</v>
      </c>
      <c r="K108" s="5">
        <f t="shared" si="52"/>
        <v>0.79705721912649896</v>
      </c>
      <c r="M108" s="16"/>
      <c r="N108">
        <v>10.7</v>
      </c>
      <c r="O108">
        <v>8.15</v>
      </c>
      <c r="P108">
        <v>6.6</v>
      </c>
      <c r="Q108">
        <v>9.3800000000000008</v>
      </c>
      <c r="R108">
        <v>6.02</v>
      </c>
      <c r="T108">
        <v>11.28</v>
      </c>
      <c r="U108" s="17">
        <v>11.06</v>
      </c>
      <c r="V108">
        <v>9.6509999999999998</v>
      </c>
      <c r="W108">
        <v>8.1649999999999991</v>
      </c>
      <c r="X108">
        <v>5.3</v>
      </c>
      <c r="Y108">
        <v>12.621</v>
      </c>
      <c r="AA108">
        <v>13.4148</v>
      </c>
      <c r="AD108" s="69">
        <v>14.13</v>
      </c>
      <c r="AE108">
        <v>12.79</v>
      </c>
      <c r="AJ108">
        <v>10.58</v>
      </c>
      <c r="AL108">
        <v>12.3</v>
      </c>
      <c r="CB108" s="16"/>
    </row>
    <row r="109" spans="1:80">
      <c r="A109" s="296"/>
      <c r="B109" s="200"/>
      <c r="C109" s="7">
        <v>600</v>
      </c>
      <c r="D109" t="str">
        <f>+入力シート①!G$17</f>
        <v>-</v>
      </c>
      <c r="E109">
        <f t="shared" si="46"/>
        <v>4</v>
      </c>
      <c r="F109" s="5">
        <f t="shared" si="47"/>
        <v>8.0934749999999998</v>
      </c>
      <c r="G109" s="5">
        <f t="shared" si="48"/>
        <v>2.1459624808385298</v>
      </c>
      <c r="H109" s="5">
        <f t="shared" si="49"/>
        <v>10.5039</v>
      </c>
      <c r="I109" s="5">
        <f t="shared" si="50"/>
        <v>5.35</v>
      </c>
      <c r="J109" s="5" t="e">
        <f t="shared" si="51"/>
        <v>#VALUE!</v>
      </c>
      <c r="K109" s="5" t="e">
        <f t="shared" si="52"/>
        <v>#VALUE!</v>
      </c>
      <c r="M109" s="16"/>
      <c r="N109" t="s">
        <v>133</v>
      </c>
      <c r="O109" t="s">
        <v>133</v>
      </c>
      <c r="P109" t="s">
        <v>133</v>
      </c>
      <c r="Q109" t="s">
        <v>133</v>
      </c>
      <c r="R109">
        <v>5.35</v>
      </c>
      <c r="T109">
        <v>7.8</v>
      </c>
      <c r="U109" s="17">
        <v>8.7200000000000006</v>
      </c>
      <c r="AA109">
        <v>10.5039</v>
      </c>
      <c r="CB109" s="16"/>
    </row>
    <row r="110" spans="1:80">
      <c r="A110" s="296"/>
      <c r="B110" s="13"/>
      <c r="C110" s="13"/>
      <c r="D110" s="18"/>
      <c r="E110" s="18"/>
      <c r="F110" s="36"/>
      <c r="G110" s="36"/>
      <c r="H110" s="36"/>
      <c r="I110" s="36"/>
      <c r="J110" s="36"/>
      <c r="K110" s="36"/>
      <c r="L110" s="18"/>
      <c r="M110" s="16"/>
      <c r="N110" s="18"/>
      <c r="O110" s="18"/>
      <c r="P110" s="18"/>
      <c r="Q110" s="18"/>
      <c r="R110" s="18"/>
      <c r="T110" s="18"/>
      <c r="U110" s="18"/>
      <c r="V110" s="18"/>
      <c r="W110" s="18"/>
      <c r="X110" s="18"/>
      <c r="Y110" s="18"/>
      <c r="Z110" s="18"/>
      <c r="AA110" s="18"/>
      <c r="AB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6"/>
    </row>
    <row r="111" spans="1:80">
      <c r="A111" s="296"/>
      <c r="B111" s="201" t="s">
        <v>13</v>
      </c>
      <c r="C111" s="11" t="s">
        <v>11</v>
      </c>
      <c r="D111">
        <f>+入力シート①!G$19</f>
        <v>342</v>
      </c>
      <c r="E111">
        <f t="shared" si="46"/>
        <v>36</v>
      </c>
      <c r="F111" s="5">
        <f t="shared" si="47"/>
        <v>158.02777777777777</v>
      </c>
      <c r="G111" s="5">
        <f t="shared" si="48"/>
        <v>98.3577976024593</v>
      </c>
      <c r="H111" s="5">
        <f t="shared" si="49"/>
        <v>351</v>
      </c>
      <c r="I111" s="5">
        <f t="shared" si="50"/>
        <v>16</v>
      </c>
      <c r="J111" s="5">
        <f>+D111-F111</f>
        <v>183.97222222222223</v>
      </c>
      <c r="K111" s="5">
        <f>+J111/G111</f>
        <v>1.8704386099188364</v>
      </c>
      <c r="M111" s="16"/>
      <c r="N111">
        <v>56</v>
      </c>
      <c r="O111">
        <v>351</v>
      </c>
      <c r="P111">
        <v>27</v>
      </c>
      <c r="Q111">
        <v>52</v>
      </c>
      <c r="R111">
        <v>288</v>
      </c>
      <c r="T111">
        <v>194</v>
      </c>
      <c r="U111" s="17">
        <v>59</v>
      </c>
      <c r="V111">
        <v>95</v>
      </c>
      <c r="W111">
        <v>29</v>
      </c>
      <c r="X111">
        <v>16</v>
      </c>
      <c r="Y111">
        <v>201</v>
      </c>
      <c r="Z111">
        <v>30</v>
      </c>
      <c r="AA111">
        <v>149</v>
      </c>
      <c r="AC111" s="69">
        <v>277</v>
      </c>
      <c r="AD111" s="69">
        <v>331</v>
      </c>
      <c r="AE111">
        <v>307</v>
      </c>
      <c r="AF111">
        <v>188</v>
      </c>
      <c r="AH111">
        <v>151</v>
      </c>
      <c r="AI111">
        <v>285</v>
      </c>
      <c r="AJ111">
        <v>102</v>
      </c>
      <c r="AK111">
        <v>120</v>
      </c>
      <c r="AL111">
        <v>224</v>
      </c>
      <c r="AM111">
        <v>135</v>
      </c>
      <c r="AO111">
        <v>112</v>
      </c>
      <c r="AQ111">
        <v>133</v>
      </c>
      <c r="AR111">
        <v>164</v>
      </c>
      <c r="AS111">
        <v>119</v>
      </c>
      <c r="AT111">
        <v>299</v>
      </c>
      <c r="AV111">
        <v>75</v>
      </c>
      <c r="AW111">
        <v>90</v>
      </c>
      <c r="BC111">
        <v>148</v>
      </c>
      <c r="BE111">
        <v>152</v>
      </c>
      <c r="BH111">
        <v>263</v>
      </c>
      <c r="BI111">
        <v>306</v>
      </c>
      <c r="BU111">
        <v>50</v>
      </c>
      <c r="BZ111">
        <v>111</v>
      </c>
      <c r="CB111" s="16"/>
    </row>
    <row r="112" spans="1:80">
      <c r="A112" s="296"/>
      <c r="B112" s="202"/>
      <c r="C112" s="8" t="s">
        <v>12</v>
      </c>
      <c r="D112">
        <f>+入力シート①!G$20</f>
        <v>0.7</v>
      </c>
      <c r="E112">
        <f t="shared" si="46"/>
        <v>36</v>
      </c>
      <c r="F112" s="5">
        <f t="shared" si="47"/>
        <v>0.96194444444444471</v>
      </c>
      <c r="G112" s="5">
        <f t="shared" si="48"/>
        <v>0.57772370778745252</v>
      </c>
      <c r="H112" s="5">
        <f t="shared" si="49"/>
        <v>3.1</v>
      </c>
      <c r="I112" s="5">
        <f t="shared" si="50"/>
        <v>0.3</v>
      </c>
      <c r="J112" s="5">
        <f>+D112-F112</f>
        <v>-0.26194444444444476</v>
      </c>
      <c r="K112" s="5">
        <f>+J112/G112</f>
        <v>-0.45340781573190247</v>
      </c>
      <c r="M112" s="16"/>
      <c r="N112">
        <v>0.3</v>
      </c>
      <c r="O112">
        <v>1.4</v>
      </c>
      <c r="P112">
        <v>3.1</v>
      </c>
      <c r="Q112">
        <v>0.9</v>
      </c>
      <c r="R112">
        <v>1.7</v>
      </c>
      <c r="T112">
        <v>0.6</v>
      </c>
      <c r="U112" s="17">
        <v>0.5</v>
      </c>
      <c r="V112">
        <v>1.6</v>
      </c>
      <c r="W112">
        <v>1.7</v>
      </c>
      <c r="X112">
        <v>0.5</v>
      </c>
      <c r="Y112">
        <v>0.9</v>
      </c>
      <c r="Z112">
        <v>0.6</v>
      </c>
      <c r="AA112">
        <v>0.7</v>
      </c>
      <c r="AC112" s="69">
        <v>1.7</v>
      </c>
      <c r="AD112" s="69">
        <v>1</v>
      </c>
      <c r="AE112">
        <v>0.4</v>
      </c>
      <c r="AF112">
        <v>0.8</v>
      </c>
      <c r="AH112">
        <v>0.8</v>
      </c>
      <c r="AI112">
        <v>1.3</v>
      </c>
      <c r="AJ112">
        <v>0.6</v>
      </c>
      <c r="AK112">
        <v>0.6</v>
      </c>
      <c r="AL112">
        <v>0.7</v>
      </c>
      <c r="AM112">
        <v>0.8</v>
      </c>
      <c r="AO112">
        <v>1.62</v>
      </c>
      <c r="AQ112">
        <v>1.7</v>
      </c>
      <c r="AR112">
        <v>0.73</v>
      </c>
      <c r="AS112">
        <v>0.63</v>
      </c>
      <c r="AT112">
        <v>0.51</v>
      </c>
      <c r="AV112">
        <v>1.1399999999999999</v>
      </c>
      <c r="AW112">
        <v>0.5</v>
      </c>
      <c r="BC112">
        <v>1.6</v>
      </c>
      <c r="BE112">
        <v>0.4</v>
      </c>
      <c r="BH112">
        <v>0.6</v>
      </c>
      <c r="BI112">
        <v>0.7</v>
      </c>
      <c r="BU112">
        <v>0.9</v>
      </c>
      <c r="BZ112">
        <v>0.4</v>
      </c>
      <c r="CB112" s="16"/>
    </row>
    <row r="113" spans="1:80" ht="0.95" customHeight="1">
      <c r="M113" s="16"/>
      <c r="CB113" s="16"/>
    </row>
    <row r="114" spans="1:80" ht="0.95" customHeight="1">
      <c r="M114" s="16"/>
      <c r="CB114" s="16"/>
    </row>
    <row r="115" spans="1:80" ht="0.95" customHeight="1">
      <c r="M115" s="16"/>
      <c r="CB115" s="16"/>
    </row>
    <row r="116" spans="1:80" ht="0.95" customHeight="1">
      <c r="M116" s="16"/>
      <c r="CB116" s="16"/>
    </row>
    <row r="117" spans="1:80" ht="0.95" customHeight="1">
      <c r="M117" s="16"/>
      <c r="CB117" s="16"/>
    </row>
    <row r="118" spans="1:80" ht="0.95" customHeight="1">
      <c r="M118" s="16"/>
      <c r="CB118" s="16"/>
    </row>
    <row r="119" spans="1:80" ht="0.95" customHeight="1">
      <c r="M119" s="16"/>
      <c r="CB119" s="16"/>
    </row>
    <row r="120" spans="1:80" ht="0.95" customHeight="1">
      <c r="M120" s="16"/>
      <c r="CB120" s="16"/>
    </row>
    <row r="121" spans="1:80" ht="16.5" thickBot="1">
      <c r="D121" s="1" t="s">
        <v>14</v>
      </c>
      <c r="E121" s="1" t="s">
        <v>0</v>
      </c>
      <c r="F121" s="4" t="s">
        <v>1</v>
      </c>
      <c r="G121" s="4" t="s">
        <v>5</v>
      </c>
      <c r="H121" s="4" t="s">
        <v>2</v>
      </c>
      <c r="I121" s="4" t="s">
        <v>3</v>
      </c>
      <c r="J121" s="4" t="s">
        <v>4</v>
      </c>
      <c r="K121" s="5" t="s">
        <v>42</v>
      </c>
      <c r="M121" s="16"/>
      <c r="N121" s="1" t="s">
        <v>131</v>
      </c>
      <c r="O121" s="1" t="s">
        <v>131</v>
      </c>
      <c r="P121" s="1" t="s">
        <v>131</v>
      </c>
      <c r="Q121" s="1" t="s">
        <v>131</v>
      </c>
      <c r="R121" s="1" t="s">
        <v>131</v>
      </c>
      <c r="T121" s="1" t="s">
        <v>131</v>
      </c>
      <c r="V121" s="1"/>
      <c r="W121" s="1"/>
      <c r="X121" s="1"/>
      <c r="Y121" s="1"/>
      <c r="Z121" s="1"/>
      <c r="AA121" s="1"/>
      <c r="AB121" s="1"/>
      <c r="AC121" s="70"/>
      <c r="AD121" s="70"/>
      <c r="AE121" s="1"/>
      <c r="AF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6"/>
    </row>
    <row r="122" spans="1:80">
      <c r="A122" s="296">
        <v>35</v>
      </c>
      <c r="B122" s="203" t="s">
        <v>6</v>
      </c>
      <c r="C122" s="204"/>
      <c r="D122" s="71">
        <f>+入力シート①!H$2</f>
        <v>43868</v>
      </c>
      <c r="E122" s="19"/>
      <c r="F122" s="30"/>
      <c r="G122" s="30"/>
      <c r="H122" s="30"/>
      <c r="I122" s="30"/>
      <c r="J122" s="30"/>
      <c r="K122" s="31"/>
      <c r="M122" s="16"/>
      <c r="N122" s="71">
        <v>43503</v>
      </c>
      <c r="O122" s="71">
        <v>43140</v>
      </c>
      <c r="P122" s="71">
        <v>42767</v>
      </c>
      <c r="Q122" s="71">
        <v>42402</v>
      </c>
      <c r="R122" s="71">
        <v>42038</v>
      </c>
      <c r="T122" s="71">
        <v>41317</v>
      </c>
      <c r="U122" s="17">
        <v>2012</v>
      </c>
      <c r="V122">
        <f t="shared" ref="V122:AA122" si="53">+V$1</f>
        <v>2011</v>
      </c>
      <c r="W122">
        <f t="shared" si="53"/>
        <v>2010</v>
      </c>
      <c r="X122">
        <f t="shared" si="53"/>
        <v>2009</v>
      </c>
      <c r="Y122">
        <f t="shared" si="53"/>
        <v>2008</v>
      </c>
      <c r="Z122">
        <f t="shared" si="53"/>
        <v>2007</v>
      </c>
      <c r="AA122">
        <f t="shared" si="53"/>
        <v>2007</v>
      </c>
      <c r="AB122">
        <f t="shared" ref="AB122:BG122" si="54">+AB$1</f>
        <v>2006</v>
      </c>
      <c r="AC122" s="69">
        <f t="shared" si="54"/>
        <v>2005</v>
      </c>
      <c r="AD122" s="69">
        <f t="shared" si="54"/>
        <v>2004</v>
      </c>
      <c r="AE122">
        <f t="shared" si="54"/>
        <v>2003</v>
      </c>
      <c r="AF122">
        <f t="shared" si="54"/>
        <v>2002</v>
      </c>
      <c r="AG122">
        <f t="shared" si="54"/>
        <v>2002</v>
      </c>
      <c r="AH122">
        <f t="shared" si="54"/>
        <v>2002</v>
      </c>
      <c r="AI122">
        <f t="shared" si="54"/>
        <v>2001</v>
      </c>
      <c r="AJ122">
        <f t="shared" si="54"/>
        <v>2000</v>
      </c>
      <c r="AK122">
        <f t="shared" si="54"/>
        <v>1999</v>
      </c>
      <c r="AL122">
        <f t="shared" si="54"/>
        <v>1999</v>
      </c>
      <c r="AM122">
        <f t="shared" si="54"/>
        <v>1998</v>
      </c>
      <c r="AN122">
        <f t="shared" si="54"/>
        <v>1997</v>
      </c>
      <c r="AO122">
        <f t="shared" si="54"/>
        <v>1996</v>
      </c>
      <c r="AP122">
        <f t="shared" si="54"/>
        <v>1995</v>
      </c>
      <c r="AQ122">
        <f t="shared" si="54"/>
        <v>1994</v>
      </c>
      <c r="AR122">
        <f t="shared" si="54"/>
        <v>1993</v>
      </c>
      <c r="AS122">
        <f t="shared" si="54"/>
        <v>1992</v>
      </c>
      <c r="AT122">
        <f t="shared" si="54"/>
        <v>1991</v>
      </c>
      <c r="AU122">
        <f t="shared" si="54"/>
        <v>1990</v>
      </c>
      <c r="AV122">
        <f t="shared" si="54"/>
        <v>1990</v>
      </c>
      <c r="AW122">
        <f t="shared" si="54"/>
        <v>1989</v>
      </c>
      <c r="AX122">
        <f t="shared" si="54"/>
        <v>1989</v>
      </c>
      <c r="AY122">
        <f t="shared" si="54"/>
        <v>1989</v>
      </c>
      <c r="AZ122">
        <f t="shared" si="54"/>
        <v>1988</v>
      </c>
      <c r="BA122">
        <f t="shared" si="54"/>
        <v>1988</v>
      </c>
      <c r="BB122">
        <f t="shared" si="54"/>
        <v>1987</v>
      </c>
      <c r="BC122">
        <f t="shared" si="54"/>
        <v>1986</v>
      </c>
      <c r="BD122">
        <f t="shared" si="54"/>
        <v>1986</v>
      </c>
      <c r="BE122">
        <f t="shared" si="54"/>
        <v>1986</v>
      </c>
      <c r="BF122">
        <f t="shared" si="54"/>
        <v>1985</v>
      </c>
      <c r="BG122">
        <f t="shared" si="54"/>
        <v>1985</v>
      </c>
      <c r="BH122">
        <f t="shared" ref="BH122:CA122" si="55">+BH$1</f>
        <v>1985</v>
      </c>
      <c r="BI122">
        <f t="shared" si="55"/>
        <v>1984</v>
      </c>
      <c r="BJ122">
        <f t="shared" si="55"/>
        <v>1984</v>
      </c>
      <c r="BK122">
        <f t="shared" si="55"/>
        <v>1984</v>
      </c>
      <c r="BL122">
        <f t="shared" si="55"/>
        <v>1984</v>
      </c>
      <c r="BM122">
        <f t="shared" si="55"/>
        <v>1984</v>
      </c>
      <c r="BN122">
        <f t="shared" si="55"/>
        <v>1983</v>
      </c>
      <c r="BO122">
        <f t="shared" si="55"/>
        <v>1983</v>
      </c>
      <c r="BP122">
        <f t="shared" si="55"/>
        <v>1983</v>
      </c>
      <c r="BQ122">
        <f t="shared" si="55"/>
        <v>1983</v>
      </c>
      <c r="BR122">
        <f t="shared" si="55"/>
        <v>1982</v>
      </c>
      <c r="BS122">
        <f t="shared" si="55"/>
        <v>1982</v>
      </c>
      <c r="BT122">
        <f t="shared" si="55"/>
        <v>1982</v>
      </c>
      <c r="BU122">
        <f t="shared" si="55"/>
        <v>1982</v>
      </c>
      <c r="BV122">
        <f t="shared" si="55"/>
        <v>1981</v>
      </c>
      <c r="BW122">
        <f t="shared" si="55"/>
        <v>1981</v>
      </c>
      <c r="BX122">
        <f t="shared" si="55"/>
        <v>1981</v>
      </c>
      <c r="BY122">
        <f t="shared" si="55"/>
        <v>1981</v>
      </c>
      <c r="BZ122">
        <f t="shared" si="55"/>
        <v>1981</v>
      </c>
      <c r="CA122">
        <f t="shared" si="55"/>
        <v>1980</v>
      </c>
      <c r="CB122" s="16"/>
    </row>
    <row r="123" spans="1:80">
      <c r="A123" s="296"/>
      <c r="B123" s="203" t="s">
        <v>7</v>
      </c>
      <c r="C123" s="204"/>
      <c r="D123" s="72">
        <f>+入力シート①!H$2</f>
        <v>43868</v>
      </c>
      <c r="E123" s="20"/>
      <c r="F123" s="32"/>
      <c r="G123" s="32"/>
      <c r="H123" s="32"/>
      <c r="I123" s="32"/>
      <c r="J123" s="32"/>
      <c r="K123" s="33"/>
      <c r="M123" s="16"/>
      <c r="N123" s="72">
        <v>43503</v>
      </c>
      <c r="O123" s="72">
        <v>43140</v>
      </c>
      <c r="P123" s="72">
        <v>42767</v>
      </c>
      <c r="Q123" s="72">
        <v>42402</v>
      </c>
      <c r="R123" s="72">
        <v>42038</v>
      </c>
      <c r="T123" s="72">
        <v>41317</v>
      </c>
      <c r="U123" s="17">
        <v>2</v>
      </c>
      <c r="V123">
        <f t="shared" ref="V123:AA123" si="56">+V$3</f>
        <v>2</v>
      </c>
      <c r="W123">
        <f t="shared" si="56"/>
        <v>2</v>
      </c>
      <c r="X123">
        <f t="shared" si="56"/>
        <v>2</v>
      </c>
      <c r="Y123">
        <f t="shared" si="56"/>
        <v>2</v>
      </c>
      <c r="Z123">
        <f t="shared" si="56"/>
        <v>2</v>
      </c>
      <c r="AA123">
        <f t="shared" si="56"/>
        <v>2</v>
      </c>
      <c r="AB123">
        <f t="shared" ref="AB123:CA123" si="57">+AB$3</f>
        <v>2</v>
      </c>
      <c r="AC123" s="69">
        <f t="shared" si="57"/>
        <v>2</v>
      </c>
      <c r="AD123" s="69">
        <f t="shared" si="57"/>
        <v>2</v>
      </c>
      <c r="AE123">
        <f t="shared" si="57"/>
        <v>2</v>
      </c>
      <c r="AF123">
        <f t="shared" si="57"/>
        <v>2</v>
      </c>
      <c r="AG123">
        <f t="shared" si="57"/>
        <v>2</v>
      </c>
      <c r="AH123">
        <f t="shared" si="57"/>
        <v>2</v>
      </c>
      <c r="AI123">
        <f t="shared" si="57"/>
        <v>2</v>
      </c>
      <c r="AJ123">
        <f t="shared" si="57"/>
        <v>2</v>
      </c>
      <c r="AK123">
        <f t="shared" si="57"/>
        <v>2</v>
      </c>
      <c r="AL123">
        <f t="shared" si="57"/>
        <v>2</v>
      </c>
      <c r="AM123">
        <f t="shared" si="57"/>
        <v>2</v>
      </c>
      <c r="AN123">
        <f t="shared" si="57"/>
        <v>2</v>
      </c>
      <c r="AO123">
        <f t="shared" si="57"/>
        <v>2</v>
      </c>
      <c r="AP123">
        <f t="shared" si="57"/>
        <v>2</v>
      </c>
      <c r="AQ123">
        <f t="shared" si="57"/>
        <v>2</v>
      </c>
      <c r="AR123">
        <f t="shared" si="57"/>
        <v>2</v>
      </c>
      <c r="AS123">
        <f t="shared" si="57"/>
        <v>2</v>
      </c>
      <c r="AT123">
        <f t="shared" si="57"/>
        <v>2</v>
      </c>
      <c r="AU123">
        <f t="shared" si="57"/>
        <v>2</v>
      </c>
      <c r="AV123">
        <f t="shared" si="57"/>
        <v>2</v>
      </c>
      <c r="AW123">
        <f t="shared" si="57"/>
        <v>2</v>
      </c>
      <c r="AX123">
        <f t="shared" si="57"/>
        <v>2</v>
      </c>
      <c r="AY123">
        <f t="shared" si="57"/>
        <v>2</v>
      </c>
      <c r="AZ123">
        <f t="shared" si="57"/>
        <v>2</v>
      </c>
      <c r="BA123">
        <f t="shared" si="57"/>
        <v>2</v>
      </c>
      <c r="BB123">
        <f t="shared" si="57"/>
        <v>2</v>
      </c>
      <c r="BC123">
        <f t="shared" si="57"/>
        <v>2</v>
      </c>
      <c r="BD123">
        <f t="shared" si="57"/>
        <v>2</v>
      </c>
      <c r="BE123">
        <f t="shared" si="57"/>
        <v>2</v>
      </c>
      <c r="BF123">
        <f t="shared" si="57"/>
        <v>2</v>
      </c>
      <c r="BG123">
        <f t="shared" si="57"/>
        <v>2</v>
      </c>
      <c r="BH123">
        <f t="shared" si="57"/>
        <v>2</v>
      </c>
      <c r="BI123">
        <f t="shared" si="57"/>
        <v>2</v>
      </c>
      <c r="BJ123">
        <f t="shared" si="57"/>
        <v>2</v>
      </c>
      <c r="BK123">
        <f t="shared" si="57"/>
        <v>2</v>
      </c>
      <c r="BL123">
        <f t="shared" si="57"/>
        <v>2</v>
      </c>
      <c r="BM123">
        <f t="shared" si="57"/>
        <v>2</v>
      </c>
      <c r="BN123">
        <f t="shared" si="57"/>
        <v>2</v>
      </c>
      <c r="BO123">
        <f t="shared" si="57"/>
        <v>2</v>
      </c>
      <c r="BP123">
        <f t="shared" si="57"/>
        <v>2</v>
      </c>
      <c r="BQ123">
        <f t="shared" si="57"/>
        <v>2</v>
      </c>
      <c r="BR123">
        <f t="shared" si="57"/>
        <v>2</v>
      </c>
      <c r="BS123">
        <f t="shared" si="57"/>
        <v>2</v>
      </c>
      <c r="BT123">
        <f t="shared" si="57"/>
        <v>2</v>
      </c>
      <c r="BU123">
        <f t="shared" si="57"/>
        <v>2</v>
      </c>
      <c r="BV123">
        <f t="shared" si="57"/>
        <v>2</v>
      </c>
      <c r="BW123">
        <f t="shared" si="57"/>
        <v>2</v>
      </c>
      <c r="BX123">
        <f t="shared" si="57"/>
        <v>2</v>
      </c>
      <c r="BY123">
        <f t="shared" si="57"/>
        <v>2</v>
      </c>
      <c r="BZ123">
        <f t="shared" si="57"/>
        <v>2</v>
      </c>
      <c r="CA123">
        <f t="shared" si="57"/>
        <v>2</v>
      </c>
      <c r="CB123" s="16"/>
    </row>
    <row r="124" spans="1:80">
      <c r="A124" s="296"/>
      <c r="B124" s="203" t="s">
        <v>8</v>
      </c>
      <c r="C124" s="204"/>
      <c r="D124" s="73">
        <f>+入力シート①!H$2</f>
        <v>43868</v>
      </c>
      <c r="E124" s="20"/>
      <c r="F124" s="32"/>
      <c r="G124" s="32"/>
      <c r="H124" s="32"/>
      <c r="I124" s="32"/>
      <c r="J124" s="32"/>
      <c r="K124" s="33"/>
      <c r="M124" s="16"/>
      <c r="N124" s="73">
        <v>43503</v>
      </c>
      <c r="O124" s="73">
        <v>43140</v>
      </c>
      <c r="P124" s="73">
        <v>42767</v>
      </c>
      <c r="Q124" s="73">
        <v>42402</v>
      </c>
      <c r="R124" s="73">
        <v>42038</v>
      </c>
      <c r="T124" s="73">
        <v>41317</v>
      </c>
      <c r="U124" s="17">
        <v>13</v>
      </c>
      <c r="V124" s="73">
        <v>40576</v>
      </c>
      <c r="W124" s="73">
        <v>40228</v>
      </c>
      <c r="X124" s="73">
        <v>39853</v>
      </c>
      <c r="Y124" s="73">
        <v>39500</v>
      </c>
      <c r="Z124" s="73">
        <v>39140</v>
      </c>
      <c r="AA124" s="73">
        <v>39121</v>
      </c>
      <c r="AC124" s="69">
        <v>7</v>
      </c>
      <c r="AD124" s="69">
        <v>24</v>
      </c>
      <c r="AF124">
        <v>27</v>
      </c>
      <c r="AG124">
        <v>7</v>
      </c>
      <c r="AH124">
        <v>1</v>
      </c>
      <c r="AI124">
        <v>9</v>
      </c>
      <c r="AJ124">
        <v>14</v>
      </c>
      <c r="AK124">
        <v>26</v>
      </c>
      <c r="AL124">
        <v>1</v>
      </c>
      <c r="AM124">
        <v>13</v>
      </c>
      <c r="AO124">
        <v>20</v>
      </c>
      <c r="AQ124">
        <v>7</v>
      </c>
      <c r="AR124">
        <v>5</v>
      </c>
      <c r="AS124">
        <v>10</v>
      </c>
      <c r="AT124">
        <v>9</v>
      </c>
      <c r="AV124">
        <v>10</v>
      </c>
      <c r="AW124">
        <v>15</v>
      </c>
      <c r="BA124">
        <v>12</v>
      </c>
      <c r="BE124">
        <v>17</v>
      </c>
      <c r="BH124">
        <v>6</v>
      </c>
      <c r="BI124">
        <v>29</v>
      </c>
      <c r="BL124">
        <v>11</v>
      </c>
      <c r="BN124">
        <v>28</v>
      </c>
      <c r="BO124">
        <v>25</v>
      </c>
      <c r="BP124">
        <v>15</v>
      </c>
      <c r="BQ124">
        <v>4</v>
      </c>
      <c r="BS124">
        <v>6</v>
      </c>
      <c r="BU124">
        <v>3</v>
      </c>
      <c r="BZ124">
        <v>3</v>
      </c>
      <c r="CB124" s="16"/>
    </row>
    <row r="125" spans="1:80">
      <c r="A125" s="296"/>
      <c r="B125" s="203" t="s">
        <v>43</v>
      </c>
      <c r="C125" s="204"/>
      <c r="D125">
        <f>+入力シート①!H$3</f>
        <v>35</v>
      </c>
      <c r="E125" s="20"/>
      <c r="F125" s="32"/>
      <c r="G125" s="32"/>
      <c r="H125" s="32"/>
      <c r="I125" s="32"/>
      <c r="J125" s="32"/>
      <c r="K125" s="33"/>
      <c r="M125" s="16"/>
      <c r="N125">
        <v>35</v>
      </c>
      <c r="O125">
        <v>35</v>
      </c>
      <c r="P125">
        <v>35</v>
      </c>
      <c r="Q125">
        <v>35</v>
      </c>
      <c r="R125">
        <v>35</v>
      </c>
      <c r="T125">
        <v>35</v>
      </c>
      <c r="U125" s="17">
        <v>35</v>
      </c>
      <c r="V125">
        <f t="shared" ref="V125:AA125" si="58">+$A$122</f>
        <v>35</v>
      </c>
      <c r="W125">
        <f t="shared" si="58"/>
        <v>35</v>
      </c>
      <c r="X125">
        <f t="shared" si="58"/>
        <v>35</v>
      </c>
      <c r="Y125">
        <f t="shared" si="58"/>
        <v>35</v>
      </c>
      <c r="Z125">
        <f t="shared" si="58"/>
        <v>35</v>
      </c>
      <c r="AA125">
        <f t="shared" si="58"/>
        <v>35</v>
      </c>
      <c r="AB125">
        <f t="shared" ref="AB125:CA125" si="59">+$A$122</f>
        <v>35</v>
      </c>
      <c r="AC125" s="69">
        <f t="shared" si="59"/>
        <v>35</v>
      </c>
      <c r="AD125" s="69">
        <f t="shared" si="59"/>
        <v>35</v>
      </c>
      <c r="AE125">
        <f t="shared" si="59"/>
        <v>35</v>
      </c>
      <c r="AF125">
        <f t="shared" si="59"/>
        <v>35</v>
      </c>
      <c r="AG125">
        <f t="shared" si="59"/>
        <v>35</v>
      </c>
      <c r="AH125">
        <f t="shared" si="59"/>
        <v>35</v>
      </c>
      <c r="AI125">
        <f t="shared" si="59"/>
        <v>35</v>
      </c>
      <c r="AJ125">
        <f t="shared" si="59"/>
        <v>35</v>
      </c>
      <c r="AK125">
        <f t="shared" si="59"/>
        <v>35</v>
      </c>
      <c r="AL125">
        <f t="shared" si="59"/>
        <v>35</v>
      </c>
      <c r="AM125">
        <f t="shared" si="59"/>
        <v>35</v>
      </c>
      <c r="AN125">
        <f t="shared" si="59"/>
        <v>35</v>
      </c>
      <c r="AO125">
        <f t="shared" si="59"/>
        <v>35</v>
      </c>
      <c r="AP125">
        <f t="shared" si="59"/>
        <v>35</v>
      </c>
      <c r="AQ125">
        <f t="shared" si="59"/>
        <v>35</v>
      </c>
      <c r="AR125">
        <f t="shared" si="59"/>
        <v>35</v>
      </c>
      <c r="AS125">
        <f t="shared" si="59"/>
        <v>35</v>
      </c>
      <c r="AT125">
        <f t="shared" si="59"/>
        <v>35</v>
      </c>
      <c r="AU125">
        <f t="shared" si="59"/>
        <v>35</v>
      </c>
      <c r="AV125">
        <f t="shared" si="59"/>
        <v>35</v>
      </c>
      <c r="AW125">
        <f t="shared" si="59"/>
        <v>35</v>
      </c>
      <c r="AX125">
        <f t="shared" si="59"/>
        <v>35</v>
      </c>
      <c r="AY125">
        <f t="shared" si="59"/>
        <v>35</v>
      </c>
      <c r="AZ125">
        <f t="shared" si="59"/>
        <v>35</v>
      </c>
      <c r="BA125">
        <f t="shared" si="59"/>
        <v>35</v>
      </c>
      <c r="BB125">
        <f t="shared" si="59"/>
        <v>35</v>
      </c>
      <c r="BC125">
        <f t="shared" si="59"/>
        <v>35</v>
      </c>
      <c r="BD125">
        <f t="shared" si="59"/>
        <v>35</v>
      </c>
      <c r="BE125">
        <f t="shared" si="59"/>
        <v>35</v>
      </c>
      <c r="BF125">
        <f t="shared" si="59"/>
        <v>35</v>
      </c>
      <c r="BG125">
        <f t="shared" si="59"/>
        <v>35</v>
      </c>
      <c r="BH125">
        <f t="shared" si="59"/>
        <v>35</v>
      </c>
      <c r="BI125">
        <f t="shared" si="59"/>
        <v>35</v>
      </c>
      <c r="BJ125">
        <f t="shared" si="59"/>
        <v>35</v>
      </c>
      <c r="BK125">
        <f t="shared" si="59"/>
        <v>35</v>
      </c>
      <c r="BL125">
        <f t="shared" si="59"/>
        <v>35</v>
      </c>
      <c r="BM125">
        <f t="shared" si="59"/>
        <v>35</v>
      </c>
      <c r="BN125">
        <f t="shared" si="59"/>
        <v>35</v>
      </c>
      <c r="BO125">
        <f t="shared" si="59"/>
        <v>35</v>
      </c>
      <c r="BP125">
        <f t="shared" si="59"/>
        <v>35</v>
      </c>
      <c r="BQ125">
        <f t="shared" si="59"/>
        <v>35</v>
      </c>
      <c r="BR125">
        <f t="shared" si="59"/>
        <v>35</v>
      </c>
      <c r="BS125">
        <f t="shared" si="59"/>
        <v>35</v>
      </c>
      <c r="BT125">
        <f t="shared" si="59"/>
        <v>35</v>
      </c>
      <c r="BU125">
        <f t="shared" si="59"/>
        <v>35</v>
      </c>
      <c r="BV125">
        <f t="shared" si="59"/>
        <v>35</v>
      </c>
      <c r="BW125">
        <f t="shared" si="59"/>
        <v>35</v>
      </c>
      <c r="BX125">
        <f t="shared" si="59"/>
        <v>35</v>
      </c>
      <c r="BY125">
        <f t="shared" si="59"/>
        <v>35</v>
      </c>
      <c r="BZ125">
        <f t="shared" si="59"/>
        <v>35</v>
      </c>
      <c r="CA125">
        <f t="shared" si="59"/>
        <v>35</v>
      </c>
      <c r="CB125" s="16"/>
    </row>
    <row r="126" spans="1:80" ht="16.5" thickBot="1">
      <c r="A126" s="296"/>
      <c r="B126" s="203" t="s">
        <v>9</v>
      </c>
      <c r="C126" s="204"/>
      <c r="D126" s="78">
        <f>+入力シート①!H$4</f>
        <v>0.2673611111111111</v>
      </c>
      <c r="E126" s="21"/>
      <c r="F126" s="34"/>
      <c r="G126" s="34"/>
      <c r="H126" s="34"/>
      <c r="I126" s="34"/>
      <c r="J126" s="34"/>
      <c r="K126" s="35"/>
      <c r="M126" s="16"/>
      <c r="N126" s="78">
        <v>0.28472222222222221</v>
      </c>
      <c r="O126" s="78">
        <v>0.29166666666666669</v>
      </c>
      <c r="P126" s="78">
        <v>0.44791666666666669</v>
      </c>
      <c r="Q126" s="78">
        <v>0.23611111111111113</v>
      </c>
      <c r="R126" s="78">
        <v>0.27638888888888885</v>
      </c>
      <c r="T126" s="78">
        <v>0.3923611111111111</v>
      </c>
      <c r="U126" s="102">
        <v>0.23958333333333334</v>
      </c>
      <c r="V126" s="78">
        <v>0.28819444444444448</v>
      </c>
      <c r="W126" s="78">
        <v>0.3888888888888889</v>
      </c>
      <c r="X126" s="78">
        <v>0.25</v>
      </c>
      <c r="Y126" s="78">
        <v>0.24652777777777779</v>
      </c>
      <c r="Z126" s="78">
        <v>0.3888888888888889</v>
      </c>
      <c r="AA126" s="78">
        <v>0.2673611111111111</v>
      </c>
      <c r="CB126" s="16"/>
    </row>
    <row r="127" spans="1:80">
      <c r="A127" s="296"/>
      <c r="B127" s="200" t="s">
        <v>10</v>
      </c>
      <c r="C127" s="7">
        <v>0</v>
      </c>
      <c r="D127">
        <f>+入力シート①!H$5</f>
        <v>19.47</v>
      </c>
      <c r="E127">
        <f t="shared" ref="E127:E142" si="60">+COUNT($M127:$CB127)</f>
        <v>42</v>
      </c>
      <c r="F127" s="5">
        <f t="shared" ref="F127:F142" si="61">+AVERAGE($M127:$CB127)</f>
        <v>18.638571428571431</v>
      </c>
      <c r="G127" s="5">
        <f t="shared" ref="G127:G142" si="62">+STDEV($M127:$CB127)</f>
        <v>1.5726171621459426</v>
      </c>
      <c r="H127" s="5">
        <f t="shared" ref="H127:H142" si="63">+MAX($M127:$CB127)</f>
        <v>20.8</v>
      </c>
      <c r="I127" s="5">
        <f t="shared" ref="I127:I142" si="64">+MIN($M127:$CB127)</f>
        <v>14.4</v>
      </c>
      <c r="J127" s="5">
        <f t="shared" ref="J127:J138" si="65">+D127-F127</f>
        <v>0.83142857142856741</v>
      </c>
      <c r="K127" s="5">
        <f t="shared" ref="K127:K138" si="66">+J127/G127</f>
        <v>0.52869101993903389</v>
      </c>
      <c r="M127" s="16"/>
      <c r="N127">
        <v>18.850000000000001</v>
      </c>
      <c r="O127">
        <v>19.600000000000001</v>
      </c>
      <c r="P127">
        <v>19.100000000000001</v>
      </c>
      <c r="Q127">
        <v>20.8</v>
      </c>
      <c r="R127">
        <v>16.920000000000002</v>
      </c>
      <c r="T127">
        <v>19.14</v>
      </c>
      <c r="U127" s="17">
        <v>19.8</v>
      </c>
      <c r="V127">
        <v>19.399999999999999</v>
      </c>
      <c r="W127">
        <v>20.399999999999999</v>
      </c>
      <c r="X127">
        <v>16.600000000000001</v>
      </c>
      <c r="Y127">
        <v>19.399999999999999</v>
      </c>
      <c r="Z127">
        <v>19.309999999999999</v>
      </c>
      <c r="AA127">
        <v>20.3</v>
      </c>
      <c r="AC127" s="69">
        <v>18.600000000000001</v>
      </c>
      <c r="AD127" s="69">
        <v>19.600000000000001</v>
      </c>
      <c r="AF127">
        <v>19.7</v>
      </c>
      <c r="AG127">
        <v>19.600000000000001</v>
      </c>
      <c r="AH127">
        <v>18.899999999999999</v>
      </c>
      <c r="AI127">
        <v>15.8</v>
      </c>
      <c r="AJ127">
        <v>20</v>
      </c>
      <c r="AK127">
        <v>15.9</v>
      </c>
      <c r="AL127">
        <v>20.7</v>
      </c>
      <c r="AM127">
        <v>20.399999999999999</v>
      </c>
      <c r="AO127">
        <v>18.899999999999999</v>
      </c>
      <c r="AQ127">
        <v>19.100000000000001</v>
      </c>
      <c r="AR127">
        <v>20.6</v>
      </c>
      <c r="AS127">
        <v>19</v>
      </c>
      <c r="AT127">
        <v>14.4</v>
      </c>
      <c r="AV127">
        <v>19</v>
      </c>
      <c r="AW127">
        <v>18.7</v>
      </c>
      <c r="BA127">
        <v>19.100000000000001</v>
      </c>
      <c r="BE127">
        <v>18.899999999999999</v>
      </c>
      <c r="BH127">
        <v>18.2</v>
      </c>
      <c r="BI127">
        <v>15.7</v>
      </c>
      <c r="BL127">
        <v>16.8</v>
      </c>
      <c r="BN127">
        <v>18</v>
      </c>
      <c r="BO127">
        <v>17.8</v>
      </c>
      <c r="BP127">
        <v>18.2</v>
      </c>
      <c r="BQ127">
        <v>20</v>
      </c>
      <c r="BS127">
        <v>18.100000000000001</v>
      </c>
      <c r="BU127">
        <v>18.5</v>
      </c>
      <c r="BZ127">
        <v>15</v>
      </c>
      <c r="CB127" s="16"/>
    </row>
    <row r="128" spans="1:80">
      <c r="A128" s="296"/>
      <c r="B128" s="200"/>
      <c r="C128" s="7">
        <v>10</v>
      </c>
      <c r="D128">
        <f>+入力シート①!H$6</f>
        <v>19.309999999999999</v>
      </c>
      <c r="E128">
        <f t="shared" si="60"/>
        <v>29</v>
      </c>
      <c r="F128" s="5">
        <f t="shared" si="61"/>
        <v>18.40006551724138</v>
      </c>
      <c r="G128" s="5">
        <f t="shared" si="62"/>
        <v>2.0528457506376996</v>
      </c>
      <c r="H128" s="5">
        <f t="shared" si="63"/>
        <v>20.8</v>
      </c>
      <c r="I128" s="5">
        <f t="shared" si="64"/>
        <v>10.41</v>
      </c>
      <c r="J128" s="5">
        <f t="shared" si="65"/>
        <v>0.90993448275861866</v>
      </c>
      <c r="K128" s="5">
        <f t="shared" si="66"/>
        <v>0.44325516540926418</v>
      </c>
      <c r="M128" s="16"/>
      <c r="N128">
        <v>18.88</v>
      </c>
      <c r="O128">
        <v>19.61</v>
      </c>
      <c r="P128">
        <v>18.02</v>
      </c>
      <c r="Q128">
        <v>20.8</v>
      </c>
      <c r="R128">
        <v>16.87</v>
      </c>
      <c r="T128">
        <v>19.14</v>
      </c>
      <c r="U128" s="17">
        <v>19.760000000000002</v>
      </c>
      <c r="V128">
        <v>10.41</v>
      </c>
      <c r="W128">
        <v>20.399999999999999</v>
      </c>
      <c r="X128">
        <v>16.64</v>
      </c>
      <c r="Y128">
        <v>19.4956</v>
      </c>
      <c r="Z128">
        <v>19.27</v>
      </c>
      <c r="AA128">
        <v>20.3063</v>
      </c>
      <c r="AC128" s="69">
        <v>18.670000000000002</v>
      </c>
      <c r="AD128" s="69">
        <v>19.78</v>
      </c>
      <c r="AG128">
        <v>19.54</v>
      </c>
      <c r="AJ128">
        <v>20.239999999999998</v>
      </c>
      <c r="AL128" t="s">
        <v>67</v>
      </c>
      <c r="AM128" t="s">
        <v>67</v>
      </c>
      <c r="AW128">
        <v>18.39</v>
      </c>
      <c r="BE128">
        <v>18.78</v>
      </c>
      <c r="BH128">
        <v>18.23</v>
      </c>
      <c r="BI128">
        <v>16.04</v>
      </c>
      <c r="BL128">
        <v>17.25</v>
      </c>
      <c r="BN128">
        <v>18.32</v>
      </c>
      <c r="BO128">
        <v>18.02</v>
      </c>
      <c r="BP128">
        <v>18.54</v>
      </c>
      <c r="BQ128">
        <v>20.39</v>
      </c>
      <c r="BS128">
        <v>17.920000000000002</v>
      </c>
      <c r="BU128">
        <v>18.79</v>
      </c>
      <c r="BZ128">
        <v>15.1</v>
      </c>
      <c r="CB128" s="16"/>
    </row>
    <row r="129" spans="1:80">
      <c r="A129" s="296"/>
      <c r="B129" s="200"/>
      <c r="C129" s="7">
        <v>20</v>
      </c>
      <c r="D129">
        <f>+入力シート①!H$7</f>
        <v>19.32</v>
      </c>
      <c r="E129">
        <f t="shared" si="60"/>
        <v>29</v>
      </c>
      <c r="F129" s="5">
        <f t="shared" si="61"/>
        <v>18.661675862068964</v>
      </c>
      <c r="G129" s="5">
        <f t="shared" si="62"/>
        <v>1.3982496202280834</v>
      </c>
      <c r="H129" s="5">
        <f t="shared" si="63"/>
        <v>20.81</v>
      </c>
      <c r="I129" s="5">
        <f t="shared" si="64"/>
        <v>15.14</v>
      </c>
      <c r="J129" s="5">
        <f t="shared" si="65"/>
        <v>0.65832413793103584</v>
      </c>
      <c r="K129" s="5">
        <f t="shared" si="66"/>
        <v>0.47082018003598641</v>
      </c>
      <c r="M129" s="16"/>
      <c r="N129">
        <v>18.850000000000001</v>
      </c>
      <c r="O129">
        <v>19.62</v>
      </c>
      <c r="P129">
        <v>17.27</v>
      </c>
      <c r="Q129">
        <v>20.81</v>
      </c>
      <c r="R129">
        <v>16.79</v>
      </c>
      <c r="T129">
        <v>19.13</v>
      </c>
      <c r="U129" s="17">
        <v>19.77</v>
      </c>
      <c r="V129">
        <v>19.41</v>
      </c>
      <c r="W129">
        <v>20.41</v>
      </c>
      <c r="X129">
        <v>16.600000000000001</v>
      </c>
      <c r="Y129">
        <v>19.497499999999999</v>
      </c>
      <c r="Z129">
        <v>19.260000000000002</v>
      </c>
      <c r="AA129">
        <v>20.3111</v>
      </c>
      <c r="AC129" s="69">
        <v>18.63</v>
      </c>
      <c r="AD129" s="69">
        <v>19.75</v>
      </c>
      <c r="AG129">
        <v>19.54</v>
      </c>
      <c r="AJ129">
        <v>20.239999999999998</v>
      </c>
      <c r="AL129" t="s">
        <v>67</v>
      </c>
      <c r="AM129" t="s">
        <v>67</v>
      </c>
      <c r="AW129">
        <v>18.22</v>
      </c>
      <c r="BE129">
        <v>18.78</v>
      </c>
      <c r="BH129">
        <v>18.190000000000001</v>
      </c>
      <c r="BI129">
        <v>15.98</v>
      </c>
      <c r="BL129">
        <v>17.27</v>
      </c>
      <c r="BN129">
        <v>18.16</v>
      </c>
      <c r="BO129">
        <v>17.96</v>
      </c>
      <c r="BP129">
        <v>18.52</v>
      </c>
      <c r="BQ129">
        <v>20.37</v>
      </c>
      <c r="BS129">
        <v>17.93</v>
      </c>
      <c r="BU129">
        <v>18.78</v>
      </c>
      <c r="BZ129">
        <v>15.14</v>
      </c>
      <c r="CB129" s="16"/>
    </row>
    <row r="130" spans="1:80">
      <c r="A130" s="296"/>
      <c r="B130" s="200"/>
      <c r="C130" s="7">
        <v>30</v>
      </c>
      <c r="D130">
        <f>+入力シート①!H$8</f>
        <v>19.16</v>
      </c>
      <c r="E130">
        <f t="shared" si="60"/>
        <v>29</v>
      </c>
      <c r="F130" s="5">
        <f t="shared" si="61"/>
        <v>18.581489655172415</v>
      </c>
      <c r="G130" s="5">
        <f t="shared" si="62"/>
        <v>1.4311415521845361</v>
      </c>
      <c r="H130" s="5">
        <f t="shared" si="63"/>
        <v>20.82</v>
      </c>
      <c r="I130" s="5">
        <f t="shared" si="64"/>
        <v>15.15</v>
      </c>
      <c r="J130" s="5">
        <f t="shared" si="65"/>
        <v>0.57851034482758479</v>
      </c>
      <c r="K130" s="5">
        <f t="shared" si="66"/>
        <v>0.40422999663766995</v>
      </c>
      <c r="M130" s="16"/>
      <c r="N130">
        <v>18.86</v>
      </c>
      <c r="O130">
        <v>19.62</v>
      </c>
      <c r="P130">
        <v>16.850000000000001</v>
      </c>
      <c r="Q130">
        <v>20.82</v>
      </c>
      <c r="R130">
        <v>16.79</v>
      </c>
      <c r="T130">
        <v>19.010000000000002</v>
      </c>
      <c r="U130" s="17">
        <v>19.78</v>
      </c>
      <c r="V130">
        <v>19.43</v>
      </c>
      <c r="W130">
        <v>20.41</v>
      </c>
      <c r="X130">
        <v>16.63</v>
      </c>
      <c r="Y130">
        <v>19.4985</v>
      </c>
      <c r="Z130">
        <v>19.21</v>
      </c>
      <c r="AA130">
        <v>20.1647</v>
      </c>
      <c r="AC130" s="69">
        <v>18.63</v>
      </c>
      <c r="AD130" s="69">
        <v>19.78</v>
      </c>
      <c r="AG130">
        <v>19.52</v>
      </c>
      <c r="AJ130">
        <v>20.25</v>
      </c>
      <c r="AL130" t="s">
        <v>67</v>
      </c>
      <c r="AM130" t="s">
        <v>67</v>
      </c>
      <c r="AW130">
        <v>18.12</v>
      </c>
      <c r="BE130">
        <v>18.78</v>
      </c>
      <c r="BH130">
        <v>17.600000000000001</v>
      </c>
      <c r="BI130">
        <v>15.87</v>
      </c>
      <c r="BL130">
        <v>17.149999999999999</v>
      </c>
      <c r="BN130">
        <v>17.97</v>
      </c>
      <c r="BO130">
        <v>17.88</v>
      </c>
      <c r="BP130">
        <v>18.48</v>
      </c>
      <c r="BQ130">
        <v>20.170000000000002</v>
      </c>
      <c r="BS130">
        <v>17.68</v>
      </c>
      <c r="BU130">
        <v>18.760000000000002</v>
      </c>
      <c r="BZ130">
        <v>15.15</v>
      </c>
      <c r="CB130" s="16"/>
    </row>
    <row r="131" spans="1:80">
      <c r="A131" s="296"/>
      <c r="B131" s="200"/>
      <c r="C131" s="7">
        <v>50</v>
      </c>
      <c r="D131">
        <f>+入力シート①!H$9</f>
        <v>18.739999999999998</v>
      </c>
      <c r="E131">
        <f t="shared" si="60"/>
        <v>29</v>
      </c>
      <c r="F131" s="5">
        <f t="shared" si="61"/>
        <v>18.482037931034483</v>
      </c>
      <c r="G131" s="5">
        <f t="shared" si="62"/>
        <v>1.4843496421987534</v>
      </c>
      <c r="H131" s="5">
        <f t="shared" si="63"/>
        <v>20.82</v>
      </c>
      <c r="I131" s="5">
        <f t="shared" si="64"/>
        <v>15.14</v>
      </c>
      <c r="J131" s="5">
        <f t="shared" si="65"/>
        <v>0.2579620689655151</v>
      </c>
      <c r="K131" s="5">
        <f t="shared" si="66"/>
        <v>0.17378794162229746</v>
      </c>
      <c r="M131" s="16"/>
      <c r="N131">
        <v>18.61</v>
      </c>
      <c r="O131">
        <v>19.600000000000001</v>
      </c>
      <c r="P131">
        <v>16.04</v>
      </c>
      <c r="Q131">
        <v>20.82</v>
      </c>
      <c r="R131">
        <v>16.68</v>
      </c>
      <c r="T131">
        <v>19.010000000000002</v>
      </c>
      <c r="U131" s="17">
        <v>19.739999999999998</v>
      </c>
      <c r="V131">
        <v>19.43</v>
      </c>
      <c r="W131">
        <v>20.39</v>
      </c>
      <c r="X131">
        <v>16.440000000000001</v>
      </c>
      <c r="Y131">
        <v>19.503299999999999</v>
      </c>
      <c r="Z131">
        <v>19.25</v>
      </c>
      <c r="AA131">
        <v>19.905799999999999</v>
      </c>
      <c r="AC131" s="69">
        <v>18.61</v>
      </c>
      <c r="AD131" s="69">
        <v>19.77</v>
      </c>
      <c r="AG131">
        <v>19.47</v>
      </c>
      <c r="AJ131">
        <v>20.23</v>
      </c>
      <c r="AL131" t="s">
        <v>67</v>
      </c>
      <c r="AM131" t="s">
        <v>67</v>
      </c>
      <c r="AW131">
        <v>18.059999999999999</v>
      </c>
      <c r="BE131">
        <v>18.79</v>
      </c>
      <c r="BH131">
        <v>17.66</v>
      </c>
      <c r="BI131">
        <v>15.67</v>
      </c>
      <c r="BL131">
        <v>17.059999999999999</v>
      </c>
      <c r="BN131">
        <v>17.829999999999998</v>
      </c>
      <c r="BO131">
        <v>17.850000000000001</v>
      </c>
      <c r="BP131">
        <v>18.38</v>
      </c>
      <c r="BQ131">
        <v>19.84</v>
      </c>
      <c r="BS131">
        <v>17.47</v>
      </c>
      <c r="BU131">
        <v>18.73</v>
      </c>
      <c r="BZ131">
        <v>15.14</v>
      </c>
      <c r="CB131" s="16"/>
    </row>
    <row r="132" spans="1:80">
      <c r="A132" s="296"/>
      <c r="B132" s="200"/>
      <c r="C132" s="7">
        <v>75</v>
      </c>
      <c r="D132">
        <f>+入力シート①!H$10</f>
        <v>18.760000000000002</v>
      </c>
      <c r="E132">
        <f t="shared" si="60"/>
        <v>27</v>
      </c>
      <c r="F132" s="5">
        <f t="shared" si="61"/>
        <v>18.332729629629629</v>
      </c>
      <c r="G132" s="5">
        <f t="shared" si="62"/>
        <v>1.6649758348476948</v>
      </c>
      <c r="H132" s="5">
        <f t="shared" si="63"/>
        <v>20.8</v>
      </c>
      <c r="I132" s="5">
        <f t="shared" si="64"/>
        <v>14.86</v>
      </c>
      <c r="J132" s="5">
        <f t="shared" si="65"/>
        <v>0.42727037037037263</v>
      </c>
      <c r="K132" s="5">
        <f t="shared" si="66"/>
        <v>0.25662256558183477</v>
      </c>
      <c r="M132" s="16"/>
      <c r="N132">
        <v>18.420000000000002</v>
      </c>
      <c r="O132">
        <v>19.61</v>
      </c>
      <c r="P132">
        <v>15.55</v>
      </c>
      <c r="Q132">
        <v>20.8</v>
      </c>
      <c r="R132">
        <v>16.440000000000001</v>
      </c>
      <c r="T132">
        <v>18.88</v>
      </c>
      <c r="U132" s="17">
        <v>19.7</v>
      </c>
      <c r="V132">
        <v>19.43</v>
      </c>
      <c r="W132">
        <v>20.329999999999998</v>
      </c>
      <c r="X132">
        <v>16.010000000000002</v>
      </c>
      <c r="Y132">
        <v>19.497599999999998</v>
      </c>
      <c r="AA132">
        <v>19.896100000000001</v>
      </c>
      <c r="AC132" s="69">
        <v>18.61</v>
      </c>
      <c r="AD132" s="69">
        <v>19.559999999999999</v>
      </c>
      <c r="AG132">
        <v>19.47</v>
      </c>
      <c r="AJ132">
        <v>20.239999999999998</v>
      </c>
      <c r="AL132" t="s">
        <v>67</v>
      </c>
      <c r="AM132" t="s">
        <v>67</v>
      </c>
      <c r="AW132">
        <v>18.010000000000002</v>
      </c>
      <c r="BE132">
        <v>18.79</v>
      </c>
      <c r="BI132">
        <v>14.86</v>
      </c>
      <c r="BL132">
        <v>17.02</v>
      </c>
      <c r="BN132">
        <v>17.59</v>
      </c>
      <c r="BO132">
        <v>17.850000000000001</v>
      </c>
      <c r="BP132">
        <v>17.670000000000002</v>
      </c>
      <c r="BQ132">
        <v>19.68</v>
      </c>
      <c r="BS132">
        <v>17.47</v>
      </c>
      <c r="BU132">
        <v>18.72</v>
      </c>
      <c r="BZ132">
        <v>14.88</v>
      </c>
      <c r="CB132" s="16"/>
    </row>
    <row r="133" spans="1:80">
      <c r="A133" s="296"/>
      <c r="B133" s="200"/>
      <c r="C133" s="7">
        <v>100</v>
      </c>
      <c r="D133">
        <f>+入力シート①!H$11</f>
        <v>18.73</v>
      </c>
      <c r="E133">
        <f t="shared" si="60"/>
        <v>29</v>
      </c>
      <c r="F133" s="5">
        <f t="shared" si="61"/>
        <v>18.174617241379313</v>
      </c>
      <c r="G133" s="5">
        <f t="shared" si="62"/>
        <v>1.8753370123924438</v>
      </c>
      <c r="H133" s="5">
        <f t="shared" si="63"/>
        <v>20.79</v>
      </c>
      <c r="I133" s="5">
        <f t="shared" si="64"/>
        <v>13.81</v>
      </c>
      <c r="J133" s="5">
        <f t="shared" si="65"/>
        <v>0.55538275862068787</v>
      </c>
      <c r="K133" s="5">
        <f t="shared" si="66"/>
        <v>0.29615090778385667</v>
      </c>
      <c r="M133" s="16"/>
      <c r="N133">
        <v>18.329999999999998</v>
      </c>
      <c r="O133">
        <v>19.579999999999998</v>
      </c>
      <c r="P133">
        <v>18.5</v>
      </c>
      <c r="Q133">
        <v>20.79</v>
      </c>
      <c r="R133">
        <v>14.54</v>
      </c>
      <c r="T133">
        <v>18.72</v>
      </c>
      <c r="U133" s="17">
        <v>19.7</v>
      </c>
      <c r="V133">
        <v>19.399999999999999</v>
      </c>
      <c r="W133">
        <v>20.27</v>
      </c>
      <c r="X133">
        <v>13.81</v>
      </c>
      <c r="Y133">
        <v>19.5077</v>
      </c>
      <c r="Z133">
        <v>19.16</v>
      </c>
      <c r="AA133">
        <v>19.8962</v>
      </c>
      <c r="AC133" s="69">
        <v>18.46</v>
      </c>
      <c r="AD133" s="69">
        <v>19.36</v>
      </c>
      <c r="AG133">
        <v>19.489999999999998</v>
      </c>
      <c r="AJ133">
        <v>20.239999999999998</v>
      </c>
      <c r="AL133" t="s">
        <v>67</v>
      </c>
      <c r="AM133" t="s">
        <v>67</v>
      </c>
      <c r="AW133">
        <v>17.84</v>
      </c>
      <c r="BE133">
        <v>18.79</v>
      </c>
      <c r="BH133">
        <v>17.29</v>
      </c>
      <c r="BI133">
        <v>14.19</v>
      </c>
      <c r="BL133">
        <v>16.88</v>
      </c>
      <c r="BN133">
        <v>17.14</v>
      </c>
      <c r="BO133">
        <v>17.86</v>
      </c>
      <c r="BP133">
        <v>16.91</v>
      </c>
      <c r="BQ133">
        <v>19.55</v>
      </c>
      <c r="BS133">
        <v>17.37</v>
      </c>
      <c r="BU133">
        <v>18.66</v>
      </c>
      <c r="BZ133">
        <v>14.83</v>
      </c>
      <c r="CB133" s="16"/>
    </row>
    <row r="134" spans="1:80">
      <c r="A134" s="296"/>
      <c r="B134" s="200"/>
      <c r="C134" s="7">
        <v>150</v>
      </c>
      <c r="D134">
        <f>+入力シート①!H$12</f>
        <v>17.8</v>
      </c>
      <c r="E134">
        <f t="shared" si="60"/>
        <v>29</v>
      </c>
      <c r="F134" s="5">
        <f t="shared" si="61"/>
        <v>17.357110344827589</v>
      </c>
      <c r="G134" s="5">
        <f t="shared" si="62"/>
        <v>2.506167375316998</v>
      </c>
      <c r="H134" s="5">
        <f t="shared" si="63"/>
        <v>20.18</v>
      </c>
      <c r="I134" s="5">
        <f t="shared" si="64"/>
        <v>11.14</v>
      </c>
      <c r="J134" s="5">
        <f t="shared" si="65"/>
        <v>0.44288965517241152</v>
      </c>
      <c r="K134" s="5">
        <f t="shared" si="66"/>
        <v>0.17671990288214157</v>
      </c>
      <c r="M134" s="16"/>
      <c r="N134">
        <v>17.97</v>
      </c>
      <c r="O134">
        <v>19.420000000000002</v>
      </c>
      <c r="P134">
        <v>13.64</v>
      </c>
      <c r="Q134">
        <v>19.89</v>
      </c>
      <c r="R134">
        <v>12.34</v>
      </c>
      <c r="T134">
        <v>18.59</v>
      </c>
      <c r="U134" s="17">
        <v>19.690000000000001</v>
      </c>
      <c r="V134">
        <v>19.02</v>
      </c>
      <c r="W134">
        <v>19.989999999999998</v>
      </c>
      <c r="X134">
        <v>11.14</v>
      </c>
      <c r="Y134">
        <v>19.5016</v>
      </c>
      <c r="Z134">
        <v>19.03</v>
      </c>
      <c r="AA134">
        <v>19.904599999999999</v>
      </c>
      <c r="AC134" s="69">
        <v>17.13</v>
      </c>
      <c r="AD134" s="69">
        <v>19.11</v>
      </c>
      <c r="AG134">
        <v>19.41</v>
      </c>
      <c r="AJ134">
        <v>20.18</v>
      </c>
      <c r="AL134" t="s">
        <v>67</v>
      </c>
      <c r="AM134" t="s">
        <v>67</v>
      </c>
      <c r="AW134">
        <v>17.510000000000002</v>
      </c>
      <c r="BE134">
        <v>18.79</v>
      </c>
      <c r="BH134">
        <v>16.36</v>
      </c>
      <c r="BI134">
        <v>13.73</v>
      </c>
      <c r="BL134">
        <v>16.239999999999998</v>
      </c>
      <c r="BN134">
        <v>15.13</v>
      </c>
      <c r="BO134">
        <v>16.36</v>
      </c>
      <c r="BP134">
        <v>15.56</v>
      </c>
      <c r="BQ134">
        <v>18</v>
      </c>
      <c r="BS134">
        <v>17.3</v>
      </c>
      <c r="BU134">
        <v>18.62</v>
      </c>
      <c r="BZ134">
        <v>13.8</v>
      </c>
      <c r="CB134" s="16"/>
    </row>
    <row r="135" spans="1:80">
      <c r="A135" s="296"/>
      <c r="B135" s="200"/>
      <c r="C135" s="7">
        <v>200</v>
      </c>
      <c r="D135">
        <f>+入力シート①!H$13</f>
        <v>17.260000000000002</v>
      </c>
      <c r="E135">
        <f t="shared" si="60"/>
        <v>29</v>
      </c>
      <c r="F135" s="5">
        <f t="shared" si="61"/>
        <v>16.641893103448272</v>
      </c>
      <c r="G135" s="5">
        <f t="shared" si="62"/>
        <v>2.6861785902136703</v>
      </c>
      <c r="H135" s="5">
        <f t="shared" si="63"/>
        <v>19.618600000000001</v>
      </c>
      <c r="I135" s="5">
        <f t="shared" si="64"/>
        <v>10.56</v>
      </c>
      <c r="J135" s="5">
        <f t="shared" si="65"/>
        <v>0.61810689655172979</v>
      </c>
      <c r="K135" s="5">
        <f t="shared" si="66"/>
        <v>0.23010640424416565</v>
      </c>
      <c r="M135" s="16"/>
      <c r="N135">
        <v>17.7</v>
      </c>
      <c r="O135">
        <v>18.88</v>
      </c>
      <c r="P135">
        <v>17.8</v>
      </c>
      <c r="Q135">
        <v>17.91</v>
      </c>
      <c r="R135">
        <v>12.3</v>
      </c>
      <c r="T135">
        <v>18.43</v>
      </c>
      <c r="U135" s="17">
        <v>19.39</v>
      </c>
      <c r="V135">
        <v>18.59</v>
      </c>
      <c r="W135">
        <v>16.75</v>
      </c>
      <c r="X135">
        <v>10.56</v>
      </c>
      <c r="Y135">
        <v>19.476299999999998</v>
      </c>
      <c r="Z135">
        <v>18.75</v>
      </c>
      <c r="AA135">
        <v>19.618600000000001</v>
      </c>
      <c r="AC135" s="69">
        <v>16.46</v>
      </c>
      <c r="AD135" s="69">
        <v>18.940000000000001</v>
      </c>
      <c r="AG135">
        <v>19.18</v>
      </c>
      <c r="AJ135">
        <v>19.41</v>
      </c>
      <c r="AL135" t="s">
        <v>67</v>
      </c>
      <c r="AM135" t="s">
        <v>67</v>
      </c>
      <c r="AW135">
        <v>14.34</v>
      </c>
      <c r="BE135">
        <v>18.7</v>
      </c>
      <c r="BH135">
        <v>15.35</v>
      </c>
      <c r="BI135">
        <v>13.75</v>
      </c>
      <c r="BL135">
        <v>12.71</v>
      </c>
      <c r="BN135">
        <v>13.08</v>
      </c>
      <c r="BO135">
        <v>15.56</v>
      </c>
      <c r="BP135">
        <v>15.71</v>
      </c>
      <c r="BQ135">
        <v>17.71</v>
      </c>
      <c r="BS135">
        <v>15.38</v>
      </c>
      <c r="BU135">
        <v>18.59</v>
      </c>
      <c r="BZ135">
        <v>11.59</v>
      </c>
      <c r="CB135" s="16"/>
    </row>
    <row r="136" spans="1:80">
      <c r="A136" s="296"/>
      <c r="B136" s="200"/>
      <c r="C136" s="7">
        <v>300</v>
      </c>
      <c r="D136">
        <f>+入力シート①!H$14</f>
        <v>15.97</v>
      </c>
      <c r="E136">
        <f t="shared" si="60"/>
        <v>17</v>
      </c>
      <c r="F136" s="5">
        <f t="shared" si="61"/>
        <v>15.62863529411765</v>
      </c>
      <c r="G136" s="5">
        <f t="shared" si="62"/>
        <v>3.2948688192667683</v>
      </c>
      <c r="H136" s="5">
        <f t="shared" si="63"/>
        <v>19.151800000000001</v>
      </c>
      <c r="I136" s="5">
        <f t="shared" si="64"/>
        <v>8.33</v>
      </c>
      <c r="J136" s="5">
        <f t="shared" si="65"/>
        <v>0.34136470588235035</v>
      </c>
      <c r="K136" s="5">
        <f t="shared" si="66"/>
        <v>0.1036049459347874</v>
      </c>
      <c r="M136" s="16"/>
      <c r="N136">
        <v>17.27</v>
      </c>
      <c r="O136">
        <v>13.66</v>
      </c>
      <c r="P136">
        <v>10.5</v>
      </c>
      <c r="Q136">
        <v>16.5</v>
      </c>
      <c r="R136">
        <v>9.67</v>
      </c>
      <c r="T136">
        <v>16.850000000000001</v>
      </c>
      <c r="U136" s="17">
        <v>18.55</v>
      </c>
      <c r="V136">
        <v>17.059999999999999</v>
      </c>
      <c r="W136">
        <v>13.93</v>
      </c>
      <c r="X136">
        <v>8.33</v>
      </c>
      <c r="Y136">
        <v>19.151800000000001</v>
      </c>
      <c r="Z136">
        <v>17.47</v>
      </c>
      <c r="AA136">
        <v>18.195</v>
      </c>
      <c r="AC136" s="69">
        <v>15.52</v>
      </c>
      <c r="AD136" s="69">
        <v>18.39</v>
      </c>
      <c r="AG136">
        <v>17.86</v>
      </c>
      <c r="AJ136">
        <v>16.78</v>
      </c>
      <c r="AL136" t="s">
        <v>67</v>
      </c>
      <c r="AM136" t="s">
        <v>67</v>
      </c>
      <c r="CB136" s="16"/>
    </row>
    <row r="137" spans="1:80">
      <c r="A137" s="296"/>
      <c r="B137" s="200"/>
      <c r="C137" s="7">
        <v>400</v>
      </c>
      <c r="D137">
        <f>+入力シート①!H$15</f>
        <v>14.91</v>
      </c>
      <c r="E137">
        <f t="shared" si="60"/>
        <v>16</v>
      </c>
      <c r="F137" s="5">
        <f t="shared" si="61"/>
        <v>13.32153125</v>
      </c>
      <c r="G137" s="5">
        <f t="shared" si="62"/>
        <v>3.1754448718709707</v>
      </c>
      <c r="H137" s="5">
        <f t="shared" si="63"/>
        <v>17.2852</v>
      </c>
      <c r="I137" s="5">
        <f t="shared" si="64"/>
        <v>7.54</v>
      </c>
      <c r="J137" s="5">
        <f t="shared" si="65"/>
        <v>1.5884687500000005</v>
      </c>
      <c r="K137" s="5">
        <f t="shared" si="66"/>
        <v>0.500235026616625</v>
      </c>
      <c r="M137" s="16"/>
      <c r="N137">
        <v>15.96</v>
      </c>
      <c r="O137">
        <v>11.92</v>
      </c>
      <c r="P137">
        <v>8.6999999999999993</v>
      </c>
      <c r="Q137">
        <v>13.95</v>
      </c>
      <c r="R137">
        <v>7.79</v>
      </c>
      <c r="T137">
        <v>12.61</v>
      </c>
      <c r="U137" s="17">
        <v>15.87</v>
      </c>
      <c r="V137">
        <v>13.26</v>
      </c>
      <c r="W137">
        <v>10.68</v>
      </c>
      <c r="X137">
        <v>7.54</v>
      </c>
      <c r="Y137">
        <v>17.2852</v>
      </c>
      <c r="Z137">
        <v>16.59</v>
      </c>
      <c r="AA137">
        <v>16.049299999999999</v>
      </c>
      <c r="AD137" s="69">
        <v>15.47</v>
      </c>
      <c r="AG137">
        <v>14.98</v>
      </c>
      <c r="AJ137">
        <v>14.49</v>
      </c>
      <c r="AL137" t="s">
        <v>67</v>
      </c>
      <c r="AM137" t="s">
        <v>67</v>
      </c>
      <c r="CB137" s="16"/>
    </row>
    <row r="138" spans="1:80">
      <c r="A138" s="296"/>
      <c r="B138" s="200"/>
      <c r="C138" s="7">
        <v>500</v>
      </c>
      <c r="D138">
        <f>+入力シート①!H$16</f>
        <v>11.76</v>
      </c>
      <c r="E138">
        <f t="shared" si="60"/>
        <v>3</v>
      </c>
      <c r="F138" s="5">
        <f t="shared" si="61"/>
        <v>9.9333333333333318</v>
      </c>
      <c r="G138" s="5">
        <f t="shared" si="62"/>
        <v>3.754321953873077</v>
      </c>
      <c r="H138" s="5">
        <f t="shared" si="63"/>
        <v>12.6</v>
      </c>
      <c r="I138" s="5">
        <f t="shared" si="64"/>
        <v>5.64</v>
      </c>
      <c r="J138" s="5">
        <f t="shared" si="65"/>
        <v>1.826666666666668</v>
      </c>
      <c r="K138" s="5">
        <f t="shared" si="66"/>
        <v>0.48655035159736926</v>
      </c>
      <c r="M138" s="16"/>
      <c r="N138">
        <v>12.6</v>
      </c>
      <c r="O138">
        <v>5.64</v>
      </c>
      <c r="P138" t="s">
        <v>133</v>
      </c>
      <c r="Q138">
        <v>11.56</v>
      </c>
      <c r="R138" t="s">
        <v>133</v>
      </c>
      <c r="T138" t="s">
        <v>133</v>
      </c>
      <c r="CB138" s="16"/>
    </row>
    <row r="139" spans="1:80">
      <c r="A139" s="296"/>
      <c r="B139" s="200"/>
      <c r="C139" s="7">
        <v>600</v>
      </c>
      <c r="D139" t="str">
        <f>+入力シート①!H$17</f>
        <v>-</v>
      </c>
      <c r="M139" s="16"/>
      <c r="N139" t="s">
        <v>135</v>
      </c>
      <c r="O139" t="s">
        <v>133</v>
      </c>
      <c r="P139" t="s">
        <v>133</v>
      </c>
      <c r="Q139" t="s">
        <v>133</v>
      </c>
      <c r="R139" t="s">
        <v>133</v>
      </c>
      <c r="T139" t="s">
        <v>133</v>
      </c>
      <c r="CB139" s="16"/>
    </row>
    <row r="140" spans="1:80">
      <c r="A140" s="296"/>
      <c r="B140" s="13"/>
      <c r="C140" s="13"/>
      <c r="D140" s="18"/>
      <c r="E140" s="18">
        <f t="shared" si="60"/>
        <v>0</v>
      </c>
      <c r="F140" s="36" t="e">
        <f t="shared" si="61"/>
        <v>#DIV/0!</v>
      </c>
      <c r="G140" s="36" t="e">
        <f t="shared" si="62"/>
        <v>#DIV/0!</v>
      </c>
      <c r="H140" s="36">
        <f t="shared" si="63"/>
        <v>0</v>
      </c>
      <c r="I140" s="36">
        <f t="shared" si="64"/>
        <v>0</v>
      </c>
      <c r="J140" s="36" t="e">
        <f>+D140-F140</f>
        <v>#DIV/0!</v>
      </c>
      <c r="K140" s="36" t="e">
        <f t="shared" ref="K140:K145" si="67">+J140/G140</f>
        <v>#DIV/0!</v>
      </c>
      <c r="L140" s="18"/>
      <c r="M140" s="16"/>
      <c r="N140" s="18"/>
      <c r="O140" s="18"/>
      <c r="P140" s="18"/>
      <c r="Q140" s="18"/>
      <c r="R140" s="18"/>
      <c r="T140" s="18"/>
      <c r="U140" s="18"/>
      <c r="V140" s="18"/>
      <c r="W140" s="18"/>
      <c r="X140" s="18"/>
      <c r="Y140" s="18"/>
      <c r="Z140" s="18"/>
      <c r="AA140" s="18"/>
      <c r="AB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6"/>
    </row>
    <row r="141" spans="1:80">
      <c r="A141" s="296"/>
      <c r="B141" s="201" t="s">
        <v>13</v>
      </c>
      <c r="C141" s="11" t="s">
        <v>11</v>
      </c>
      <c r="D141">
        <f>+入力シート①!H$19</f>
        <v>38</v>
      </c>
      <c r="E141">
        <f t="shared" si="60"/>
        <v>34</v>
      </c>
      <c r="F141" s="5">
        <f t="shared" si="61"/>
        <v>157.02941176470588</v>
      </c>
      <c r="G141" s="5">
        <f t="shared" si="62"/>
        <v>105.12229106346271</v>
      </c>
      <c r="H141" s="5">
        <f t="shared" si="63"/>
        <v>342</v>
      </c>
      <c r="I141" s="5">
        <f t="shared" si="64"/>
        <v>1</v>
      </c>
      <c r="J141" s="5">
        <f>+D141-F141</f>
        <v>-119.02941176470588</v>
      </c>
      <c r="K141" s="5">
        <f t="shared" si="67"/>
        <v>-1.1322946880300335</v>
      </c>
      <c r="M141" s="16"/>
      <c r="N141">
        <v>245</v>
      </c>
      <c r="O141">
        <v>23</v>
      </c>
      <c r="P141">
        <v>3</v>
      </c>
      <c r="Q141">
        <v>342</v>
      </c>
      <c r="R141">
        <v>255</v>
      </c>
      <c r="T141">
        <v>50</v>
      </c>
      <c r="U141" s="17">
        <v>98</v>
      </c>
      <c r="V141">
        <v>162</v>
      </c>
      <c r="W141">
        <v>41</v>
      </c>
      <c r="X141">
        <v>233</v>
      </c>
      <c r="Y141">
        <v>195</v>
      </c>
      <c r="Z141">
        <v>44</v>
      </c>
      <c r="AA141">
        <v>131</v>
      </c>
      <c r="AC141" s="69">
        <v>267</v>
      </c>
      <c r="AD141" s="69">
        <v>1</v>
      </c>
      <c r="AF141">
        <v>233</v>
      </c>
      <c r="AG141">
        <v>26</v>
      </c>
      <c r="AH141">
        <v>216</v>
      </c>
      <c r="AI141">
        <v>210</v>
      </c>
      <c r="AJ141">
        <v>124</v>
      </c>
      <c r="AK141">
        <v>32</v>
      </c>
      <c r="AL141">
        <v>278</v>
      </c>
      <c r="AW141">
        <v>9</v>
      </c>
      <c r="BE141">
        <v>180</v>
      </c>
      <c r="BH141">
        <v>238</v>
      </c>
      <c r="BI141">
        <v>261</v>
      </c>
      <c r="BL141">
        <v>315</v>
      </c>
      <c r="BN141">
        <v>241</v>
      </c>
      <c r="BO141">
        <v>10</v>
      </c>
      <c r="BP141">
        <v>239</v>
      </c>
      <c r="BQ141">
        <v>249</v>
      </c>
      <c r="BS141">
        <v>32</v>
      </c>
      <c r="BU141">
        <v>168</v>
      </c>
      <c r="BZ141">
        <v>188</v>
      </c>
      <c r="CB141" s="16"/>
    </row>
    <row r="142" spans="1:80">
      <c r="A142" s="296"/>
      <c r="B142" s="202"/>
      <c r="C142" s="8" t="s">
        <v>12</v>
      </c>
      <c r="D142">
        <f>+入力シート①!H$20</f>
        <v>1.4</v>
      </c>
      <c r="E142">
        <f t="shared" si="60"/>
        <v>34</v>
      </c>
      <c r="F142" s="5">
        <f t="shared" si="61"/>
        <v>1.2323529411764707</v>
      </c>
      <c r="G142" s="5">
        <f t="shared" si="62"/>
        <v>0.75707594920844945</v>
      </c>
      <c r="H142" s="5">
        <f t="shared" si="63"/>
        <v>2.9</v>
      </c>
      <c r="I142" s="5">
        <f t="shared" si="64"/>
        <v>0.1</v>
      </c>
      <c r="J142" s="5">
        <f>+D142-F142</f>
        <v>0.16764705882352926</v>
      </c>
      <c r="K142" s="5">
        <f t="shared" si="67"/>
        <v>0.22144021217264975</v>
      </c>
      <c r="M142" s="16"/>
      <c r="N142">
        <v>0.8</v>
      </c>
      <c r="O142">
        <v>0.6</v>
      </c>
      <c r="P142">
        <v>2.2999999999999998</v>
      </c>
      <c r="Q142">
        <v>0.3</v>
      </c>
      <c r="R142">
        <v>2.9</v>
      </c>
      <c r="T142">
        <v>0.8</v>
      </c>
      <c r="U142" s="17">
        <v>1</v>
      </c>
      <c r="V142">
        <v>0.3</v>
      </c>
      <c r="W142">
        <v>0.7</v>
      </c>
      <c r="X142">
        <v>1</v>
      </c>
      <c r="Y142">
        <v>1</v>
      </c>
      <c r="Z142">
        <v>1.5</v>
      </c>
      <c r="AA142">
        <v>1</v>
      </c>
      <c r="AC142" s="69">
        <v>2.7</v>
      </c>
      <c r="AD142" s="69">
        <v>0.9</v>
      </c>
      <c r="AF142">
        <v>1.2</v>
      </c>
      <c r="AG142">
        <v>0.6</v>
      </c>
      <c r="AH142">
        <v>1.3</v>
      </c>
      <c r="AI142">
        <v>2.1</v>
      </c>
      <c r="AJ142">
        <v>0.9</v>
      </c>
      <c r="AK142">
        <v>1.1000000000000001</v>
      </c>
      <c r="AL142">
        <v>0.7</v>
      </c>
      <c r="AW142">
        <v>1.8</v>
      </c>
      <c r="BE142">
        <v>0.1</v>
      </c>
      <c r="BH142">
        <v>1.6</v>
      </c>
      <c r="BI142">
        <v>0.7</v>
      </c>
      <c r="BL142">
        <v>0.3</v>
      </c>
      <c r="BN142">
        <v>2.4</v>
      </c>
      <c r="BO142">
        <v>1.3</v>
      </c>
      <c r="BP142">
        <v>2.4</v>
      </c>
      <c r="BQ142">
        <v>2.6</v>
      </c>
      <c r="BS142">
        <v>1.4</v>
      </c>
      <c r="BU142">
        <v>0.5</v>
      </c>
      <c r="BZ142">
        <v>1.1000000000000001</v>
      </c>
      <c r="CB142" s="16"/>
    </row>
    <row r="143" spans="1:80" ht="0.95" customHeight="1">
      <c r="A143" s="16"/>
      <c r="B143" s="16"/>
      <c r="C143" s="16"/>
      <c r="D143" s="16"/>
      <c r="E143" s="16"/>
      <c r="F143" s="37"/>
      <c r="G143" s="37"/>
      <c r="H143" s="37"/>
      <c r="I143" s="37"/>
      <c r="J143" s="37"/>
      <c r="K143" s="37" t="e">
        <f t="shared" si="67"/>
        <v>#DIV/0!</v>
      </c>
      <c r="L143" s="16"/>
      <c r="M143" s="16"/>
      <c r="N143" s="16"/>
      <c r="O143" s="16"/>
      <c r="P143" s="16"/>
      <c r="Q143" s="16"/>
      <c r="R143" s="16"/>
      <c r="T143" s="16"/>
      <c r="V143" s="16"/>
      <c r="W143" s="16"/>
      <c r="X143" s="16"/>
      <c r="Y143" s="16"/>
      <c r="Z143" s="16"/>
      <c r="AA143" s="16"/>
      <c r="AB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row>
    <row r="144" spans="1:80" ht="0.95" customHeight="1">
      <c r="A144" s="16"/>
      <c r="B144" s="16"/>
      <c r="C144" s="16"/>
      <c r="D144" s="16"/>
      <c r="E144" s="16"/>
      <c r="F144" s="37"/>
      <c r="G144" s="37"/>
      <c r="H144" s="37"/>
      <c r="I144" s="37"/>
      <c r="J144" s="37"/>
      <c r="K144" s="37" t="e">
        <f t="shared" si="67"/>
        <v>#DIV/0!</v>
      </c>
      <c r="L144" s="16"/>
      <c r="M144" s="16"/>
      <c r="N144" s="16"/>
      <c r="O144" s="16"/>
      <c r="P144" s="16"/>
      <c r="Q144" s="16"/>
      <c r="R144" s="16"/>
      <c r="T144" s="16"/>
      <c r="U144" s="16"/>
      <c r="V144" s="16"/>
      <c r="W144" s="16"/>
      <c r="X144" s="16"/>
      <c r="Y144" s="16"/>
      <c r="Z144" s="16"/>
      <c r="AA144" s="16"/>
      <c r="AB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row>
    <row r="145" spans="1:80" ht="0.95" customHeight="1">
      <c r="A145" s="16"/>
      <c r="B145" s="16"/>
      <c r="C145" s="16"/>
      <c r="D145" s="16"/>
      <c r="E145" s="16"/>
      <c r="F145" s="37"/>
      <c r="G145" s="37"/>
      <c r="H145" s="37"/>
      <c r="I145" s="37"/>
      <c r="J145" s="37"/>
      <c r="K145" s="37" t="e">
        <f t="shared" si="67"/>
        <v>#DIV/0!</v>
      </c>
      <c r="L145" s="16"/>
      <c r="M145" s="16"/>
      <c r="N145" s="16"/>
      <c r="O145" s="16"/>
      <c r="P145" s="16"/>
      <c r="Q145" s="16"/>
      <c r="R145" s="16"/>
      <c r="T145" s="16"/>
      <c r="U145" s="16"/>
      <c r="V145" s="16"/>
      <c r="W145" s="16"/>
      <c r="X145" s="16"/>
      <c r="Y145" s="16"/>
      <c r="Z145" s="16"/>
      <c r="AA145" s="16"/>
      <c r="AB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row>
    <row r="146" spans="1:80" ht="0.95" customHeight="1">
      <c r="A146" s="16"/>
      <c r="B146" s="16"/>
      <c r="C146" s="16"/>
      <c r="D146" s="16"/>
      <c r="E146" s="16"/>
      <c r="F146" s="37"/>
      <c r="G146" s="37"/>
      <c r="H146" s="37"/>
      <c r="I146" s="37"/>
      <c r="J146" s="37"/>
      <c r="K146" s="37"/>
      <c r="L146" s="16"/>
      <c r="M146" s="16"/>
      <c r="N146" s="16"/>
      <c r="O146" s="16"/>
      <c r="P146" s="16"/>
      <c r="Q146" s="16"/>
      <c r="R146" s="16"/>
      <c r="T146" s="16"/>
      <c r="U146" s="16"/>
      <c r="V146" s="16"/>
      <c r="W146" s="16"/>
      <c r="X146" s="16"/>
      <c r="Y146" s="16"/>
      <c r="Z146" s="16"/>
      <c r="AA146" s="16"/>
      <c r="AB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row>
    <row r="147" spans="1:80" ht="0.95" customHeight="1">
      <c r="A147" s="16"/>
      <c r="B147" s="16"/>
      <c r="C147" s="16"/>
      <c r="D147" s="16"/>
      <c r="E147" s="16"/>
      <c r="F147" s="37"/>
      <c r="G147" s="37"/>
      <c r="H147" s="37"/>
      <c r="I147" s="37"/>
      <c r="J147" s="37"/>
      <c r="K147" s="37"/>
      <c r="L147" s="16"/>
      <c r="M147" s="16"/>
      <c r="N147" s="16"/>
      <c r="O147" s="16"/>
      <c r="P147" s="16"/>
      <c r="Q147" s="16"/>
      <c r="R147" s="16"/>
      <c r="T147" s="16"/>
      <c r="U147" s="16"/>
      <c r="V147" s="16"/>
      <c r="W147" s="16"/>
      <c r="X147" s="16"/>
      <c r="Y147" s="16"/>
      <c r="Z147" s="16"/>
      <c r="AA147" s="16"/>
      <c r="AB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row>
    <row r="148" spans="1:80" ht="0.95" customHeight="1">
      <c r="A148" s="16"/>
      <c r="B148" s="16"/>
      <c r="C148" s="16"/>
      <c r="D148" s="16"/>
      <c r="E148" s="16"/>
      <c r="F148" s="37"/>
      <c r="G148" s="37"/>
      <c r="H148" s="37"/>
      <c r="I148" s="37"/>
      <c r="J148" s="37"/>
      <c r="K148" s="37"/>
      <c r="L148" s="16"/>
      <c r="M148" s="16"/>
      <c r="N148" s="16"/>
      <c r="O148" s="16"/>
      <c r="P148" s="16"/>
      <c r="Q148" s="16"/>
      <c r="R148" s="16"/>
      <c r="T148" s="16"/>
      <c r="U148" s="16"/>
      <c r="V148" s="16"/>
      <c r="W148" s="16"/>
      <c r="X148" s="16"/>
      <c r="Y148" s="16"/>
      <c r="Z148" s="16"/>
      <c r="AA148" s="16"/>
      <c r="AB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row>
    <row r="149" spans="1:80" ht="0.95" customHeight="1">
      <c r="A149" s="16"/>
      <c r="B149" s="16"/>
      <c r="C149" s="16"/>
      <c r="D149" s="16"/>
      <c r="E149" s="16"/>
      <c r="F149" s="37"/>
      <c r="G149" s="37"/>
      <c r="H149" s="37"/>
      <c r="I149" s="37"/>
      <c r="J149" s="37"/>
      <c r="K149" s="37"/>
      <c r="L149" s="16"/>
      <c r="M149" s="16"/>
      <c r="N149" s="16"/>
      <c r="O149" s="16"/>
      <c r="P149" s="16"/>
      <c r="Q149" s="16"/>
      <c r="R149" s="16"/>
      <c r="T149" s="16"/>
      <c r="U149" s="16"/>
      <c r="V149" s="16"/>
      <c r="W149" s="16"/>
      <c r="X149" s="16"/>
      <c r="Y149" s="16"/>
      <c r="Z149" s="16"/>
      <c r="AA149" s="16"/>
      <c r="AB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row>
    <row r="150" spans="1:80" ht="0.95" customHeight="1">
      <c r="A150" s="16"/>
      <c r="B150" s="16"/>
      <c r="C150" s="16"/>
      <c r="D150" s="16"/>
      <c r="E150" s="16"/>
      <c r="F150" s="37"/>
      <c r="G150" s="37"/>
      <c r="H150" s="37"/>
      <c r="I150" s="37"/>
      <c r="J150" s="37"/>
      <c r="K150" s="37"/>
      <c r="L150" s="16"/>
      <c r="M150" s="16"/>
      <c r="N150" s="16"/>
      <c r="O150" s="16"/>
      <c r="P150" s="16"/>
      <c r="Q150" s="16"/>
      <c r="R150" s="16"/>
      <c r="T150" s="16"/>
      <c r="V150" s="16"/>
      <c r="W150" s="16"/>
      <c r="X150" s="16"/>
      <c r="Y150" s="16"/>
      <c r="Z150" s="16"/>
      <c r="AA150" s="16"/>
      <c r="AB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row>
    <row r="151" spans="1:80" ht="16.5" thickBot="1">
      <c r="D151" s="1" t="s">
        <v>14</v>
      </c>
      <c r="E151" s="1" t="s">
        <v>0</v>
      </c>
      <c r="F151" s="4" t="s">
        <v>1</v>
      </c>
      <c r="G151" s="4" t="s">
        <v>5</v>
      </c>
      <c r="H151" s="4" t="s">
        <v>2</v>
      </c>
      <c r="I151" s="4" t="s">
        <v>3</v>
      </c>
      <c r="J151" s="4" t="s">
        <v>4</v>
      </c>
      <c r="K151" s="5" t="s">
        <v>42</v>
      </c>
      <c r="M151" s="16"/>
      <c r="N151" s="1" t="s">
        <v>131</v>
      </c>
      <c r="O151" s="1" t="s">
        <v>131</v>
      </c>
      <c r="P151" s="1" t="s">
        <v>131</v>
      </c>
      <c r="Q151" s="1" t="s">
        <v>131</v>
      </c>
      <c r="R151" s="1" t="s">
        <v>131</v>
      </c>
      <c r="T151" s="1" t="s">
        <v>131</v>
      </c>
      <c r="V151" s="1"/>
      <c r="W151" s="1"/>
      <c r="X151" s="1"/>
      <c r="Y151" s="1"/>
      <c r="Z151" s="1"/>
      <c r="AA151" s="1"/>
      <c r="AB151" s="1"/>
      <c r="AC151" s="70"/>
      <c r="AD151" s="70"/>
      <c r="AE151" s="1"/>
      <c r="AF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6"/>
    </row>
    <row r="152" spans="1:80">
      <c r="A152" s="296">
        <v>36</v>
      </c>
      <c r="B152" s="203" t="s">
        <v>6</v>
      </c>
      <c r="C152" s="204"/>
      <c r="D152" s="71">
        <f>+入力シート①!J$2</f>
        <v>43864</v>
      </c>
      <c r="E152" s="19"/>
      <c r="F152" s="30"/>
      <c r="G152" s="30"/>
      <c r="H152" s="30"/>
      <c r="I152" s="30"/>
      <c r="J152" s="30"/>
      <c r="K152" s="31"/>
      <c r="M152" s="16"/>
      <c r="N152" s="71">
        <v>43501</v>
      </c>
      <c r="O152" s="71">
        <v>43139</v>
      </c>
      <c r="P152" s="71">
        <v>42775</v>
      </c>
      <c r="Q152" s="71">
        <v>42401</v>
      </c>
      <c r="R152" s="71">
        <v>42039</v>
      </c>
      <c r="T152" s="71">
        <v>41311</v>
      </c>
      <c r="U152" s="17">
        <v>2012</v>
      </c>
      <c r="V152">
        <f t="shared" ref="V152:AA152" si="68">+V$1</f>
        <v>2011</v>
      </c>
      <c r="W152">
        <f t="shared" si="68"/>
        <v>2010</v>
      </c>
      <c r="X152">
        <f t="shared" si="68"/>
        <v>2009</v>
      </c>
      <c r="Y152">
        <f t="shared" si="68"/>
        <v>2008</v>
      </c>
      <c r="Z152">
        <f t="shared" si="68"/>
        <v>2007</v>
      </c>
      <c r="AA152">
        <f t="shared" si="68"/>
        <v>2007</v>
      </c>
      <c r="AB152">
        <f t="shared" ref="AB152:BG152" si="69">+AB$1</f>
        <v>2006</v>
      </c>
      <c r="AC152" s="69">
        <f t="shared" si="69"/>
        <v>2005</v>
      </c>
      <c r="AD152" s="69">
        <f t="shared" si="69"/>
        <v>2004</v>
      </c>
      <c r="AE152">
        <f t="shared" si="69"/>
        <v>2003</v>
      </c>
      <c r="AF152">
        <f t="shared" si="69"/>
        <v>2002</v>
      </c>
      <c r="AG152">
        <f t="shared" si="69"/>
        <v>2002</v>
      </c>
      <c r="AH152">
        <f t="shared" si="69"/>
        <v>2002</v>
      </c>
      <c r="AI152">
        <f t="shared" si="69"/>
        <v>2001</v>
      </c>
      <c r="AJ152">
        <f t="shared" si="69"/>
        <v>2000</v>
      </c>
      <c r="AK152">
        <f t="shared" si="69"/>
        <v>1999</v>
      </c>
      <c r="AL152">
        <f t="shared" si="69"/>
        <v>1999</v>
      </c>
      <c r="AM152">
        <f t="shared" si="69"/>
        <v>1998</v>
      </c>
      <c r="AN152">
        <f t="shared" si="69"/>
        <v>1997</v>
      </c>
      <c r="AO152">
        <f t="shared" si="69"/>
        <v>1996</v>
      </c>
      <c r="AP152">
        <f t="shared" si="69"/>
        <v>1995</v>
      </c>
      <c r="AQ152">
        <f t="shared" si="69"/>
        <v>1994</v>
      </c>
      <c r="AR152">
        <f t="shared" si="69"/>
        <v>1993</v>
      </c>
      <c r="AS152">
        <f t="shared" si="69"/>
        <v>1992</v>
      </c>
      <c r="AT152">
        <f t="shared" si="69"/>
        <v>1991</v>
      </c>
      <c r="AU152">
        <f t="shared" si="69"/>
        <v>1990</v>
      </c>
      <c r="AV152">
        <f t="shared" si="69"/>
        <v>1990</v>
      </c>
      <c r="AW152">
        <f t="shared" si="69"/>
        <v>1989</v>
      </c>
      <c r="AX152">
        <f t="shared" si="69"/>
        <v>1989</v>
      </c>
      <c r="AY152">
        <f t="shared" si="69"/>
        <v>1989</v>
      </c>
      <c r="AZ152">
        <f t="shared" si="69"/>
        <v>1988</v>
      </c>
      <c r="BA152">
        <f t="shared" si="69"/>
        <v>1988</v>
      </c>
      <c r="BB152">
        <f t="shared" si="69"/>
        <v>1987</v>
      </c>
      <c r="BC152">
        <f t="shared" si="69"/>
        <v>1986</v>
      </c>
      <c r="BD152">
        <f t="shared" si="69"/>
        <v>1986</v>
      </c>
      <c r="BE152">
        <f t="shared" si="69"/>
        <v>1986</v>
      </c>
      <c r="BF152">
        <f t="shared" si="69"/>
        <v>1985</v>
      </c>
      <c r="BG152">
        <f t="shared" si="69"/>
        <v>1985</v>
      </c>
      <c r="BH152">
        <f t="shared" ref="BH152:CA152" si="70">+BH$1</f>
        <v>1985</v>
      </c>
      <c r="BI152">
        <f t="shared" si="70"/>
        <v>1984</v>
      </c>
      <c r="BJ152">
        <f t="shared" si="70"/>
        <v>1984</v>
      </c>
      <c r="BK152">
        <f t="shared" si="70"/>
        <v>1984</v>
      </c>
      <c r="BL152">
        <f t="shared" si="70"/>
        <v>1984</v>
      </c>
      <c r="BM152">
        <f t="shared" si="70"/>
        <v>1984</v>
      </c>
      <c r="BN152">
        <f t="shared" si="70"/>
        <v>1983</v>
      </c>
      <c r="BO152">
        <f t="shared" si="70"/>
        <v>1983</v>
      </c>
      <c r="BP152">
        <f t="shared" si="70"/>
        <v>1983</v>
      </c>
      <c r="BQ152">
        <f t="shared" si="70"/>
        <v>1983</v>
      </c>
      <c r="BR152">
        <f t="shared" si="70"/>
        <v>1982</v>
      </c>
      <c r="BS152">
        <f t="shared" si="70"/>
        <v>1982</v>
      </c>
      <c r="BT152">
        <f t="shared" si="70"/>
        <v>1982</v>
      </c>
      <c r="BU152">
        <f t="shared" si="70"/>
        <v>1982</v>
      </c>
      <c r="BV152">
        <f t="shared" si="70"/>
        <v>1981</v>
      </c>
      <c r="BW152">
        <f t="shared" si="70"/>
        <v>1981</v>
      </c>
      <c r="BX152">
        <f t="shared" si="70"/>
        <v>1981</v>
      </c>
      <c r="BY152">
        <f t="shared" si="70"/>
        <v>1981</v>
      </c>
      <c r="BZ152">
        <f t="shared" si="70"/>
        <v>1981</v>
      </c>
      <c r="CA152">
        <f t="shared" si="70"/>
        <v>1980</v>
      </c>
      <c r="CB152" s="16"/>
    </row>
    <row r="153" spans="1:80">
      <c r="A153" s="296"/>
      <c r="B153" s="203" t="s">
        <v>7</v>
      </c>
      <c r="C153" s="204"/>
      <c r="D153" s="72">
        <f>+入力シート①!J$2</f>
        <v>43864</v>
      </c>
      <c r="E153" s="20"/>
      <c r="F153" s="32"/>
      <c r="G153" s="32"/>
      <c r="H153" s="32"/>
      <c r="I153" s="32"/>
      <c r="J153" s="32"/>
      <c r="K153" s="33"/>
      <c r="M153" s="16"/>
      <c r="N153" s="72">
        <v>43501</v>
      </c>
      <c r="O153" s="72">
        <v>43139</v>
      </c>
      <c r="P153" s="72">
        <v>42775</v>
      </c>
      <c r="Q153" s="72">
        <v>42401</v>
      </c>
      <c r="R153" s="72">
        <v>42039</v>
      </c>
      <c r="T153" s="72">
        <v>41311</v>
      </c>
      <c r="U153" s="17">
        <v>2</v>
      </c>
      <c r="V153">
        <f t="shared" ref="V153:AA153" si="71">+V$3</f>
        <v>2</v>
      </c>
      <c r="W153">
        <f t="shared" si="71"/>
        <v>2</v>
      </c>
      <c r="X153">
        <f t="shared" si="71"/>
        <v>2</v>
      </c>
      <c r="Y153">
        <f t="shared" si="71"/>
        <v>2</v>
      </c>
      <c r="Z153">
        <f t="shared" si="71"/>
        <v>2</v>
      </c>
      <c r="AA153">
        <f t="shared" si="71"/>
        <v>2</v>
      </c>
      <c r="AB153">
        <f t="shared" ref="AB153:CA153" si="72">+AB$3</f>
        <v>2</v>
      </c>
      <c r="AC153" s="69">
        <f t="shared" si="72"/>
        <v>2</v>
      </c>
      <c r="AD153" s="69">
        <f t="shared" si="72"/>
        <v>2</v>
      </c>
      <c r="AE153">
        <f t="shared" si="72"/>
        <v>2</v>
      </c>
      <c r="AF153">
        <f t="shared" si="72"/>
        <v>2</v>
      </c>
      <c r="AG153">
        <f t="shared" si="72"/>
        <v>2</v>
      </c>
      <c r="AH153">
        <f t="shared" si="72"/>
        <v>2</v>
      </c>
      <c r="AI153">
        <f t="shared" si="72"/>
        <v>2</v>
      </c>
      <c r="AJ153">
        <f t="shared" si="72"/>
        <v>2</v>
      </c>
      <c r="AK153">
        <f t="shared" si="72"/>
        <v>2</v>
      </c>
      <c r="AL153">
        <f t="shared" si="72"/>
        <v>2</v>
      </c>
      <c r="AM153">
        <f t="shared" si="72"/>
        <v>2</v>
      </c>
      <c r="AN153">
        <f t="shared" si="72"/>
        <v>2</v>
      </c>
      <c r="AO153">
        <f t="shared" si="72"/>
        <v>2</v>
      </c>
      <c r="AP153">
        <f t="shared" si="72"/>
        <v>2</v>
      </c>
      <c r="AQ153">
        <f t="shared" si="72"/>
        <v>2</v>
      </c>
      <c r="AR153">
        <f t="shared" si="72"/>
        <v>2</v>
      </c>
      <c r="AS153">
        <f t="shared" si="72"/>
        <v>2</v>
      </c>
      <c r="AT153">
        <f t="shared" si="72"/>
        <v>2</v>
      </c>
      <c r="AU153">
        <f t="shared" si="72"/>
        <v>2</v>
      </c>
      <c r="AV153">
        <f t="shared" si="72"/>
        <v>2</v>
      </c>
      <c r="AW153">
        <f t="shared" si="72"/>
        <v>2</v>
      </c>
      <c r="AX153">
        <f t="shared" si="72"/>
        <v>2</v>
      </c>
      <c r="AY153">
        <f t="shared" si="72"/>
        <v>2</v>
      </c>
      <c r="AZ153">
        <f t="shared" si="72"/>
        <v>2</v>
      </c>
      <c r="BA153">
        <f t="shared" si="72"/>
        <v>2</v>
      </c>
      <c r="BB153">
        <f t="shared" si="72"/>
        <v>2</v>
      </c>
      <c r="BC153">
        <f t="shared" si="72"/>
        <v>2</v>
      </c>
      <c r="BD153">
        <f t="shared" si="72"/>
        <v>2</v>
      </c>
      <c r="BE153">
        <f t="shared" si="72"/>
        <v>2</v>
      </c>
      <c r="BF153">
        <f t="shared" si="72"/>
        <v>2</v>
      </c>
      <c r="BG153">
        <f t="shared" si="72"/>
        <v>2</v>
      </c>
      <c r="BH153">
        <f t="shared" si="72"/>
        <v>2</v>
      </c>
      <c r="BI153">
        <f t="shared" si="72"/>
        <v>2</v>
      </c>
      <c r="BJ153">
        <f t="shared" si="72"/>
        <v>2</v>
      </c>
      <c r="BK153">
        <f t="shared" si="72"/>
        <v>2</v>
      </c>
      <c r="BL153">
        <f t="shared" si="72"/>
        <v>2</v>
      </c>
      <c r="BM153">
        <f t="shared" si="72"/>
        <v>2</v>
      </c>
      <c r="BN153">
        <f t="shared" si="72"/>
        <v>2</v>
      </c>
      <c r="BO153">
        <f t="shared" si="72"/>
        <v>2</v>
      </c>
      <c r="BP153">
        <f t="shared" si="72"/>
        <v>2</v>
      </c>
      <c r="BQ153">
        <f t="shared" si="72"/>
        <v>2</v>
      </c>
      <c r="BR153">
        <f t="shared" si="72"/>
        <v>2</v>
      </c>
      <c r="BS153">
        <f t="shared" si="72"/>
        <v>2</v>
      </c>
      <c r="BT153">
        <f t="shared" si="72"/>
        <v>2</v>
      </c>
      <c r="BU153">
        <f t="shared" si="72"/>
        <v>2</v>
      </c>
      <c r="BV153">
        <f t="shared" si="72"/>
        <v>2</v>
      </c>
      <c r="BW153">
        <f t="shared" si="72"/>
        <v>2</v>
      </c>
      <c r="BX153">
        <f t="shared" si="72"/>
        <v>2</v>
      </c>
      <c r="BY153">
        <f t="shared" si="72"/>
        <v>2</v>
      </c>
      <c r="BZ153">
        <f t="shared" si="72"/>
        <v>2</v>
      </c>
      <c r="CA153">
        <f t="shared" si="72"/>
        <v>2</v>
      </c>
      <c r="CB153" s="16"/>
    </row>
    <row r="154" spans="1:80">
      <c r="A154" s="296"/>
      <c r="B154" s="203" t="s">
        <v>8</v>
      </c>
      <c r="C154" s="204"/>
      <c r="D154" s="73">
        <f>+入力シート①!J$2</f>
        <v>43864</v>
      </c>
      <c r="E154" s="20"/>
      <c r="F154" s="32"/>
      <c r="G154" s="32"/>
      <c r="H154" s="32"/>
      <c r="I154" s="32"/>
      <c r="J154" s="32"/>
      <c r="K154" s="33"/>
      <c r="M154" s="16"/>
      <c r="N154" s="73">
        <v>43501</v>
      </c>
      <c r="O154" s="73">
        <v>43139</v>
      </c>
      <c r="P154" s="73">
        <v>42775</v>
      </c>
      <c r="Q154" s="73">
        <v>42401</v>
      </c>
      <c r="R154" s="73">
        <v>42039</v>
      </c>
      <c r="T154" s="73">
        <v>41311</v>
      </c>
      <c r="U154" s="17">
        <v>15</v>
      </c>
      <c r="V154" s="73">
        <v>40577</v>
      </c>
      <c r="W154" s="73">
        <v>40231</v>
      </c>
      <c r="X154" s="73">
        <v>39869</v>
      </c>
      <c r="Y154" s="73">
        <v>39504</v>
      </c>
      <c r="Z154" s="73">
        <v>39135</v>
      </c>
      <c r="AC154" s="69">
        <v>8</v>
      </c>
      <c r="AD154" s="69">
        <v>24</v>
      </c>
      <c r="AG154">
        <v>7</v>
      </c>
      <c r="AJ154">
        <v>24</v>
      </c>
      <c r="AK154">
        <v>9</v>
      </c>
      <c r="AL154">
        <v>5</v>
      </c>
      <c r="AQ154">
        <v>8</v>
      </c>
      <c r="AR154">
        <v>15</v>
      </c>
      <c r="AS154">
        <v>13</v>
      </c>
      <c r="AT154">
        <v>13</v>
      </c>
      <c r="AU154">
        <v>14</v>
      </c>
      <c r="AY154">
        <v>6</v>
      </c>
      <c r="BD154">
        <v>18</v>
      </c>
      <c r="BF154">
        <v>8</v>
      </c>
      <c r="BK154">
        <v>20</v>
      </c>
      <c r="BR154">
        <v>19</v>
      </c>
      <c r="BW154">
        <v>22</v>
      </c>
      <c r="BY154">
        <v>5</v>
      </c>
      <c r="CB154" s="16"/>
    </row>
    <row r="155" spans="1:80">
      <c r="A155" s="296"/>
      <c r="B155" s="203" t="s">
        <v>43</v>
      </c>
      <c r="C155" s="204"/>
      <c r="D155">
        <f>+入力シート①!J$3</f>
        <v>36</v>
      </c>
      <c r="E155" s="20"/>
      <c r="F155" s="32"/>
      <c r="G155" s="32"/>
      <c r="H155" s="32"/>
      <c r="I155" s="32"/>
      <c r="J155" s="32"/>
      <c r="K155" s="33"/>
      <c r="M155" s="16"/>
      <c r="N155">
        <v>36</v>
      </c>
      <c r="O155">
        <v>36</v>
      </c>
      <c r="P155">
        <v>36</v>
      </c>
      <c r="Q155">
        <v>36</v>
      </c>
      <c r="R155">
        <v>36</v>
      </c>
      <c r="T155">
        <v>36</v>
      </c>
      <c r="U155" s="17">
        <v>36</v>
      </c>
      <c r="V155">
        <f t="shared" ref="V155:AA155" si="73">+$A$152</f>
        <v>36</v>
      </c>
      <c r="W155">
        <f t="shared" si="73"/>
        <v>36</v>
      </c>
      <c r="X155">
        <f t="shared" si="73"/>
        <v>36</v>
      </c>
      <c r="Y155">
        <f t="shared" si="73"/>
        <v>36</v>
      </c>
      <c r="Z155">
        <f t="shared" si="73"/>
        <v>36</v>
      </c>
      <c r="AA155">
        <f t="shared" si="73"/>
        <v>36</v>
      </c>
      <c r="AB155">
        <f t="shared" ref="AB155:CA155" si="74">+$A$152</f>
        <v>36</v>
      </c>
      <c r="AC155" s="69">
        <f t="shared" si="74"/>
        <v>36</v>
      </c>
      <c r="AD155" s="69">
        <f t="shared" si="74"/>
        <v>36</v>
      </c>
      <c r="AE155">
        <f t="shared" si="74"/>
        <v>36</v>
      </c>
      <c r="AF155">
        <f t="shared" si="74"/>
        <v>36</v>
      </c>
      <c r="AG155">
        <f t="shared" si="74"/>
        <v>36</v>
      </c>
      <c r="AH155">
        <f t="shared" si="74"/>
        <v>36</v>
      </c>
      <c r="AI155">
        <f t="shared" si="74"/>
        <v>36</v>
      </c>
      <c r="AJ155">
        <f t="shared" si="74"/>
        <v>36</v>
      </c>
      <c r="AK155">
        <f t="shared" si="74"/>
        <v>36</v>
      </c>
      <c r="AL155">
        <f t="shared" si="74"/>
        <v>36</v>
      </c>
      <c r="AM155">
        <f t="shared" si="74"/>
        <v>36</v>
      </c>
      <c r="AN155">
        <f t="shared" si="74"/>
        <v>36</v>
      </c>
      <c r="AO155">
        <f t="shared" si="74"/>
        <v>36</v>
      </c>
      <c r="AP155">
        <f t="shared" si="74"/>
        <v>36</v>
      </c>
      <c r="AQ155">
        <f t="shared" si="74"/>
        <v>36</v>
      </c>
      <c r="AR155">
        <f t="shared" si="74"/>
        <v>36</v>
      </c>
      <c r="AS155">
        <f t="shared" si="74"/>
        <v>36</v>
      </c>
      <c r="AT155">
        <f t="shared" si="74"/>
        <v>36</v>
      </c>
      <c r="AU155">
        <f t="shared" si="74"/>
        <v>36</v>
      </c>
      <c r="AV155">
        <f t="shared" si="74"/>
        <v>36</v>
      </c>
      <c r="AW155">
        <f t="shared" si="74"/>
        <v>36</v>
      </c>
      <c r="AX155">
        <f t="shared" si="74"/>
        <v>36</v>
      </c>
      <c r="AY155">
        <f t="shared" si="74"/>
        <v>36</v>
      </c>
      <c r="AZ155">
        <f t="shared" si="74"/>
        <v>36</v>
      </c>
      <c r="BA155">
        <f t="shared" si="74"/>
        <v>36</v>
      </c>
      <c r="BB155">
        <f t="shared" si="74"/>
        <v>36</v>
      </c>
      <c r="BC155">
        <f t="shared" si="74"/>
        <v>36</v>
      </c>
      <c r="BD155">
        <f t="shared" si="74"/>
        <v>36</v>
      </c>
      <c r="BE155">
        <f t="shared" si="74"/>
        <v>36</v>
      </c>
      <c r="BF155">
        <f t="shared" si="74"/>
        <v>36</v>
      </c>
      <c r="BG155">
        <f t="shared" si="74"/>
        <v>36</v>
      </c>
      <c r="BH155">
        <f t="shared" si="74"/>
        <v>36</v>
      </c>
      <c r="BI155">
        <f t="shared" si="74"/>
        <v>36</v>
      </c>
      <c r="BJ155">
        <f t="shared" si="74"/>
        <v>36</v>
      </c>
      <c r="BK155">
        <f t="shared" si="74"/>
        <v>36</v>
      </c>
      <c r="BL155">
        <f t="shared" si="74"/>
        <v>36</v>
      </c>
      <c r="BM155">
        <f t="shared" si="74"/>
        <v>36</v>
      </c>
      <c r="BN155">
        <f t="shared" si="74"/>
        <v>36</v>
      </c>
      <c r="BO155">
        <f t="shared" si="74"/>
        <v>36</v>
      </c>
      <c r="BP155">
        <f t="shared" si="74"/>
        <v>36</v>
      </c>
      <c r="BQ155">
        <f t="shared" si="74"/>
        <v>36</v>
      </c>
      <c r="BR155">
        <f t="shared" si="74"/>
        <v>36</v>
      </c>
      <c r="BS155">
        <f t="shared" si="74"/>
        <v>36</v>
      </c>
      <c r="BT155">
        <f t="shared" si="74"/>
        <v>36</v>
      </c>
      <c r="BU155">
        <f t="shared" si="74"/>
        <v>36</v>
      </c>
      <c r="BV155">
        <f t="shared" si="74"/>
        <v>36</v>
      </c>
      <c r="BW155">
        <f t="shared" si="74"/>
        <v>36</v>
      </c>
      <c r="BX155">
        <f t="shared" si="74"/>
        <v>36</v>
      </c>
      <c r="BY155">
        <f t="shared" si="74"/>
        <v>36</v>
      </c>
      <c r="BZ155">
        <f t="shared" si="74"/>
        <v>36</v>
      </c>
      <c r="CA155">
        <f t="shared" si="74"/>
        <v>36</v>
      </c>
      <c r="CB155" s="16"/>
    </row>
    <row r="156" spans="1:80" ht="16.5" thickBot="1">
      <c r="A156" s="296"/>
      <c r="B156" s="203" t="s">
        <v>9</v>
      </c>
      <c r="C156" s="204"/>
      <c r="D156" s="78">
        <f>+入力シート①!J$4</f>
        <v>0.27083333333333331</v>
      </c>
      <c r="E156" s="21"/>
      <c r="F156" s="34"/>
      <c r="G156" s="34"/>
      <c r="H156" s="34"/>
      <c r="I156" s="34"/>
      <c r="J156" s="34"/>
      <c r="K156" s="35"/>
      <c r="M156" s="16"/>
      <c r="N156" s="78">
        <v>0.40277777777777773</v>
      </c>
      <c r="O156" s="78">
        <v>0.29166666666666669</v>
      </c>
      <c r="P156" s="78">
        <v>0.29166666666666669</v>
      </c>
      <c r="Q156" s="78">
        <v>0.23611111111111113</v>
      </c>
      <c r="R156" s="78">
        <v>0.27777777777777779</v>
      </c>
      <c r="T156" s="78">
        <v>0.39583333333333331</v>
      </c>
      <c r="U156" s="102">
        <v>0.23958333333333334</v>
      </c>
      <c r="V156" s="78">
        <v>0.28819444444444448</v>
      </c>
      <c r="W156" s="78">
        <v>0.34027777777777773</v>
      </c>
      <c r="X156" s="78">
        <v>0.2673611111111111</v>
      </c>
      <c r="Y156" s="78">
        <v>0.20833333333333334</v>
      </c>
      <c r="Z156" s="78">
        <v>0.2638888888888889</v>
      </c>
      <c r="CB156" s="16"/>
    </row>
    <row r="157" spans="1:80">
      <c r="A157" s="296"/>
      <c r="B157" s="200" t="s">
        <v>10</v>
      </c>
      <c r="C157" s="7">
        <v>0</v>
      </c>
      <c r="D157">
        <f>+入力シート①!J$5</f>
        <v>20.54</v>
      </c>
      <c r="E157">
        <f>+COUNT($M157:$CB157)</f>
        <v>30</v>
      </c>
      <c r="F157" s="5">
        <f>+AVERAGE($M157:$CB157)</f>
        <v>18.876999999999995</v>
      </c>
      <c r="G157" s="5">
        <f>+STDEV($M157:$CB157)</f>
        <v>1.4853959184280661</v>
      </c>
      <c r="H157" s="5">
        <f>+MAX($M157:$CB157)</f>
        <v>20.7</v>
      </c>
      <c r="I157" s="5">
        <f>+MIN($M157:$CB157)</f>
        <v>15.2</v>
      </c>
      <c r="J157" s="5">
        <f>+D157-F157</f>
        <v>1.6630000000000038</v>
      </c>
      <c r="K157" s="5">
        <f>+J157/G157</f>
        <v>1.1195668302090724</v>
      </c>
      <c r="M157" s="16"/>
      <c r="N157">
        <v>18.489999999999998</v>
      </c>
      <c r="O157">
        <v>19.96</v>
      </c>
      <c r="P157">
        <v>17.100000000000001</v>
      </c>
      <c r="Q157">
        <v>20.7</v>
      </c>
      <c r="R157">
        <v>17.63</v>
      </c>
      <c r="T157">
        <v>20.03</v>
      </c>
      <c r="U157" s="17">
        <v>20</v>
      </c>
      <c r="V157">
        <v>19.2</v>
      </c>
      <c r="W157">
        <v>20.399999999999999</v>
      </c>
      <c r="X157">
        <v>15.9</v>
      </c>
      <c r="Y157">
        <v>19.8</v>
      </c>
      <c r="Z157">
        <v>19.8</v>
      </c>
      <c r="AC157" s="69">
        <v>18.899999999999999</v>
      </c>
      <c r="AD157" s="69">
        <v>19.7</v>
      </c>
      <c r="AG157">
        <v>19.7</v>
      </c>
      <c r="AJ157">
        <v>18.7</v>
      </c>
      <c r="AK157">
        <v>20.2</v>
      </c>
      <c r="AL157">
        <v>20.6</v>
      </c>
      <c r="AQ157">
        <v>19.7</v>
      </c>
      <c r="AR157">
        <v>19.899999999999999</v>
      </c>
      <c r="AS157">
        <v>19.2</v>
      </c>
      <c r="AT157">
        <v>15.9</v>
      </c>
      <c r="AU157">
        <v>19</v>
      </c>
      <c r="AY157">
        <v>15.2</v>
      </c>
      <c r="BD157">
        <v>19</v>
      </c>
      <c r="BF157">
        <v>18.600000000000001</v>
      </c>
      <c r="BK157">
        <v>16.2</v>
      </c>
      <c r="BR157">
        <v>18.600000000000001</v>
      </c>
      <c r="BW157">
        <v>19.899999999999999</v>
      </c>
      <c r="BY157">
        <v>18.3</v>
      </c>
      <c r="CB157" s="16"/>
    </row>
    <row r="158" spans="1:80">
      <c r="A158" s="296"/>
      <c r="B158" s="200"/>
      <c r="C158" s="7">
        <v>10</v>
      </c>
      <c r="D158">
        <f>+入力シート①!J$6</f>
        <v>20.53</v>
      </c>
      <c r="E158">
        <f t="shared" ref="E158:E172" si="75">+COUNT($M158:$CB158)</f>
        <v>26</v>
      </c>
      <c r="F158" s="5">
        <f t="shared" ref="F158:F172" si="76">+AVERAGE($M158:$CB158)</f>
        <v>18.905038461538457</v>
      </c>
      <c r="G158" s="5">
        <f t="shared" ref="G158:G172" si="77">+STDEV($M158:$CB158)</f>
        <v>1.3780670129066794</v>
      </c>
      <c r="H158" s="5">
        <f t="shared" ref="H158:H172" si="78">+MAX($M158:$CB158)</f>
        <v>20.37</v>
      </c>
      <c r="I158" s="5">
        <f t="shared" ref="I158:I172" si="79">+MIN($M158:$CB158)</f>
        <v>14.82</v>
      </c>
      <c r="J158" s="5">
        <f t="shared" ref="J158:J169" si="80">+D158-F158</f>
        <v>1.6249615384615446</v>
      </c>
      <c r="K158" s="5">
        <f t="shared" ref="K158:K169" si="81">+J158/G158</f>
        <v>1.179160028679668</v>
      </c>
      <c r="M158" s="16"/>
      <c r="N158">
        <v>18.510000000000002</v>
      </c>
      <c r="O158">
        <v>19.95</v>
      </c>
      <c r="P158">
        <v>19.95</v>
      </c>
      <c r="Q158" t="s">
        <v>133</v>
      </c>
      <c r="R158">
        <v>17.59</v>
      </c>
      <c r="T158">
        <v>20.04</v>
      </c>
      <c r="U158" s="17">
        <v>19.9863</v>
      </c>
      <c r="V158">
        <v>19.2714</v>
      </c>
      <c r="W158">
        <v>20.37</v>
      </c>
      <c r="X158">
        <v>15.94</v>
      </c>
      <c r="Y158">
        <v>19.882000000000001</v>
      </c>
      <c r="Z158">
        <v>19.811299999999999</v>
      </c>
      <c r="AC158" s="69">
        <v>18.86</v>
      </c>
      <c r="AD158" s="69">
        <v>19.79</v>
      </c>
      <c r="AG158">
        <v>19.79</v>
      </c>
      <c r="AJ158">
        <v>18.93</v>
      </c>
      <c r="AK158">
        <v>20</v>
      </c>
      <c r="AQ158">
        <v>19.510000000000002</v>
      </c>
      <c r="AS158">
        <v>18.95</v>
      </c>
      <c r="AU158">
        <v>18.260000000000002</v>
      </c>
      <c r="AY158">
        <v>14.82</v>
      </c>
      <c r="BD158">
        <v>18.82</v>
      </c>
      <c r="BF158">
        <v>18.59</v>
      </c>
      <c r="BK158">
        <v>16.45</v>
      </c>
      <c r="BR158">
        <v>18.82</v>
      </c>
      <c r="BW158">
        <v>20.149999999999999</v>
      </c>
      <c r="BY158">
        <v>18.489999999999998</v>
      </c>
      <c r="CB158" s="16"/>
    </row>
    <row r="159" spans="1:80">
      <c r="A159" s="296"/>
      <c r="B159" s="200"/>
      <c r="C159" s="7">
        <v>20</v>
      </c>
      <c r="D159">
        <f>+入力シート①!J$7</f>
        <v>20.54</v>
      </c>
      <c r="E159">
        <f t="shared" si="75"/>
        <v>26</v>
      </c>
      <c r="F159" s="5">
        <f t="shared" si="76"/>
        <v>18.892261538461533</v>
      </c>
      <c r="G159" s="5">
        <f t="shared" si="77"/>
        <v>1.3962938315632343</v>
      </c>
      <c r="H159" s="5">
        <f t="shared" si="78"/>
        <v>20.37</v>
      </c>
      <c r="I159" s="5">
        <f t="shared" si="79"/>
        <v>14.71</v>
      </c>
      <c r="J159" s="5">
        <f t="shared" si="80"/>
        <v>1.6477384615384665</v>
      </c>
      <c r="K159" s="5">
        <f t="shared" si="81"/>
        <v>1.1800800263464066</v>
      </c>
      <c r="M159" s="16"/>
      <c r="N159">
        <v>18.510000000000002</v>
      </c>
      <c r="O159">
        <v>19.95</v>
      </c>
      <c r="P159">
        <v>19.95</v>
      </c>
      <c r="Q159" t="s">
        <v>133</v>
      </c>
      <c r="R159">
        <v>17.59</v>
      </c>
      <c r="T159">
        <v>20.03</v>
      </c>
      <c r="U159" s="17">
        <v>19.989599999999999</v>
      </c>
      <c r="V159">
        <v>19.161999999999999</v>
      </c>
      <c r="W159">
        <v>20.37</v>
      </c>
      <c r="X159">
        <v>15.9</v>
      </c>
      <c r="Y159">
        <v>19.886099999999999</v>
      </c>
      <c r="Z159">
        <v>19.8111</v>
      </c>
      <c r="AC159" s="69">
        <v>18.86</v>
      </c>
      <c r="AD159" s="69">
        <v>19.79</v>
      </c>
      <c r="AG159">
        <v>19.8</v>
      </c>
      <c r="AJ159">
        <v>18.940000000000001</v>
      </c>
      <c r="AK159">
        <v>19.98</v>
      </c>
      <c r="AQ159">
        <v>19.510000000000002</v>
      </c>
      <c r="AS159">
        <v>18.95</v>
      </c>
      <c r="AU159">
        <v>18.23</v>
      </c>
      <c r="AY159">
        <v>14.71</v>
      </c>
      <c r="BD159">
        <v>18.82</v>
      </c>
      <c r="BF159">
        <v>18.53</v>
      </c>
      <c r="BK159">
        <v>16.440000000000001</v>
      </c>
      <c r="BR159">
        <v>18.84</v>
      </c>
      <c r="BW159">
        <v>20.18</v>
      </c>
      <c r="BY159">
        <v>18.47</v>
      </c>
      <c r="CB159" s="16"/>
    </row>
    <row r="160" spans="1:80">
      <c r="A160" s="296"/>
      <c r="B160" s="200"/>
      <c r="C160" s="7">
        <v>30</v>
      </c>
      <c r="D160">
        <f>+入力シート①!J$8</f>
        <v>20.54</v>
      </c>
      <c r="E160">
        <f t="shared" si="75"/>
        <v>26</v>
      </c>
      <c r="F160" s="5">
        <f t="shared" si="76"/>
        <v>18.854265384615385</v>
      </c>
      <c r="G160" s="5">
        <f t="shared" si="77"/>
        <v>1.436896049947193</v>
      </c>
      <c r="H160" s="5">
        <f t="shared" si="78"/>
        <v>20.36</v>
      </c>
      <c r="I160" s="5">
        <f t="shared" si="79"/>
        <v>14.4</v>
      </c>
      <c r="J160" s="5">
        <f t="shared" si="80"/>
        <v>1.6857346153846144</v>
      </c>
      <c r="K160" s="5">
        <f t="shared" si="81"/>
        <v>1.173177847796691</v>
      </c>
      <c r="M160" s="16"/>
      <c r="N160">
        <v>18.489999999999998</v>
      </c>
      <c r="O160">
        <v>19.97</v>
      </c>
      <c r="P160">
        <v>19.97</v>
      </c>
      <c r="Q160" t="s">
        <v>133</v>
      </c>
      <c r="R160">
        <v>17.600000000000001</v>
      </c>
      <c r="T160">
        <v>19.96</v>
      </c>
      <c r="U160" s="17">
        <v>19.990400000000001</v>
      </c>
      <c r="V160">
        <v>19.161999999999999</v>
      </c>
      <c r="W160">
        <v>20.36</v>
      </c>
      <c r="X160">
        <v>15.84</v>
      </c>
      <c r="Y160">
        <v>19.887799999999999</v>
      </c>
      <c r="Z160">
        <v>19.810700000000001</v>
      </c>
      <c r="AC160" s="69">
        <v>18.86</v>
      </c>
      <c r="AD160" s="69">
        <v>19.79</v>
      </c>
      <c r="AG160">
        <v>19.66</v>
      </c>
      <c r="AJ160">
        <v>18.940000000000001</v>
      </c>
      <c r="AK160">
        <v>19.97</v>
      </c>
      <c r="AQ160">
        <v>19.510000000000002</v>
      </c>
      <c r="AS160">
        <v>18.75</v>
      </c>
      <c r="AU160">
        <v>18.239999999999998</v>
      </c>
      <c r="AY160">
        <v>14.4</v>
      </c>
      <c r="BD160">
        <v>18.82</v>
      </c>
      <c r="BF160">
        <v>18.41</v>
      </c>
      <c r="BK160">
        <v>16.43</v>
      </c>
      <c r="BR160">
        <v>18.850000000000001</v>
      </c>
      <c r="BW160">
        <v>20.170000000000002</v>
      </c>
      <c r="BY160">
        <v>18.37</v>
      </c>
      <c r="CB160" s="16"/>
    </row>
    <row r="161" spans="1:80">
      <c r="A161" s="296"/>
      <c r="B161" s="200"/>
      <c r="C161" s="7">
        <v>50</v>
      </c>
      <c r="D161">
        <f>+入力シート①!J$9</f>
        <v>20.51</v>
      </c>
      <c r="E161">
        <f t="shared" si="75"/>
        <v>27</v>
      </c>
      <c r="F161" s="5">
        <f t="shared" si="76"/>
        <v>18.81011481481481</v>
      </c>
      <c r="G161" s="5">
        <f t="shared" si="77"/>
        <v>1.5153308759535769</v>
      </c>
      <c r="H161" s="5">
        <f t="shared" si="78"/>
        <v>20.7</v>
      </c>
      <c r="I161" s="5">
        <f t="shared" si="79"/>
        <v>14.34</v>
      </c>
      <c r="J161" s="5">
        <f t="shared" si="80"/>
        <v>1.6998851851851917</v>
      </c>
      <c r="K161" s="5">
        <f t="shared" si="81"/>
        <v>1.1217914266516067</v>
      </c>
      <c r="M161" s="16"/>
      <c r="N161">
        <v>18.5</v>
      </c>
      <c r="O161">
        <v>19.82</v>
      </c>
      <c r="P161">
        <v>19.82</v>
      </c>
      <c r="Q161">
        <v>20.7</v>
      </c>
      <c r="R161">
        <v>17.54</v>
      </c>
      <c r="T161">
        <v>19.8</v>
      </c>
      <c r="U161" s="17">
        <v>19.989000000000001</v>
      </c>
      <c r="V161">
        <v>19.1755</v>
      </c>
      <c r="W161">
        <v>20.399999999999999</v>
      </c>
      <c r="X161">
        <v>15.8</v>
      </c>
      <c r="Y161">
        <v>19.880600000000001</v>
      </c>
      <c r="Z161">
        <v>19.808</v>
      </c>
      <c r="AC161" s="69">
        <v>18.86</v>
      </c>
      <c r="AD161" s="69">
        <v>19.8</v>
      </c>
      <c r="AG161">
        <v>19.63</v>
      </c>
      <c r="AJ161">
        <v>18.940000000000001</v>
      </c>
      <c r="AK161">
        <v>19.940000000000001</v>
      </c>
      <c r="AQ161">
        <v>19.510000000000002</v>
      </c>
      <c r="AS161">
        <v>17.850000000000001</v>
      </c>
      <c r="AU161">
        <v>18.21</v>
      </c>
      <c r="AY161">
        <v>14.34</v>
      </c>
      <c r="BD161">
        <v>18.82</v>
      </c>
      <c r="BF161">
        <v>18.399999999999999</v>
      </c>
      <c r="BK161">
        <v>16.329999999999998</v>
      </c>
      <c r="BR161">
        <v>18.84</v>
      </c>
      <c r="BW161">
        <v>20.170000000000002</v>
      </c>
      <c r="BY161">
        <v>17</v>
      </c>
      <c r="CB161" s="16"/>
    </row>
    <row r="162" spans="1:80">
      <c r="A162" s="296"/>
      <c r="B162" s="200"/>
      <c r="C162" s="7">
        <v>75</v>
      </c>
      <c r="D162">
        <f>+入力シート①!J$10</f>
        <v>20.309999999999999</v>
      </c>
      <c r="E162">
        <f t="shared" si="75"/>
        <v>26</v>
      </c>
      <c r="F162" s="5">
        <f t="shared" si="76"/>
        <v>18.617107692307687</v>
      </c>
      <c r="G162" s="5">
        <f t="shared" si="77"/>
        <v>1.6189315466499696</v>
      </c>
      <c r="H162" s="5">
        <f t="shared" si="78"/>
        <v>20.39</v>
      </c>
      <c r="I162" s="5">
        <f t="shared" si="79"/>
        <v>14.12</v>
      </c>
      <c r="J162" s="5">
        <f t="shared" si="80"/>
        <v>1.6928923076923112</v>
      </c>
      <c r="K162" s="5">
        <f t="shared" si="81"/>
        <v>1.0456849217592847</v>
      </c>
      <c r="M162" s="16"/>
      <c r="N162">
        <v>18.52</v>
      </c>
      <c r="O162">
        <v>19.690000000000001</v>
      </c>
      <c r="P162">
        <v>19.690000000000001</v>
      </c>
      <c r="Q162" t="s">
        <v>133</v>
      </c>
      <c r="R162">
        <v>17.440000000000001</v>
      </c>
      <c r="T162">
        <v>19.8</v>
      </c>
      <c r="U162" s="17">
        <v>19.994499999999999</v>
      </c>
      <c r="V162">
        <v>19.1813</v>
      </c>
      <c r="W162">
        <v>20.39</v>
      </c>
      <c r="X162">
        <v>15.77</v>
      </c>
      <c r="Y162">
        <v>19.708300000000001</v>
      </c>
      <c r="Z162">
        <v>19.7607</v>
      </c>
      <c r="AC162" s="69">
        <v>18.89</v>
      </c>
      <c r="AD162" s="69">
        <v>19.78</v>
      </c>
      <c r="AG162">
        <v>19.600000000000001</v>
      </c>
      <c r="AJ162">
        <v>18.98</v>
      </c>
      <c r="AK162">
        <v>19.95</v>
      </c>
      <c r="AQ162">
        <v>19.52</v>
      </c>
      <c r="AS162">
        <v>16.43</v>
      </c>
      <c r="AU162">
        <v>18.22</v>
      </c>
      <c r="AY162">
        <v>14.12</v>
      </c>
      <c r="BD162">
        <v>18.82</v>
      </c>
      <c r="BF162">
        <v>18.399999999999999</v>
      </c>
      <c r="BK162">
        <v>16.27</v>
      </c>
      <c r="BR162">
        <v>18.84</v>
      </c>
      <c r="BW162">
        <v>20.149999999999999</v>
      </c>
      <c r="BY162">
        <v>16.13</v>
      </c>
      <c r="CB162" s="16"/>
    </row>
    <row r="163" spans="1:80">
      <c r="A163" s="296"/>
      <c r="B163" s="200"/>
      <c r="C163" s="7">
        <v>100</v>
      </c>
      <c r="D163">
        <f>+入力シート①!J$11</f>
        <v>20.12</v>
      </c>
      <c r="E163">
        <f t="shared" si="75"/>
        <v>27</v>
      </c>
      <c r="F163" s="5">
        <f t="shared" si="76"/>
        <v>18.441518518518521</v>
      </c>
      <c r="G163" s="5">
        <f t="shared" si="77"/>
        <v>1.7487708844163479</v>
      </c>
      <c r="H163" s="5">
        <f t="shared" si="78"/>
        <v>20.7</v>
      </c>
      <c r="I163" s="5">
        <f t="shared" si="79"/>
        <v>13.6</v>
      </c>
      <c r="J163" s="5">
        <f t="shared" si="80"/>
        <v>1.6784814814814801</v>
      </c>
      <c r="K163" s="5">
        <f t="shared" si="81"/>
        <v>0.95980639684636171</v>
      </c>
      <c r="M163" s="16"/>
      <c r="N163">
        <v>18.510000000000002</v>
      </c>
      <c r="O163">
        <v>19.16</v>
      </c>
      <c r="P163">
        <v>16</v>
      </c>
      <c r="Q163">
        <v>20.7</v>
      </c>
      <c r="R163">
        <v>17.260000000000002</v>
      </c>
      <c r="T163">
        <v>19.79</v>
      </c>
      <c r="U163" s="17">
        <v>19.992000000000001</v>
      </c>
      <c r="V163">
        <v>19.1859</v>
      </c>
      <c r="W163">
        <v>20.399999999999999</v>
      </c>
      <c r="X163">
        <v>15.77</v>
      </c>
      <c r="Y163">
        <v>19.599499999999999</v>
      </c>
      <c r="Z163">
        <v>19.683599999999998</v>
      </c>
      <c r="AC163" s="69">
        <v>18.88</v>
      </c>
      <c r="AD163" s="69">
        <v>19.510000000000002</v>
      </c>
      <c r="AG163">
        <v>19.59</v>
      </c>
      <c r="AJ163">
        <v>18.940000000000001</v>
      </c>
      <c r="AK163">
        <v>19.829999999999998</v>
      </c>
      <c r="AQ163">
        <v>19.03</v>
      </c>
      <c r="AS163">
        <v>16.11</v>
      </c>
      <c r="AU163">
        <v>18.25</v>
      </c>
      <c r="AY163">
        <v>13.6</v>
      </c>
      <c r="BD163">
        <v>18.72</v>
      </c>
      <c r="BF163">
        <v>18.32</v>
      </c>
      <c r="BK163">
        <v>16.190000000000001</v>
      </c>
      <c r="BR163">
        <v>18.809999999999999</v>
      </c>
      <c r="BW163">
        <v>20.07</v>
      </c>
      <c r="BY163">
        <v>16.02</v>
      </c>
      <c r="CB163" s="16"/>
    </row>
    <row r="164" spans="1:80">
      <c r="A164" s="296"/>
      <c r="B164" s="200"/>
      <c r="C164" s="7">
        <v>150</v>
      </c>
      <c r="D164">
        <f>+入力シート①!J$12</f>
        <v>19.579999999999998</v>
      </c>
      <c r="E164">
        <f t="shared" si="75"/>
        <v>26</v>
      </c>
      <c r="F164" s="5">
        <f t="shared" si="76"/>
        <v>18.131523076923074</v>
      </c>
      <c r="G164" s="5">
        <f t="shared" si="77"/>
        <v>1.7420936871035821</v>
      </c>
      <c r="H164" s="5">
        <f t="shared" si="78"/>
        <v>20.05</v>
      </c>
      <c r="I164" s="5">
        <f t="shared" si="79"/>
        <v>12.95</v>
      </c>
      <c r="J164" s="5">
        <f t="shared" si="80"/>
        <v>1.4484769230769245</v>
      </c>
      <c r="K164" s="5">
        <f t="shared" si="81"/>
        <v>0.83145753514851028</v>
      </c>
      <c r="M164" s="16"/>
      <c r="N164">
        <v>18.510000000000002</v>
      </c>
      <c r="O164">
        <v>18.77</v>
      </c>
      <c r="P164">
        <v>18.77</v>
      </c>
      <c r="Q164" t="s">
        <v>133</v>
      </c>
      <c r="R164">
        <v>16.28</v>
      </c>
      <c r="T164">
        <v>19.760000000000002</v>
      </c>
      <c r="U164" s="17">
        <v>19.880099999999999</v>
      </c>
      <c r="V164">
        <v>19.189900000000002</v>
      </c>
      <c r="W164">
        <v>20.05</v>
      </c>
      <c r="X164">
        <v>15.68</v>
      </c>
      <c r="Y164">
        <v>19.352499999999999</v>
      </c>
      <c r="Z164">
        <v>19.667100000000001</v>
      </c>
      <c r="AC164" s="69">
        <v>18.87</v>
      </c>
      <c r="AD164" s="69">
        <v>19.149999999999999</v>
      </c>
      <c r="AG164">
        <v>19.59</v>
      </c>
      <c r="AJ164">
        <v>18.96</v>
      </c>
      <c r="AK164">
        <v>19.38</v>
      </c>
      <c r="AQ164">
        <v>17.43</v>
      </c>
      <c r="AS164">
        <v>15.4</v>
      </c>
      <c r="AU164">
        <v>18.25</v>
      </c>
      <c r="AY164">
        <v>12.95</v>
      </c>
      <c r="BD164">
        <v>18.45</v>
      </c>
      <c r="BF164">
        <v>18.22</v>
      </c>
      <c r="BK164">
        <v>15.83</v>
      </c>
      <c r="BR164">
        <v>18.55</v>
      </c>
      <c r="BW164">
        <v>18.5</v>
      </c>
      <c r="BY164">
        <v>15.98</v>
      </c>
      <c r="CB164" s="16"/>
    </row>
    <row r="165" spans="1:80">
      <c r="A165" s="296"/>
      <c r="B165" s="200"/>
      <c r="C165" s="7">
        <v>200</v>
      </c>
      <c r="D165">
        <f>+入力シート①!J$13</f>
        <v>19.45</v>
      </c>
      <c r="E165">
        <f t="shared" si="75"/>
        <v>27</v>
      </c>
      <c r="F165" s="5">
        <f t="shared" si="76"/>
        <v>17.531474074074076</v>
      </c>
      <c r="G165" s="5">
        <f t="shared" si="77"/>
        <v>2.1376853847799842</v>
      </c>
      <c r="H165" s="5">
        <f t="shared" si="78"/>
        <v>20.399999999999999</v>
      </c>
      <c r="I165" s="5">
        <f t="shared" si="79"/>
        <v>12.79</v>
      </c>
      <c r="J165" s="5">
        <f t="shared" si="80"/>
        <v>1.9185259259259233</v>
      </c>
      <c r="K165" s="5">
        <f t="shared" si="81"/>
        <v>0.89747815070709425</v>
      </c>
      <c r="M165" s="16"/>
      <c r="N165">
        <v>18.43</v>
      </c>
      <c r="O165">
        <v>18.47</v>
      </c>
      <c r="P165">
        <v>15.1</v>
      </c>
      <c r="Q165">
        <v>20.399999999999999</v>
      </c>
      <c r="R165">
        <v>14.78</v>
      </c>
      <c r="T165">
        <v>19.71</v>
      </c>
      <c r="U165" s="17">
        <v>19.521899999999999</v>
      </c>
      <c r="V165">
        <v>19.046800000000001</v>
      </c>
      <c r="W165">
        <v>18.59</v>
      </c>
      <c r="X165">
        <v>13.55</v>
      </c>
      <c r="Y165">
        <v>19.223800000000001</v>
      </c>
      <c r="Z165">
        <v>19.6173</v>
      </c>
      <c r="AC165" s="69">
        <v>18.75</v>
      </c>
      <c r="AD165" s="69">
        <v>19.010000000000002</v>
      </c>
      <c r="AG165">
        <v>18.87</v>
      </c>
      <c r="AJ165">
        <v>18.97</v>
      </c>
      <c r="AK165">
        <v>18.760000000000002</v>
      </c>
      <c r="AQ165">
        <v>16</v>
      </c>
      <c r="AS165">
        <v>14.3</v>
      </c>
      <c r="AU165">
        <v>18.079999999999998</v>
      </c>
      <c r="AY165">
        <v>12.79</v>
      </c>
      <c r="BD165">
        <v>18.29</v>
      </c>
      <c r="BF165">
        <v>17.87</v>
      </c>
      <c r="BK165">
        <v>15.28</v>
      </c>
      <c r="BR165">
        <v>18.21</v>
      </c>
      <c r="BW165">
        <v>17.25</v>
      </c>
      <c r="BY165">
        <v>14.48</v>
      </c>
      <c r="CB165" s="16"/>
    </row>
    <row r="166" spans="1:80">
      <c r="A166" s="296"/>
      <c r="B166" s="200"/>
      <c r="C166" s="7">
        <v>300</v>
      </c>
      <c r="D166">
        <f>+入力シート①!J$14</f>
        <v>17.510000000000002</v>
      </c>
      <c r="E166">
        <f t="shared" si="75"/>
        <v>17</v>
      </c>
      <c r="F166" s="5">
        <f t="shared" si="76"/>
        <v>16.339429411764705</v>
      </c>
      <c r="G166" s="5">
        <f t="shared" si="77"/>
        <v>2.5983667035189533</v>
      </c>
      <c r="H166" s="5">
        <f t="shared" si="78"/>
        <v>18.93</v>
      </c>
      <c r="I166" s="5">
        <f t="shared" si="79"/>
        <v>9.44</v>
      </c>
      <c r="J166" s="5">
        <f t="shared" si="80"/>
        <v>1.1705705882352966</v>
      </c>
      <c r="K166" s="5">
        <f t="shared" si="81"/>
        <v>0.4505024585829242</v>
      </c>
      <c r="M166" s="16"/>
      <c r="N166">
        <v>18.190000000000001</v>
      </c>
      <c r="O166">
        <v>16.940000000000001</v>
      </c>
      <c r="P166">
        <v>13</v>
      </c>
      <c r="Q166">
        <v>17</v>
      </c>
      <c r="R166">
        <v>11.61</v>
      </c>
      <c r="T166">
        <v>15.8</v>
      </c>
      <c r="U166" s="17">
        <v>16.5671</v>
      </c>
      <c r="V166">
        <v>17.907699999999998</v>
      </c>
      <c r="W166">
        <v>17.260000000000002</v>
      </c>
      <c r="X166">
        <v>9.44</v>
      </c>
      <c r="Y166">
        <v>17.579999999999998</v>
      </c>
      <c r="Z166">
        <v>18.8155</v>
      </c>
      <c r="AC166" s="69">
        <v>17.82</v>
      </c>
      <c r="AD166" s="69">
        <v>17.66</v>
      </c>
      <c r="AG166">
        <v>17.149999999999999</v>
      </c>
      <c r="AJ166">
        <v>18.93</v>
      </c>
      <c r="AK166">
        <v>16.100000000000001</v>
      </c>
      <c r="CB166" s="16"/>
    </row>
    <row r="167" spans="1:80">
      <c r="A167" s="296"/>
      <c r="B167" s="200"/>
      <c r="C167" s="7">
        <v>400</v>
      </c>
      <c r="D167">
        <f>+入力シート①!J$15</f>
        <v>15.33</v>
      </c>
      <c r="E167">
        <f t="shared" si="75"/>
        <v>15</v>
      </c>
      <c r="F167" s="5">
        <f t="shared" si="76"/>
        <v>13.167599999999997</v>
      </c>
      <c r="G167" s="5">
        <f t="shared" si="77"/>
        <v>3.0696526515924676</v>
      </c>
      <c r="H167" s="5">
        <f t="shared" si="78"/>
        <v>18.254000000000001</v>
      </c>
      <c r="I167" s="5">
        <f t="shared" si="79"/>
        <v>7.29</v>
      </c>
      <c r="J167" s="5">
        <f t="shared" si="80"/>
        <v>2.1624000000000034</v>
      </c>
      <c r="K167" s="5">
        <f t="shared" si="81"/>
        <v>0.70444452367540622</v>
      </c>
      <c r="M167" s="16"/>
      <c r="N167">
        <v>15.49</v>
      </c>
      <c r="O167">
        <v>11.65</v>
      </c>
      <c r="P167">
        <v>9.1999999999999993</v>
      </c>
      <c r="Q167">
        <v>14.2</v>
      </c>
      <c r="R167">
        <v>8.94</v>
      </c>
      <c r="T167">
        <v>10.77</v>
      </c>
      <c r="U167" s="17">
        <v>13.58</v>
      </c>
      <c r="V167">
        <v>15.8149</v>
      </c>
      <c r="W167">
        <v>12.27</v>
      </c>
      <c r="X167">
        <v>7.29</v>
      </c>
      <c r="Y167">
        <v>15.9351</v>
      </c>
      <c r="Z167">
        <v>18.254000000000001</v>
      </c>
      <c r="AD167" s="69">
        <v>14.79</v>
      </c>
      <c r="AG167">
        <v>15.22</v>
      </c>
      <c r="AK167">
        <v>14.11</v>
      </c>
      <c r="CB167" s="16"/>
    </row>
    <row r="168" spans="1:80">
      <c r="A168" s="296"/>
      <c r="B168" s="200"/>
      <c r="C168" s="7">
        <v>500</v>
      </c>
      <c r="D168" t="str">
        <f>+入力シート①!J$16</f>
        <v>-</v>
      </c>
      <c r="E168">
        <f t="shared" si="75"/>
        <v>0</v>
      </c>
      <c r="F168" s="5" t="e">
        <f t="shared" si="76"/>
        <v>#DIV/0!</v>
      </c>
      <c r="G168" s="5" t="e">
        <f t="shared" si="77"/>
        <v>#DIV/0!</v>
      </c>
      <c r="H168" s="5">
        <f t="shared" si="78"/>
        <v>0</v>
      </c>
      <c r="I168" s="5">
        <f t="shared" si="79"/>
        <v>0</v>
      </c>
      <c r="J168" s="5" t="e">
        <f t="shared" si="80"/>
        <v>#VALUE!</v>
      </c>
      <c r="K168" s="5" t="e">
        <f t="shared" si="81"/>
        <v>#VALUE!</v>
      </c>
      <c r="M168" s="16"/>
      <c r="N168" t="s">
        <v>133</v>
      </c>
      <c r="O168" t="s">
        <v>133</v>
      </c>
      <c r="P168" t="s">
        <v>133</v>
      </c>
      <c r="Q168" t="s">
        <v>133</v>
      </c>
      <c r="R168" t="s">
        <v>133</v>
      </c>
      <c r="T168" t="s">
        <v>133</v>
      </c>
      <c r="CB168" s="16"/>
    </row>
    <row r="169" spans="1:80">
      <c r="A169" s="296"/>
      <c r="B169" s="200"/>
      <c r="C169" s="7">
        <v>600</v>
      </c>
      <c r="D169" t="str">
        <f>+入力シート①!J$17</f>
        <v>-</v>
      </c>
      <c r="E169">
        <f t="shared" si="75"/>
        <v>0</v>
      </c>
      <c r="F169" s="5" t="e">
        <f t="shared" si="76"/>
        <v>#DIV/0!</v>
      </c>
      <c r="G169" s="5" t="e">
        <f t="shared" si="77"/>
        <v>#DIV/0!</v>
      </c>
      <c r="H169" s="5">
        <f t="shared" si="78"/>
        <v>0</v>
      </c>
      <c r="I169" s="5">
        <f t="shared" si="79"/>
        <v>0</v>
      </c>
      <c r="J169" s="5" t="e">
        <f t="shared" si="80"/>
        <v>#VALUE!</v>
      </c>
      <c r="K169" s="5" t="e">
        <f t="shared" si="81"/>
        <v>#VALUE!</v>
      </c>
      <c r="M169" s="16"/>
      <c r="N169" t="s">
        <v>133</v>
      </c>
      <c r="O169" t="s">
        <v>133</v>
      </c>
      <c r="P169" t="s">
        <v>133</v>
      </c>
      <c r="Q169" t="s">
        <v>133</v>
      </c>
      <c r="R169" t="s">
        <v>133</v>
      </c>
      <c r="T169" t="s">
        <v>133</v>
      </c>
      <c r="CB169" s="16"/>
    </row>
    <row r="170" spans="1:80">
      <c r="A170" s="296"/>
      <c r="B170" s="13"/>
      <c r="C170" s="13"/>
      <c r="D170" s="18"/>
      <c r="E170" s="18"/>
      <c r="F170" s="36"/>
      <c r="G170" s="36"/>
      <c r="H170" s="36"/>
      <c r="I170" s="36"/>
      <c r="J170" s="36"/>
      <c r="K170" s="36"/>
      <c r="L170" s="18"/>
      <c r="M170" s="16"/>
      <c r="N170" s="18"/>
      <c r="O170" s="18"/>
      <c r="P170" s="18"/>
      <c r="Q170" s="18"/>
      <c r="R170" s="18"/>
      <c r="T170" s="18"/>
      <c r="U170" s="18"/>
      <c r="V170" s="18"/>
      <c r="W170" s="18"/>
      <c r="X170" s="18"/>
      <c r="Y170" s="18"/>
      <c r="Z170" s="18"/>
      <c r="AA170" s="18"/>
      <c r="AB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6"/>
    </row>
    <row r="171" spans="1:80">
      <c r="A171" s="296"/>
      <c r="B171" s="201" t="s">
        <v>13</v>
      </c>
      <c r="C171" s="11" t="s">
        <v>11</v>
      </c>
      <c r="D171">
        <f>+入力シート①!J$19</f>
        <v>176</v>
      </c>
      <c r="E171">
        <f t="shared" si="75"/>
        <v>26</v>
      </c>
      <c r="F171" s="5">
        <f t="shared" si="76"/>
        <v>191.73076923076923</v>
      </c>
      <c r="G171" s="5">
        <f t="shared" si="77"/>
        <v>91.438091709006116</v>
      </c>
      <c r="H171" s="5">
        <f t="shared" si="78"/>
        <v>346</v>
      </c>
      <c r="I171" s="5">
        <f t="shared" si="79"/>
        <v>25</v>
      </c>
      <c r="J171" s="5">
        <f>+D171-F171</f>
        <v>-15.730769230769226</v>
      </c>
      <c r="K171" s="5">
        <f>+J171/G171</f>
        <v>-0.17203737454223181</v>
      </c>
      <c r="M171" s="16"/>
      <c r="N171">
        <v>222</v>
      </c>
      <c r="O171">
        <v>340</v>
      </c>
      <c r="P171">
        <v>151</v>
      </c>
      <c r="Q171">
        <v>268</v>
      </c>
      <c r="R171">
        <v>221</v>
      </c>
      <c r="T171">
        <v>25</v>
      </c>
      <c r="U171" s="17">
        <v>299</v>
      </c>
      <c r="V171">
        <v>191</v>
      </c>
      <c r="W171">
        <v>176</v>
      </c>
      <c r="X171">
        <v>228</v>
      </c>
      <c r="Y171">
        <v>154</v>
      </c>
      <c r="Z171">
        <v>162</v>
      </c>
      <c r="AC171" s="69">
        <v>265</v>
      </c>
      <c r="AD171" s="69">
        <v>37</v>
      </c>
      <c r="AG171">
        <v>26</v>
      </c>
      <c r="AJ171">
        <v>133</v>
      </c>
      <c r="AQ171">
        <v>145</v>
      </c>
      <c r="AS171">
        <v>310</v>
      </c>
      <c r="AU171">
        <v>196</v>
      </c>
      <c r="AY171">
        <v>275</v>
      </c>
      <c r="BD171">
        <v>146</v>
      </c>
      <c r="BF171">
        <v>219</v>
      </c>
      <c r="BK171">
        <v>249</v>
      </c>
      <c r="BR171">
        <v>346</v>
      </c>
      <c r="BW171">
        <v>149</v>
      </c>
      <c r="BY171">
        <v>52</v>
      </c>
      <c r="CB171" s="16"/>
    </row>
    <row r="172" spans="1:80">
      <c r="A172" s="296"/>
      <c r="B172" s="202"/>
      <c r="C172" s="8" t="s">
        <v>12</v>
      </c>
      <c r="D172">
        <f>+入力シート①!J$20</f>
        <v>0.4</v>
      </c>
      <c r="E172">
        <f t="shared" si="75"/>
        <v>26</v>
      </c>
      <c r="F172" s="5">
        <f t="shared" si="76"/>
        <v>0.85423076923076924</v>
      </c>
      <c r="G172" s="5">
        <f t="shared" si="77"/>
        <v>0.48612897940298172</v>
      </c>
      <c r="H172" s="5">
        <f t="shared" si="78"/>
        <v>2.2999999999999998</v>
      </c>
      <c r="I172" s="5">
        <f t="shared" si="79"/>
        <v>0.1</v>
      </c>
      <c r="J172" s="5">
        <f>+D172-F172</f>
        <v>-0.45423076923076922</v>
      </c>
      <c r="K172" s="5">
        <f>+J172/G172</f>
        <v>-0.93438323670523216</v>
      </c>
      <c r="M172" s="16"/>
      <c r="N172">
        <v>1</v>
      </c>
      <c r="O172">
        <v>1.4</v>
      </c>
      <c r="P172">
        <v>1.3</v>
      </c>
      <c r="Q172">
        <v>0.3</v>
      </c>
      <c r="R172">
        <v>0.8</v>
      </c>
      <c r="T172">
        <v>0.6</v>
      </c>
      <c r="U172" s="17">
        <v>0.3</v>
      </c>
      <c r="V172">
        <v>0.7</v>
      </c>
      <c r="W172">
        <v>0.6</v>
      </c>
      <c r="X172">
        <v>1.1000000000000001</v>
      </c>
      <c r="Y172">
        <v>1.2</v>
      </c>
      <c r="Z172">
        <v>0.5</v>
      </c>
      <c r="AC172" s="69">
        <v>1</v>
      </c>
      <c r="AD172" s="69">
        <v>0.3</v>
      </c>
      <c r="AG172">
        <v>0.6</v>
      </c>
      <c r="AJ172">
        <v>1</v>
      </c>
      <c r="AQ172">
        <v>1.22</v>
      </c>
      <c r="AS172">
        <v>0.39</v>
      </c>
      <c r="AU172">
        <v>0.4</v>
      </c>
      <c r="AY172">
        <v>1.2</v>
      </c>
      <c r="BD172">
        <v>0.1</v>
      </c>
      <c r="BF172">
        <v>0.9</v>
      </c>
      <c r="BK172">
        <v>1.5</v>
      </c>
      <c r="BR172">
        <v>1</v>
      </c>
      <c r="BW172">
        <v>2.2999999999999998</v>
      </c>
      <c r="BY172">
        <v>0.5</v>
      </c>
      <c r="CB172" s="16"/>
    </row>
    <row r="173" spans="1:80" ht="0.95" customHeight="1">
      <c r="M173" s="16"/>
      <c r="CB173" s="16"/>
    </row>
    <row r="174" spans="1:80" ht="0.95" customHeight="1">
      <c r="M174" s="16"/>
      <c r="CB174" s="16"/>
    </row>
    <row r="175" spans="1:80" ht="0.95" customHeight="1">
      <c r="M175" s="16"/>
      <c r="CB175" s="16"/>
    </row>
    <row r="176" spans="1:80" ht="0.95" customHeight="1">
      <c r="M176" s="16"/>
      <c r="CB176" s="16"/>
    </row>
    <row r="177" spans="1:80" ht="0.95" customHeight="1">
      <c r="M177" s="16"/>
      <c r="CB177" s="16"/>
    </row>
    <row r="178" spans="1:80" ht="0.95" customHeight="1">
      <c r="M178" s="16"/>
      <c r="CB178" s="16"/>
    </row>
    <row r="179" spans="1:80" ht="0.95" customHeight="1">
      <c r="M179" s="16"/>
      <c r="CB179" s="16"/>
    </row>
    <row r="180" spans="1:80" ht="0.95" customHeight="1">
      <c r="M180" s="16"/>
      <c r="CB180" s="16"/>
    </row>
    <row r="181" spans="1:80" ht="16.5" thickBot="1">
      <c r="D181" s="1" t="s">
        <v>14</v>
      </c>
      <c r="E181" s="1" t="s">
        <v>0</v>
      </c>
      <c r="F181" s="4" t="s">
        <v>1</v>
      </c>
      <c r="G181" s="4" t="s">
        <v>5</v>
      </c>
      <c r="H181" s="4" t="s">
        <v>2</v>
      </c>
      <c r="I181" s="4" t="s">
        <v>3</v>
      </c>
      <c r="J181" s="4" t="s">
        <v>4</v>
      </c>
      <c r="K181" s="5" t="s">
        <v>42</v>
      </c>
      <c r="M181" s="16"/>
      <c r="N181" s="1" t="s">
        <v>131</v>
      </c>
      <c r="O181" s="1" t="s">
        <v>131</v>
      </c>
      <c r="P181" s="1" t="s">
        <v>131</v>
      </c>
      <c r="Q181" s="1" t="s">
        <v>131</v>
      </c>
      <c r="R181" s="1" t="s">
        <v>131</v>
      </c>
      <c r="T181" s="1" t="s">
        <v>131</v>
      </c>
      <c r="V181" s="1"/>
      <c r="W181" s="1"/>
      <c r="X181" s="1"/>
      <c r="Y181" s="1"/>
      <c r="Z181" s="1"/>
      <c r="AA181" s="1"/>
      <c r="AB181" s="1"/>
      <c r="AC181" s="70"/>
      <c r="AD181" s="70"/>
      <c r="AE181" s="1"/>
      <c r="AF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6"/>
    </row>
    <row r="182" spans="1:80">
      <c r="A182" s="296">
        <v>37</v>
      </c>
      <c r="B182" s="203" t="s">
        <v>6</v>
      </c>
      <c r="C182" s="204"/>
      <c r="D182" s="71">
        <f>+入力シート①!K$2</f>
        <v>43864</v>
      </c>
      <c r="E182" s="19"/>
      <c r="F182" s="30"/>
      <c r="G182" s="30"/>
      <c r="H182" s="30"/>
      <c r="I182" s="30"/>
      <c r="J182" s="30"/>
      <c r="K182" s="31"/>
      <c r="M182" s="16"/>
      <c r="N182" s="71">
        <v>43501</v>
      </c>
      <c r="O182" s="71">
        <v>43139</v>
      </c>
      <c r="P182" s="71">
        <v>42775</v>
      </c>
      <c r="Q182" s="71">
        <v>42401</v>
      </c>
      <c r="R182" s="71">
        <v>42039</v>
      </c>
      <c r="T182" s="71">
        <v>41311</v>
      </c>
      <c r="U182" s="17">
        <v>2012</v>
      </c>
      <c r="V182">
        <f t="shared" ref="V182:AA182" si="82">+V$1</f>
        <v>2011</v>
      </c>
      <c r="W182">
        <f t="shared" si="82"/>
        <v>2010</v>
      </c>
      <c r="X182">
        <f t="shared" si="82"/>
        <v>2009</v>
      </c>
      <c r="Y182">
        <f t="shared" si="82"/>
        <v>2008</v>
      </c>
      <c r="Z182">
        <f t="shared" si="82"/>
        <v>2007</v>
      </c>
      <c r="AA182">
        <f t="shared" si="82"/>
        <v>2007</v>
      </c>
      <c r="AB182">
        <f t="shared" ref="AB182:BG182" si="83">+AB$1</f>
        <v>2006</v>
      </c>
      <c r="AC182" s="69">
        <f t="shared" si="83"/>
        <v>2005</v>
      </c>
      <c r="AD182" s="69">
        <f t="shared" si="83"/>
        <v>2004</v>
      </c>
      <c r="AE182">
        <f t="shared" si="83"/>
        <v>2003</v>
      </c>
      <c r="AF182">
        <f t="shared" si="83"/>
        <v>2002</v>
      </c>
      <c r="AG182">
        <f t="shared" si="83"/>
        <v>2002</v>
      </c>
      <c r="AH182">
        <f t="shared" si="83"/>
        <v>2002</v>
      </c>
      <c r="AI182">
        <f t="shared" si="83"/>
        <v>2001</v>
      </c>
      <c r="AJ182">
        <f t="shared" si="83"/>
        <v>2000</v>
      </c>
      <c r="AK182">
        <f t="shared" si="83"/>
        <v>1999</v>
      </c>
      <c r="AL182">
        <f t="shared" si="83"/>
        <v>1999</v>
      </c>
      <c r="AM182">
        <f t="shared" si="83"/>
        <v>1998</v>
      </c>
      <c r="AN182">
        <f t="shared" si="83"/>
        <v>1997</v>
      </c>
      <c r="AO182">
        <f t="shared" si="83"/>
        <v>1996</v>
      </c>
      <c r="AP182">
        <f t="shared" si="83"/>
        <v>1995</v>
      </c>
      <c r="AQ182">
        <f t="shared" si="83"/>
        <v>1994</v>
      </c>
      <c r="AR182">
        <f t="shared" si="83"/>
        <v>1993</v>
      </c>
      <c r="AS182">
        <f t="shared" si="83"/>
        <v>1992</v>
      </c>
      <c r="AT182">
        <f t="shared" si="83"/>
        <v>1991</v>
      </c>
      <c r="AU182">
        <f t="shared" si="83"/>
        <v>1990</v>
      </c>
      <c r="AV182">
        <f t="shared" si="83"/>
        <v>1990</v>
      </c>
      <c r="AW182">
        <f t="shared" si="83"/>
        <v>1989</v>
      </c>
      <c r="AX182">
        <f t="shared" si="83"/>
        <v>1989</v>
      </c>
      <c r="AY182">
        <f t="shared" si="83"/>
        <v>1989</v>
      </c>
      <c r="AZ182">
        <f t="shared" si="83"/>
        <v>1988</v>
      </c>
      <c r="BA182">
        <f t="shared" si="83"/>
        <v>1988</v>
      </c>
      <c r="BB182">
        <f t="shared" si="83"/>
        <v>1987</v>
      </c>
      <c r="BC182">
        <f t="shared" si="83"/>
        <v>1986</v>
      </c>
      <c r="BD182">
        <f t="shared" si="83"/>
        <v>1986</v>
      </c>
      <c r="BE182">
        <f t="shared" si="83"/>
        <v>1986</v>
      </c>
      <c r="BF182">
        <f t="shared" si="83"/>
        <v>1985</v>
      </c>
      <c r="BG182">
        <f t="shared" si="83"/>
        <v>1985</v>
      </c>
      <c r="BH182">
        <f t="shared" ref="BH182:CA182" si="84">+BH$1</f>
        <v>1985</v>
      </c>
      <c r="BI182">
        <f t="shared" si="84"/>
        <v>1984</v>
      </c>
      <c r="BJ182">
        <f t="shared" si="84"/>
        <v>1984</v>
      </c>
      <c r="BK182">
        <f t="shared" si="84"/>
        <v>1984</v>
      </c>
      <c r="BL182">
        <f t="shared" si="84"/>
        <v>1984</v>
      </c>
      <c r="BM182">
        <f t="shared" si="84"/>
        <v>1984</v>
      </c>
      <c r="BN182">
        <f t="shared" si="84"/>
        <v>1983</v>
      </c>
      <c r="BO182">
        <f t="shared" si="84"/>
        <v>1983</v>
      </c>
      <c r="BP182">
        <f t="shared" si="84"/>
        <v>1983</v>
      </c>
      <c r="BQ182">
        <f t="shared" si="84"/>
        <v>1983</v>
      </c>
      <c r="BR182">
        <f t="shared" si="84"/>
        <v>1982</v>
      </c>
      <c r="BS182">
        <f t="shared" si="84"/>
        <v>1982</v>
      </c>
      <c r="BT182">
        <f t="shared" si="84"/>
        <v>1982</v>
      </c>
      <c r="BU182">
        <f t="shared" si="84"/>
        <v>1982</v>
      </c>
      <c r="BV182">
        <f t="shared" si="84"/>
        <v>1981</v>
      </c>
      <c r="BW182">
        <f t="shared" si="84"/>
        <v>1981</v>
      </c>
      <c r="BX182">
        <f t="shared" si="84"/>
        <v>1981</v>
      </c>
      <c r="BY182">
        <f t="shared" si="84"/>
        <v>1981</v>
      </c>
      <c r="BZ182">
        <f t="shared" si="84"/>
        <v>1981</v>
      </c>
      <c r="CA182">
        <f t="shared" si="84"/>
        <v>1980</v>
      </c>
      <c r="CB182" s="16"/>
    </row>
    <row r="183" spans="1:80">
      <c r="A183" s="296"/>
      <c r="B183" s="203" t="s">
        <v>7</v>
      </c>
      <c r="C183" s="204"/>
      <c r="D183" s="72">
        <f>+入力シート①!K$2</f>
        <v>43864</v>
      </c>
      <c r="E183" s="20"/>
      <c r="F183" s="32"/>
      <c r="G183" s="32"/>
      <c r="H183" s="32"/>
      <c r="I183" s="32"/>
      <c r="J183" s="32"/>
      <c r="K183" s="33"/>
      <c r="M183" s="16"/>
      <c r="N183" s="72">
        <v>43501</v>
      </c>
      <c r="O183" s="72">
        <v>43139</v>
      </c>
      <c r="P183" s="72">
        <v>42775</v>
      </c>
      <c r="Q183" s="72">
        <v>42401</v>
      </c>
      <c r="R183" s="72">
        <v>42039</v>
      </c>
      <c r="T183" s="72">
        <v>41311</v>
      </c>
      <c r="U183" s="17">
        <v>2</v>
      </c>
      <c r="V183">
        <f t="shared" ref="V183:AA183" si="85">+V$3</f>
        <v>2</v>
      </c>
      <c r="W183">
        <f t="shared" si="85"/>
        <v>2</v>
      </c>
      <c r="X183">
        <f t="shared" si="85"/>
        <v>2</v>
      </c>
      <c r="Y183">
        <f t="shared" si="85"/>
        <v>2</v>
      </c>
      <c r="Z183">
        <f t="shared" si="85"/>
        <v>2</v>
      </c>
      <c r="AA183">
        <f t="shared" si="85"/>
        <v>2</v>
      </c>
      <c r="AB183">
        <f t="shared" ref="AB183:CA183" si="86">+AB$3</f>
        <v>2</v>
      </c>
      <c r="AC183" s="69">
        <f t="shared" si="86"/>
        <v>2</v>
      </c>
      <c r="AD183" s="69">
        <f t="shared" si="86"/>
        <v>2</v>
      </c>
      <c r="AE183">
        <f t="shared" si="86"/>
        <v>2</v>
      </c>
      <c r="AF183">
        <f t="shared" si="86"/>
        <v>2</v>
      </c>
      <c r="AG183">
        <f t="shared" si="86"/>
        <v>2</v>
      </c>
      <c r="AH183">
        <f t="shared" si="86"/>
        <v>2</v>
      </c>
      <c r="AI183">
        <f t="shared" si="86"/>
        <v>2</v>
      </c>
      <c r="AJ183">
        <f t="shared" si="86"/>
        <v>2</v>
      </c>
      <c r="AK183">
        <f t="shared" si="86"/>
        <v>2</v>
      </c>
      <c r="AL183">
        <f t="shared" si="86"/>
        <v>2</v>
      </c>
      <c r="AM183">
        <f t="shared" si="86"/>
        <v>2</v>
      </c>
      <c r="AN183">
        <f t="shared" si="86"/>
        <v>2</v>
      </c>
      <c r="AO183">
        <f t="shared" si="86"/>
        <v>2</v>
      </c>
      <c r="AP183">
        <f t="shared" si="86"/>
        <v>2</v>
      </c>
      <c r="AQ183">
        <f t="shared" si="86"/>
        <v>2</v>
      </c>
      <c r="AR183">
        <f t="shared" si="86"/>
        <v>2</v>
      </c>
      <c r="AS183">
        <f t="shared" si="86"/>
        <v>2</v>
      </c>
      <c r="AT183">
        <f t="shared" si="86"/>
        <v>2</v>
      </c>
      <c r="AU183">
        <f t="shared" si="86"/>
        <v>2</v>
      </c>
      <c r="AV183">
        <f t="shared" si="86"/>
        <v>2</v>
      </c>
      <c r="AW183">
        <f t="shared" si="86"/>
        <v>2</v>
      </c>
      <c r="AX183">
        <f t="shared" si="86"/>
        <v>2</v>
      </c>
      <c r="AY183">
        <f t="shared" si="86"/>
        <v>2</v>
      </c>
      <c r="AZ183">
        <f t="shared" si="86"/>
        <v>2</v>
      </c>
      <c r="BA183">
        <f t="shared" si="86"/>
        <v>2</v>
      </c>
      <c r="BB183">
        <f t="shared" si="86"/>
        <v>2</v>
      </c>
      <c r="BC183">
        <f t="shared" si="86"/>
        <v>2</v>
      </c>
      <c r="BD183">
        <f t="shared" si="86"/>
        <v>2</v>
      </c>
      <c r="BE183">
        <f t="shared" si="86"/>
        <v>2</v>
      </c>
      <c r="BF183">
        <f t="shared" si="86"/>
        <v>2</v>
      </c>
      <c r="BG183">
        <f t="shared" si="86"/>
        <v>2</v>
      </c>
      <c r="BH183">
        <f t="shared" si="86"/>
        <v>2</v>
      </c>
      <c r="BI183">
        <f t="shared" si="86"/>
        <v>2</v>
      </c>
      <c r="BJ183">
        <f t="shared" si="86"/>
        <v>2</v>
      </c>
      <c r="BK183">
        <f t="shared" si="86"/>
        <v>2</v>
      </c>
      <c r="BL183">
        <f t="shared" si="86"/>
        <v>2</v>
      </c>
      <c r="BM183">
        <f t="shared" si="86"/>
        <v>2</v>
      </c>
      <c r="BN183">
        <f t="shared" si="86"/>
        <v>2</v>
      </c>
      <c r="BO183">
        <f t="shared" si="86"/>
        <v>2</v>
      </c>
      <c r="BP183">
        <f t="shared" si="86"/>
        <v>2</v>
      </c>
      <c r="BQ183">
        <f t="shared" si="86"/>
        <v>2</v>
      </c>
      <c r="BR183">
        <f t="shared" si="86"/>
        <v>2</v>
      </c>
      <c r="BS183">
        <f t="shared" si="86"/>
        <v>2</v>
      </c>
      <c r="BT183">
        <f t="shared" si="86"/>
        <v>2</v>
      </c>
      <c r="BU183">
        <f t="shared" si="86"/>
        <v>2</v>
      </c>
      <c r="BV183">
        <f t="shared" si="86"/>
        <v>2</v>
      </c>
      <c r="BW183">
        <f t="shared" si="86"/>
        <v>2</v>
      </c>
      <c r="BX183">
        <f t="shared" si="86"/>
        <v>2</v>
      </c>
      <c r="BY183">
        <f t="shared" si="86"/>
        <v>2</v>
      </c>
      <c r="BZ183">
        <f t="shared" si="86"/>
        <v>2</v>
      </c>
      <c r="CA183">
        <f t="shared" si="86"/>
        <v>2</v>
      </c>
      <c r="CB183" s="16"/>
    </row>
    <row r="184" spans="1:80">
      <c r="A184" s="296"/>
      <c r="B184" s="203" t="s">
        <v>8</v>
      </c>
      <c r="C184" s="204"/>
      <c r="D184" s="73">
        <f>+入力シート①!K$2</f>
        <v>43864</v>
      </c>
      <c r="E184" s="20"/>
      <c r="F184" s="32"/>
      <c r="G184" s="32"/>
      <c r="H184" s="32"/>
      <c r="I184" s="32"/>
      <c r="J184" s="32"/>
      <c r="K184" s="33"/>
      <c r="M184" s="16"/>
      <c r="N184" s="73">
        <v>43501</v>
      </c>
      <c r="O184" s="73">
        <v>43139</v>
      </c>
      <c r="P184" s="73">
        <v>42775</v>
      </c>
      <c r="Q184" s="73">
        <v>42401</v>
      </c>
      <c r="R184" s="73">
        <v>42039</v>
      </c>
      <c r="T184" s="73">
        <v>41311</v>
      </c>
      <c r="U184" s="17">
        <v>15</v>
      </c>
      <c r="V184" s="73">
        <v>40577</v>
      </c>
      <c r="W184" s="73">
        <v>40231</v>
      </c>
      <c r="X184" s="73">
        <v>39869</v>
      </c>
      <c r="Y184" s="73">
        <v>39504</v>
      </c>
      <c r="Z184" s="73">
        <v>39135</v>
      </c>
      <c r="AC184" s="69">
        <v>8</v>
      </c>
      <c r="AD184" s="69">
        <v>25</v>
      </c>
      <c r="AE184">
        <v>7</v>
      </c>
      <c r="AG184">
        <v>7</v>
      </c>
      <c r="AJ184">
        <v>24</v>
      </c>
      <c r="AK184">
        <v>9</v>
      </c>
      <c r="AL184">
        <v>5</v>
      </c>
      <c r="AQ184">
        <v>8</v>
      </c>
      <c r="AR184">
        <v>15</v>
      </c>
      <c r="AS184">
        <v>13</v>
      </c>
      <c r="AT184">
        <v>13</v>
      </c>
      <c r="AU184">
        <v>14</v>
      </c>
      <c r="AY184">
        <v>6</v>
      </c>
      <c r="BD184">
        <v>18</v>
      </c>
      <c r="BF184">
        <v>8</v>
      </c>
      <c r="BK184">
        <v>20</v>
      </c>
      <c r="BR184">
        <v>19</v>
      </c>
      <c r="BW184">
        <v>22</v>
      </c>
      <c r="BY184">
        <v>5</v>
      </c>
      <c r="CB184" s="16"/>
    </row>
    <row r="185" spans="1:80">
      <c r="A185" s="296"/>
      <c r="B185" s="203" t="s">
        <v>43</v>
      </c>
      <c r="C185" s="204"/>
      <c r="D185">
        <f>+入力シート①!K$3</f>
        <v>37</v>
      </c>
      <c r="E185" s="20"/>
      <c r="F185" s="32"/>
      <c r="G185" s="32"/>
      <c r="H185" s="32"/>
      <c r="I185" s="32"/>
      <c r="J185" s="32"/>
      <c r="K185" s="33"/>
      <c r="M185" s="16"/>
      <c r="N185">
        <v>37</v>
      </c>
      <c r="O185">
        <v>37</v>
      </c>
      <c r="P185">
        <v>37</v>
      </c>
      <c r="Q185">
        <v>37</v>
      </c>
      <c r="R185">
        <v>37</v>
      </c>
      <c r="T185">
        <v>37</v>
      </c>
      <c r="U185" s="17">
        <v>37</v>
      </c>
      <c r="V185">
        <f t="shared" ref="V185:AA185" si="87">+$A$182</f>
        <v>37</v>
      </c>
      <c r="W185">
        <f t="shared" si="87"/>
        <v>37</v>
      </c>
      <c r="X185">
        <f t="shared" si="87"/>
        <v>37</v>
      </c>
      <c r="Y185">
        <f t="shared" si="87"/>
        <v>37</v>
      </c>
      <c r="Z185">
        <f t="shared" si="87"/>
        <v>37</v>
      </c>
      <c r="AA185">
        <f t="shared" si="87"/>
        <v>37</v>
      </c>
      <c r="AB185">
        <f t="shared" ref="AB185:CA185" si="88">+$A$182</f>
        <v>37</v>
      </c>
      <c r="AC185" s="69">
        <f t="shared" si="88"/>
        <v>37</v>
      </c>
      <c r="AD185" s="69">
        <f t="shared" si="88"/>
        <v>37</v>
      </c>
      <c r="AE185">
        <f t="shared" si="88"/>
        <v>37</v>
      </c>
      <c r="AF185">
        <f t="shared" si="88"/>
        <v>37</v>
      </c>
      <c r="AG185">
        <f t="shared" si="88"/>
        <v>37</v>
      </c>
      <c r="AH185">
        <f t="shared" si="88"/>
        <v>37</v>
      </c>
      <c r="AI185">
        <f t="shared" si="88"/>
        <v>37</v>
      </c>
      <c r="AJ185">
        <f t="shared" si="88"/>
        <v>37</v>
      </c>
      <c r="AK185">
        <f t="shared" si="88"/>
        <v>37</v>
      </c>
      <c r="AL185">
        <f t="shared" si="88"/>
        <v>37</v>
      </c>
      <c r="AM185">
        <f t="shared" si="88"/>
        <v>37</v>
      </c>
      <c r="AN185">
        <f t="shared" si="88"/>
        <v>37</v>
      </c>
      <c r="AO185">
        <f t="shared" si="88"/>
        <v>37</v>
      </c>
      <c r="AP185">
        <f t="shared" si="88"/>
        <v>37</v>
      </c>
      <c r="AQ185">
        <f t="shared" si="88"/>
        <v>37</v>
      </c>
      <c r="AR185">
        <f t="shared" si="88"/>
        <v>37</v>
      </c>
      <c r="AS185">
        <f t="shared" si="88"/>
        <v>37</v>
      </c>
      <c r="AT185">
        <f t="shared" si="88"/>
        <v>37</v>
      </c>
      <c r="AU185">
        <f t="shared" si="88"/>
        <v>37</v>
      </c>
      <c r="AV185">
        <f t="shared" si="88"/>
        <v>37</v>
      </c>
      <c r="AW185">
        <f t="shared" si="88"/>
        <v>37</v>
      </c>
      <c r="AX185">
        <f t="shared" si="88"/>
        <v>37</v>
      </c>
      <c r="AY185">
        <f t="shared" si="88"/>
        <v>37</v>
      </c>
      <c r="AZ185">
        <f t="shared" si="88"/>
        <v>37</v>
      </c>
      <c r="BA185">
        <f t="shared" si="88"/>
        <v>37</v>
      </c>
      <c r="BB185">
        <f t="shared" si="88"/>
        <v>37</v>
      </c>
      <c r="BC185">
        <f t="shared" si="88"/>
        <v>37</v>
      </c>
      <c r="BD185">
        <f t="shared" si="88"/>
        <v>37</v>
      </c>
      <c r="BE185">
        <f t="shared" si="88"/>
        <v>37</v>
      </c>
      <c r="BF185">
        <f t="shared" si="88"/>
        <v>37</v>
      </c>
      <c r="BG185">
        <f t="shared" si="88"/>
        <v>37</v>
      </c>
      <c r="BH185">
        <f t="shared" si="88"/>
        <v>37</v>
      </c>
      <c r="BI185">
        <f t="shared" si="88"/>
        <v>37</v>
      </c>
      <c r="BJ185">
        <f t="shared" si="88"/>
        <v>37</v>
      </c>
      <c r="BK185">
        <f t="shared" si="88"/>
        <v>37</v>
      </c>
      <c r="BL185">
        <f t="shared" si="88"/>
        <v>37</v>
      </c>
      <c r="BM185">
        <f t="shared" si="88"/>
        <v>37</v>
      </c>
      <c r="BN185">
        <f t="shared" si="88"/>
        <v>37</v>
      </c>
      <c r="BO185">
        <f t="shared" si="88"/>
        <v>37</v>
      </c>
      <c r="BP185">
        <f t="shared" si="88"/>
        <v>37</v>
      </c>
      <c r="BQ185">
        <f t="shared" si="88"/>
        <v>37</v>
      </c>
      <c r="BR185">
        <f t="shared" si="88"/>
        <v>37</v>
      </c>
      <c r="BS185">
        <f t="shared" si="88"/>
        <v>37</v>
      </c>
      <c r="BT185">
        <f t="shared" si="88"/>
        <v>37</v>
      </c>
      <c r="BU185">
        <f t="shared" si="88"/>
        <v>37</v>
      </c>
      <c r="BV185">
        <f t="shared" si="88"/>
        <v>37</v>
      </c>
      <c r="BW185">
        <f t="shared" si="88"/>
        <v>37</v>
      </c>
      <c r="BX185">
        <f t="shared" si="88"/>
        <v>37</v>
      </c>
      <c r="BY185">
        <f t="shared" si="88"/>
        <v>37</v>
      </c>
      <c r="BZ185">
        <f t="shared" si="88"/>
        <v>37</v>
      </c>
      <c r="CA185">
        <f t="shared" si="88"/>
        <v>37</v>
      </c>
      <c r="CB185" s="16"/>
    </row>
    <row r="186" spans="1:80" ht="16.5" thickBot="1">
      <c r="A186" s="296"/>
      <c r="B186" s="203" t="s">
        <v>9</v>
      </c>
      <c r="C186" s="204"/>
      <c r="D186" s="78">
        <f>+入力シート①!K$4</f>
        <v>0.3125</v>
      </c>
      <c r="E186" s="21"/>
      <c r="F186" s="34"/>
      <c r="G186" s="34"/>
      <c r="H186" s="34"/>
      <c r="I186" s="34"/>
      <c r="J186" s="34"/>
      <c r="K186" s="35"/>
      <c r="M186" s="16"/>
      <c r="N186" s="78">
        <v>0.43402777777777773</v>
      </c>
      <c r="O186" s="78">
        <v>0.3298611111111111</v>
      </c>
      <c r="P186" s="78">
        <v>0.3298611111111111</v>
      </c>
      <c r="Q186" s="78">
        <v>0.27083333333333331</v>
      </c>
      <c r="R186" s="78">
        <v>0.31597222222222221</v>
      </c>
      <c r="T186" s="78">
        <v>0.43055555555555558</v>
      </c>
      <c r="U186" s="102">
        <v>0.28819444444444448</v>
      </c>
      <c r="V186" s="78">
        <v>0.3298611111111111</v>
      </c>
      <c r="W186" s="78">
        <v>0.38541666666666669</v>
      </c>
      <c r="X186" s="78">
        <v>0.30555555555555552</v>
      </c>
      <c r="Y186" s="78">
        <v>0.25347222222222221</v>
      </c>
      <c r="Z186" s="78">
        <v>0.30902777777777779</v>
      </c>
      <c r="CB186" s="16"/>
    </row>
    <row r="187" spans="1:80">
      <c r="A187" s="296"/>
      <c r="B187" s="200" t="s">
        <v>10</v>
      </c>
      <c r="C187" s="7">
        <v>0</v>
      </c>
      <c r="D187">
        <f>+入力シート①!K$5</f>
        <v>19.79</v>
      </c>
      <c r="E187">
        <f>+COUNT($M187:$CB187)</f>
        <v>31</v>
      </c>
      <c r="F187" s="5">
        <f>+AVERAGE($M187:$CB187)</f>
        <v>18.791290322580643</v>
      </c>
      <c r="G187" s="5">
        <f>+STDEV($M187:$CB187)</f>
        <v>1.4652547945334375</v>
      </c>
      <c r="H187" s="5">
        <f>+MAX($M187:$CB187)</f>
        <v>20.8</v>
      </c>
      <c r="I187" s="5">
        <f>+MIN($M187:$CB187)</f>
        <v>15.2</v>
      </c>
      <c r="J187" s="5">
        <f>+D187-F187</f>
        <v>0.99870967741935601</v>
      </c>
      <c r="K187" s="5">
        <f>+J187/G187</f>
        <v>0.68159454665859831</v>
      </c>
      <c r="M187" s="16"/>
      <c r="N187">
        <v>18.78</v>
      </c>
      <c r="O187">
        <v>19.079999999999998</v>
      </c>
      <c r="P187">
        <v>16.5</v>
      </c>
      <c r="Q187">
        <v>20.8</v>
      </c>
      <c r="R187">
        <v>17.57</v>
      </c>
      <c r="T187">
        <v>20.13</v>
      </c>
      <c r="U187" s="17">
        <v>19.5</v>
      </c>
      <c r="V187">
        <v>19.100000000000001</v>
      </c>
      <c r="W187">
        <v>20.100000000000001</v>
      </c>
      <c r="X187">
        <v>16.8</v>
      </c>
      <c r="Y187">
        <v>19.5</v>
      </c>
      <c r="Z187">
        <v>19.7</v>
      </c>
      <c r="AC187" s="69">
        <v>19.600000000000001</v>
      </c>
      <c r="AD187" s="69">
        <v>19.600000000000001</v>
      </c>
      <c r="AE187">
        <v>18.7</v>
      </c>
      <c r="AG187">
        <v>19.7</v>
      </c>
      <c r="AJ187">
        <v>18.7</v>
      </c>
      <c r="AK187">
        <v>20.5</v>
      </c>
      <c r="AL187">
        <v>20.8</v>
      </c>
      <c r="AQ187">
        <v>19.600000000000001</v>
      </c>
      <c r="AR187">
        <v>20</v>
      </c>
      <c r="AS187">
        <v>19.2</v>
      </c>
      <c r="AT187">
        <v>16.2</v>
      </c>
      <c r="AU187">
        <v>19.3</v>
      </c>
      <c r="AY187">
        <v>15.2</v>
      </c>
      <c r="BD187">
        <v>19.100000000000001</v>
      </c>
      <c r="BF187">
        <v>18.2</v>
      </c>
      <c r="BK187">
        <v>15.8</v>
      </c>
      <c r="BR187">
        <v>18.27</v>
      </c>
      <c r="BW187">
        <v>19.399999999999999</v>
      </c>
      <c r="BY187">
        <v>17.100000000000001</v>
      </c>
      <c r="CB187" s="16"/>
    </row>
    <row r="188" spans="1:80">
      <c r="A188" s="296"/>
      <c r="B188" s="200"/>
      <c r="C188" s="7">
        <v>10</v>
      </c>
      <c r="D188">
        <f>+入力シート①!K$6</f>
        <v>19.79</v>
      </c>
      <c r="E188">
        <f t="shared" ref="E188:E202" si="89">+COUNT($M188:$CB188)</f>
        <v>29</v>
      </c>
      <c r="F188" s="5">
        <f t="shared" ref="F188:F202" si="90">+AVERAGE($M188:$CB188)</f>
        <v>18.858344827586208</v>
      </c>
      <c r="G188" s="5">
        <f t="shared" ref="G188:G202" si="91">+STDEV($M188:$CB188)</f>
        <v>1.2941138453414498</v>
      </c>
      <c r="H188" s="5">
        <f t="shared" ref="H188:H202" si="92">+MAX($M188:$CB188)</f>
        <v>20.56</v>
      </c>
      <c r="I188" s="5">
        <f t="shared" ref="I188:I202" si="93">+MIN($M188:$CB188)</f>
        <v>14.67</v>
      </c>
      <c r="J188" s="5">
        <f t="shared" ref="J188:J199" si="94">+D188-F188</f>
        <v>0.93165517241379092</v>
      </c>
      <c r="K188" s="5">
        <f t="shared" ref="K188:K199" si="95">+J188/G188</f>
        <v>0.71991747539643647</v>
      </c>
      <c r="M188" s="16"/>
      <c r="N188">
        <v>18.760000000000002</v>
      </c>
      <c r="O188">
        <v>19.100000000000001</v>
      </c>
      <c r="P188">
        <v>19.100000000000001</v>
      </c>
      <c r="Q188" t="s">
        <v>133</v>
      </c>
      <c r="R188">
        <v>17.57</v>
      </c>
      <c r="T188">
        <v>20.100000000000001</v>
      </c>
      <c r="U188" s="17">
        <v>19.54</v>
      </c>
      <c r="V188">
        <v>19.068999999999999</v>
      </c>
      <c r="W188">
        <v>20.12</v>
      </c>
      <c r="X188">
        <v>16.86</v>
      </c>
      <c r="Y188">
        <v>19.560500000000001</v>
      </c>
      <c r="Z188">
        <v>19.692499999999999</v>
      </c>
      <c r="AC188" s="69">
        <v>19.62</v>
      </c>
      <c r="AD188" s="69">
        <v>19.7</v>
      </c>
      <c r="AE188">
        <v>18.66</v>
      </c>
      <c r="AG188">
        <v>19.68</v>
      </c>
      <c r="AJ188">
        <v>18.86</v>
      </c>
      <c r="AK188">
        <v>20.190000000000001</v>
      </c>
      <c r="AL188">
        <v>20.56</v>
      </c>
      <c r="AQ188">
        <v>19.36</v>
      </c>
      <c r="AR188">
        <v>19.71</v>
      </c>
      <c r="AS188">
        <v>18.86</v>
      </c>
      <c r="AU188">
        <v>18.510000000000002</v>
      </c>
      <c r="AY188">
        <v>14.67</v>
      </c>
      <c r="BD188">
        <v>18.82</v>
      </c>
      <c r="BF188">
        <v>18.22</v>
      </c>
      <c r="BK188">
        <v>16.14</v>
      </c>
      <c r="BR188">
        <v>18.93</v>
      </c>
      <c r="BW188">
        <v>19.66</v>
      </c>
      <c r="BY188">
        <v>17.27</v>
      </c>
      <c r="CB188" s="16"/>
    </row>
    <row r="189" spans="1:80">
      <c r="A189" s="296"/>
      <c r="B189" s="200"/>
      <c r="C189" s="7">
        <v>20</v>
      </c>
      <c r="D189">
        <f>+入力シート①!K$7</f>
        <v>19.8</v>
      </c>
      <c r="E189">
        <f t="shared" si="89"/>
        <v>29</v>
      </c>
      <c r="F189" s="5">
        <f t="shared" si="90"/>
        <v>18.845582758620687</v>
      </c>
      <c r="G189" s="5">
        <f t="shared" si="91"/>
        <v>1.2918340696934305</v>
      </c>
      <c r="H189" s="5">
        <f t="shared" si="92"/>
        <v>20.56</v>
      </c>
      <c r="I189" s="5">
        <f t="shared" si="93"/>
        <v>14.67</v>
      </c>
      <c r="J189" s="5">
        <f t="shared" si="94"/>
        <v>0.95441724137931416</v>
      </c>
      <c r="K189" s="5">
        <f t="shared" si="95"/>
        <v>0.7388079195076579</v>
      </c>
      <c r="M189" s="16"/>
      <c r="N189">
        <v>18.71</v>
      </c>
      <c r="O189">
        <v>19.09</v>
      </c>
      <c r="P189">
        <v>19.09</v>
      </c>
      <c r="Q189" t="s">
        <v>133</v>
      </c>
      <c r="R189">
        <v>17.559999999999999</v>
      </c>
      <c r="T189">
        <v>19.98</v>
      </c>
      <c r="U189" s="17">
        <v>19.510000000000002</v>
      </c>
      <c r="V189">
        <v>18.968699999999998</v>
      </c>
      <c r="W189">
        <v>20.14</v>
      </c>
      <c r="X189">
        <v>16.86</v>
      </c>
      <c r="Y189">
        <v>19.567699999999999</v>
      </c>
      <c r="Z189">
        <v>19.695499999999999</v>
      </c>
      <c r="AC189" s="69">
        <v>19.63</v>
      </c>
      <c r="AD189" s="69">
        <v>19.71</v>
      </c>
      <c r="AE189">
        <v>18.649999999999999</v>
      </c>
      <c r="AG189">
        <v>19.68</v>
      </c>
      <c r="AJ189">
        <v>18.86</v>
      </c>
      <c r="AK189">
        <v>20.190000000000001</v>
      </c>
      <c r="AL189">
        <v>20.56</v>
      </c>
      <c r="AQ189">
        <v>19.37</v>
      </c>
      <c r="AR189">
        <v>19.71</v>
      </c>
      <c r="AS189">
        <v>18.760000000000002</v>
      </c>
      <c r="AU189">
        <v>18.53</v>
      </c>
      <c r="AY189">
        <v>14.67</v>
      </c>
      <c r="BD189">
        <v>18.82</v>
      </c>
      <c r="BF189">
        <v>18.21</v>
      </c>
      <c r="BK189">
        <v>16.149999999999999</v>
      </c>
      <c r="BR189">
        <v>18.95</v>
      </c>
      <c r="BW189">
        <v>19.66</v>
      </c>
      <c r="BY189">
        <v>17.239999999999998</v>
      </c>
      <c r="CB189" s="16"/>
    </row>
    <row r="190" spans="1:80">
      <c r="A190" s="296"/>
      <c r="B190" s="200"/>
      <c r="C190" s="7">
        <v>30</v>
      </c>
      <c r="D190">
        <f>+入力シート①!K$8</f>
        <v>19.809999999999999</v>
      </c>
      <c r="E190">
        <f t="shared" si="89"/>
        <v>29</v>
      </c>
      <c r="F190" s="5">
        <f t="shared" si="90"/>
        <v>18.817224137931031</v>
      </c>
      <c r="G190" s="5">
        <f t="shared" si="91"/>
        <v>1.3050046178503878</v>
      </c>
      <c r="H190" s="5">
        <f t="shared" si="92"/>
        <v>20.56</v>
      </c>
      <c r="I190" s="5">
        <f t="shared" si="93"/>
        <v>14.63</v>
      </c>
      <c r="J190" s="5">
        <f t="shared" si="94"/>
        <v>0.99277586206896729</v>
      </c>
      <c r="K190" s="5">
        <f t="shared" si="95"/>
        <v>0.76074509506661692</v>
      </c>
      <c r="M190" s="16"/>
      <c r="N190">
        <v>18.760000000000002</v>
      </c>
      <c r="O190">
        <v>19.02</v>
      </c>
      <c r="P190">
        <v>19.02</v>
      </c>
      <c r="Q190" t="s">
        <v>133</v>
      </c>
      <c r="R190">
        <v>17.329999999999998</v>
      </c>
      <c r="T190">
        <v>19.899999999999999</v>
      </c>
      <c r="U190" s="17">
        <v>19.510000000000002</v>
      </c>
      <c r="V190">
        <v>18.908799999999999</v>
      </c>
      <c r="W190">
        <v>20.13</v>
      </c>
      <c r="X190">
        <v>16.850000000000001</v>
      </c>
      <c r="Y190">
        <v>19.565000000000001</v>
      </c>
      <c r="Z190">
        <v>19.695699999999999</v>
      </c>
      <c r="AC190" s="69">
        <v>19.63</v>
      </c>
      <c r="AD190" s="69">
        <v>19.71</v>
      </c>
      <c r="AE190">
        <v>18.68</v>
      </c>
      <c r="AG190">
        <v>19.670000000000002</v>
      </c>
      <c r="AJ190">
        <v>18.86</v>
      </c>
      <c r="AK190">
        <v>20.190000000000001</v>
      </c>
      <c r="AL190">
        <v>20.56</v>
      </c>
      <c r="AQ190">
        <v>19.37</v>
      </c>
      <c r="AR190">
        <v>19.7</v>
      </c>
      <c r="AS190">
        <v>18.53</v>
      </c>
      <c r="AU190">
        <v>18.53</v>
      </c>
      <c r="AY190">
        <v>14.63</v>
      </c>
      <c r="BD190">
        <v>18.82</v>
      </c>
      <c r="BF190">
        <v>18.22</v>
      </c>
      <c r="BK190">
        <v>16.149999999999999</v>
      </c>
      <c r="BR190">
        <v>18.940000000000001</v>
      </c>
      <c r="BW190">
        <v>19.649999999999999</v>
      </c>
      <c r="BY190">
        <v>17.170000000000002</v>
      </c>
      <c r="CB190" s="16"/>
    </row>
    <row r="191" spans="1:80">
      <c r="A191" s="296"/>
      <c r="B191" s="200"/>
      <c r="C191" s="7">
        <v>50</v>
      </c>
      <c r="D191">
        <f>+入力シート①!K$9</f>
        <v>19.809999999999999</v>
      </c>
      <c r="E191">
        <f t="shared" si="89"/>
        <v>30</v>
      </c>
      <c r="F191" s="5">
        <f t="shared" si="90"/>
        <v>18.831009999999999</v>
      </c>
      <c r="G191" s="5">
        <f t="shared" si="91"/>
        <v>1.3840616221955158</v>
      </c>
      <c r="H191" s="5">
        <f t="shared" si="92"/>
        <v>20.8</v>
      </c>
      <c r="I191" s="5">
        <f t="shared" si="93"/>
        <v>14.36</v>
      </c>
      <c r="J191" s="5">
        <f t="shared" si="94"/>
        <v>0.97898999999999958</v>
      </c>
      <c r="K191" s="5">
        <f t="shared" si="95"/>
        <v>0.70733122304702212</v>
      </c>
      <c r="M191" s="16"/>
      <c r="N191">
        <v>18.77</v>
      </c>
      <c r="O191">
        <v>18.68</v>
      </c>
      <c r="P191">
        <v>18.68</v>
      </c>
      <c r="Q191">
        <v>20.8</v>
      </c>
      <c r="R191">
        <v>17.09</v>
      </c>
      <c r="T191">
        <v>19.899999999999999</v>
      </c>
      <c r="U191" s="17">
        <v>19.63</v>
      </c>
      <c r="V191">
        <v>18.765000000000001</v>
      </c>
      <c r="W191">
        <v>20.16</v>
      </c>
      <c r="X191">
        <v>16.850000000000001</v>
      </c>
      <c r="Y191">
        <v>19.573699999999999</v>
      </c>
      <c r="Z191">
        <v>19.701599999999999</v>
      </c>
      <c r="AC191" s="69">
        <v>19.64</v>
      </c>
      <c r="AD191" s="69">
        <v>19.690000000000001</v>
      </c>
      <c r="AE191">
        <v>18.68</v>
      </c>
      <c r="AG191">
        <v>19.649999999999999</v>
      </c>
      <c r="AJ191">
        <v>18.87</v>
      </c>
      <c r="AK191">
        <v>20.190000000000001</v>
      </c>
      <c r="AL191">
        <v>20.57</v>
      </c>
      <c r="AQ191">
        <v>19.329999999999998</v>
      </c>
      <c r="AR191">
        <v>19.71</v>
      </c>
      <c r="AS191">
        <v>18.25</v>
      </c>
      <c r="AU191">
        <v>18.54</v>
      </c>
      <c r="AY191">
        <v>14.36</v>
      </c>
      <c r="BD191">
        <v>18.82</v>
      </c>
      <c r="BF191">
        <v>18.170000000000002</v>
      </c>
      <c r="BK191">
        <v>16.12</v>
      </c>
      <c r="BR191">
        <v>18.96</v>
      </c>
      <c r="BW191">
        <v>19.66</v>
      </c>
      <c r="BY191">
        <v>17.12</v>
      </c>
      <c r="CB191" s="16"/>
    </row>
    <row r="192" spans="1:80">
      <c r="A192" s="296"/>
      <c r="B192" s="200"/>
      <c r="C192" s="7">
        <v>75</v>
      </c>
      <c r="D192">
        <f>+入力シート①!K$10</f>
        <v>19.809999999999999</v>
      </c>
      <c r="E192">
        <f t="shared" si="89"/>
        <v>29</v>
      </c>
      <c r="F192" s="5">
        <f t="shared" si="90"/>
        <v>18.647524137931033</v>
      </c>
      <c r="G192" s="5">
        <f t="shared" si="91"/>
        <v>1.4865209466245992</v>
      </c>
      <c r="H192" s="5">
        <f t="shared" si="92"/>
        <v>20.56</v>
      </c>
      <c r="I192" s="5">
        <f t="shared" si="93"/>
        <v>13.87</v>
      </c>
      <c r="J192" s="5">
        <f t="shared" si="94"/>
        <v>1.1624758620689661</v>
      </c>
      <c r="K192" s="5">
        <f t="shared" si="95"/>
        <v>0.78201108750506809</v>
      </c>
      <c r="M192" s="16"/>
      <c r="N192">
        <v>18.760000000000002</v>
      </c>
      <c r="O192">
        <v>18.5</v>
      </c>
      <c r="P192">
        <v>18.5</v>
      </c>
      <c r="Q192" t="s">
        <v>133</v>
      </c>
      <c r="R192">
        <v>16.25</v>
      </c>
      <c r="T192">
        <v>19.899999999999999</v>
      </c>
      <c r="U192" s="17">
        <v>19.309999999999999</v>
      </c>
      <c r="V192">
        <v>18.592700000000001</v>
      </c>
      <c r="W192">
        <v>20.170000000000002</v>
      </c>
      <c r="X192">
        <v>16.809999999999999</v>
      </c>
      <c r="Y192">
        <v>19.582599999999999</v>
      </c>
      <c r="Z192">
        <v>19.7029</v>
      </c>
      <c r="AC192" s="69">
        <v>19.64</v>
      </c>
      <c r="AD192" s="69">
        <v>19.63</v>
      </c>
      <c r="AE192">
        <v>18.670000000000002</v>
      </c>
      <c r="AG192">
        <v>19.579999999999998</v>
      </c>
      <c r="AJ192">
        <v>18.87</v>
      </c>
      <c r="AK192">
        <v>20.2</v>
      </c>
      <c r="AL192">
        <v>20.56</v>
      </c>
      <c r="AQ192">
        <v>19.25</v>
      </c>
      <c r="AR192">
        <v>19.71</v>
      </c>
      <c r="AS192">
        <v>18.02</v>
      </c>
      <c r="AU192">
        <v>18.5</v>
      </c>
      <c r="AY192">
        <v>13.87</v>
      </c>
      <c r="BD192">
        <v>18.809999999999999</v>
      </c>
      <c r="BF192">
        <v>18.12</v>
      </c>
      <c r="BK192">
        <v>15.83</v>
      </c>
      <c r="BR192">
        <v>18.96</v>
      </c>
      <c r="BW192">
        <v>19.66</v>
      </c>
      <c r="BY192">
        <v>16.82</v>
      </c>
      <c r="CB192" s="16"/>
    </row>
    <row r="193" spans="1:80">
      <c r="A193" s="296"/>
      <c r="B193" s="200"/>
      <c r="C193" s="7">
        <v>100</v>
      </c>
      <c r="D193">
        <f>+入力シート①!K$11</f>
        <v>19.79</v>
      </c>
      <c r="E193">
        <f t="shared" si="89"/>
        <v>30</v>
      </c>
      <c r="F193" s="5">
        <f t="shared" si="90"/>
        <v>18.465336666666666</v>
      </c>
      <c r="G193" s="5">
        <f t="shared" si="91"/>
        <v>1.7871843106779257</v>
      </c>
      <c r="H193" s="5">
        <f t="shared" si="92"/>
        <v>20.8</v>
      </c>
      <c r="I193" s="5">
        <f t="shared" si="93"/>
        <v>13.01</v>
      </c>
      <c r="J193" s="5">
        <f t="shared" si="94"/>
        <v>1.3246633333333335</v>
      </c>
      <c r="K193" s="5">
        <f t="shared" si="95"/>
        <v>0.74120129939527846</v>
      </c>
      <c r="M193" s="16"/>
      <c r="N193">
        <v>18.760000000000002</v>
      </c>
      <c r="O193">
        <v>18.45</v>
      </c>
      <c r="P193">
        <v>16.3</v>
      </c>
      <c r="Q193">
        <v>20.8</v>
      </c>
      <c r="R193">
        <v>15.43</v>
      </c>
      <c r="T193">
        <v>19.86</v>
      </c>
      <c r="U193" s="17">
        <v>19.309999999999999</v>
      </c>
      <c r="V193">
        <v>18.520900000000001</v>
      </c>
      <c r="W193">
        <v>20.18</v>
      </c>
      <c r="X193">
        <v>16.55</v>
      </c>
      <c r="Y193">
        <v>19.584199999999999</v>
      </c>
      <c r="Z193">
        <v>19.704999999999998</v>
      </c>
      <c r="AC193" s="69">
        <v>19.53</v>
      </c>
      <c r="AD193" s="69">
        <v>19.5</v>
      </c>
      <c r="AE193">
        <v>18.68</v>
      </c>
      <c r="AG193">
        <v>19.52</v>
      </c>
      <c r="AJ193">
        <v>18.87</v>
      </c>
      <c r="AK193">
        <v>20.149999999999999</v>
      </c>
      <c r="AL193">
        <v>20.57</v>
      </c>
      <c r="AQ193">
        <v>18.329999999999998</v>
      </c>
      <c r="AR193">
        <v>19.71</v>
      </c>
      <c r="AS193">
        <v>17.170000000000002</v>
      </c>
      <c r="AU193">
        <v>18.43</v>
      </c>
      <c r="AY193">
        <v>13.01</v>
      </c>
      <c r="BD193">
        <v>18.82</v>
      </c>
      <c r="BF193">
        <v>18.100000000000001</v>
      </c>
      <c r="BK193">
        <v>15.18</v>
      </c>
      <c r="BR193">
        <v>18.96</v>
      </c>
      <c r="BW193">
        <v>19.66</v>
      </c>
      <c r="BY193">
        <v>16.32</v>
      </c>
      <c r="CB193" s="16"/>
    </row>
    <row r="194" spans="1:80">
      <c r="A194" s="296"/>
      <c r="B194" s="200"/>
      <c r="C194" s="7">
        <v>150</v>
      </c>
      <c r="D194">
        <f>+入力シート①!K$12</f>
        <v>19.72</v>
      </c>
      <c r="E194">
        <f t="shared" si="89"/>
        <v>29</v>
      </c>
      <c r="F194" s="5">
        <f t="shared" si="90"/>
        <v>17.906224137931034</v>
      </c>
      <c r="G194" s="5">
        <f t="shared" si="91"/>
        <v>2.1047105217744417</v>
      </c>
      <c r="H194" s="5">
        <f t="shared" si="92"/>
        <v>20.54</v>
      </c>
      <c r="I194" s="5">
        <f t="shared" si="93"/>
        <v>12.37</v>
      </c>
      <c r="J194" s="5">
        <f t="shared" si="94"/>
        <v>1.8137758620689652</v>
      </c>
      <c r="K194" s="5">
        <f t="shared" si="95"/>
        <v>0.86176975090132824</v>
      </c>
      <c r="M194" s="16"/>
      <c r="N194">
        <v>18.75</v>
      </c>
      <c r="O194">
        <v>18.329999999999998</v>
      </c>
      <c r="P194">
        <v>18.329999999999998</v>
      </c>
      <c r="Q194" t="s">
        <v>133</v>
      </c>
      <c r="R194">
        <v>14.85</v>
      </c>
      <c r="T194">
        <v>19.53</v>
      </c>
      <c r="U194" s="17">
        <v>19.28</v>
      </c>
      <c r="V194">
        <v>18.365300000000001</v>
      </c>
      <c r="W194">
        <v>18.809999999999999</v>
      </c>
      <c r="X194">
        <v>13.37</v>
      </c>
      <c r="Y194">
        <v>19.5381</v>
      </c>
      <c r="Z194">
        <v>19.687100000000001</v>
      </c>
      <c r="AC194" s="69">
        <v>19.38</v>
      </c>
      <c r="AD194" s="69">
        <v>19.27</v>
      </c>
      <c r="AE194">
        <v>18.68</v>
      </c>
      <c r="AG194">
        <v>19.420000000000002</v>
      </c>
      <c r="AJ194">
        <v>18.86</v>
      </c>
      <c r="AK194">
        <v>19.7</v>
      </c>
      <c r="AL194">
        <v>20.54</v>
      </c>
      <c r="AQ194">
        <v>17.16</v>
      </c>
      <c r="AR194">
        <v>19.350000000000001</v>
      </c>
      <c r="AS194">
        <v>14.98</v>
      </c>
      <c r="AU194">
        <v>18.329999999999998</v>
      </c>
      <c r="AY194">
        <v>12.37</v>
      </c>
      <c r="BD194">
        <v>18.809999999999999</v>
      </c>
      <c r="BF194">
        <v>18.059999999999999</v>
      </c>
      <c r="BK194">
        <v>15.01</v>
      </c>
      <c r="BR194">
        <v>18.72</v>
      </c>
      <c r="BW194">
        <v>17.260000000000002</v>
      </c>
      <c r="BY194">
        <v>14.54</v>
      </c>
      <c r="CB194" s="16"/>
    </row>
    <row r="195" spans="1:80">
      <c r="A195" s="296"/>
      <c r="B195" s="200"/>
      <c r="C195" s="7">
        <v>200</v>
      </c>
      <c r="D195">
        <f>+入力シート①!K$13</f>
        <v>19.64</v>
      </c>
      <c r="E195">
        <f t="shared" si="89"/>
        <v>30</v>
      </c>
      <c r="F195" s="5">
        <f t="shared" si="90"/>
        <v>17.269299999999998</v>
      </c>
      <c r="G195" s="5">
        <f t="shared" si="91"/>
        <v>2.5773006592704562</v>
      </c>
      <c r="H195" s="5">
        <f t="shared" si="92"/>
        <v>20.5</v>
      </c>
      <c r="I195" s="5">
        <f t="shared" si="93"/>
        <v>11.24</v>
      </c>
      <c r="J195" s="5">
        <f t="shared" si="94"/>
        <v>2.3707000000000029</v>
      </c>
      <c r="K195" s="5">
        <f t="shared" si="95"/>
        <v>0.91983835547966897</v>
      </c>
      <c r="M195" s="16"/>
      <c r="N195">
        <v>18.510000000000002</v>
      </c>
      <c r="O195">
        <v>17.760000000000002</v>
      </c>
      <c r="P195">
        <v>14.4</v>
      </c>
      <c r="Q195">
        <v>20.5</v>
      </c>
      <c r="R195">
        <v>14.47</v>
      </c>
      <c r="T195">
        <v>18.760000000000002</v>
      </c>
      <c r="U195" s="17">
        <v>19.010000000000002</v>
      </c>
      <c r="V195">
        <v>18.264099999999999</v>
      </c>
      <c r="W195">
        <v>18.18</v>
      </c>
      <c r="X195">
        <v>11.69</v>
      </c>
      <c r="Y195">
        <v>19.056799999999999</v>
      </c>
      <c r="Z195">
        <v>19.688099999999999</v>
      </c>
      <c r="AC195" s="69">
        <v>18.670000000000002</v>
      </c>
      <c r="AD195" s="69">
        <v>19.190000000000001</v>
      </c>
      <c r="AE195">
        <v>18.68</v>
      </c>
      <c r="AG195">
        <v>19.37</v>
      </c>
      <c r="AJ195">
        <v>18.78</v>
      </c>
      <c r="AK195">
        <v>19.170000000000002</v>
      </c>
      <c r="AL195">
        <v>20.48</v>
      </c>
      <c r="AQ195">
        <v>14.89</v>
      </c>
      <c r="AR195">
        <v>18.39</v>
      </c>
      <c r="AS195">
        <v>13.51</v>
      </c>
      <c r="AU195">
        <v>17.670000000000002</v>
      </c>
      <c r="AY195">
        <v>11.24</v>
      </c>
      <c r="BD195">
        <v>18.46</v>
      </c>
      <c r="BF195">
        <v>18.010000000000002</v>
      </c>
      <c r="BK195">
        <v>14.52</v>
      </c>
      <c r="BR195">
        <v>17.84</v>
      </c>
      <c r="BW195">
        <v>16.14</v>
      </c>
      <c r="BY195">
        <v>12.78</v>
      </c>
      <c r="CB195" s="16"/>
    </row>
    <row r="196" spans="1:80">
      <c r="A196" s="296"/>
      <c r="B196" s="200"/>
      <c r="C196" s="7">
        <v>300</v>
      </c>
      <c r="D196">
        <f>+入力シート①!K$14</f>
        <v>17.739999999999998</v>
      </c>
      <c r="E196">
        <f t="shared" si="89"/>
        <v>19</v>
      </c>
      <c r="F196" s="5">
        <f t="shared" si="90"/>
        <v>16.353478947368423</v>
      </c>
      <c r="G196" s="5">
        <f t="shared" si="91"/>
        <v>2.8919926530141287</v>
      </c>
      <c r="H196" s="5">
        <f t="shared" si="92"/>
        <v>18.84</v>
      </c>
      <c r="I196" s="5">
        <f t="shared" si="93"/>
        <v>8.77</v>
      </c>
      <c r="J196" s="5">
        <f t="shared" si="94"/>
        <v>1.3865210526315757</v>
      </c>
      <c r="K196" s="5">
        <f t="shared" si="95"/>
        <v>0.47943450035618118</v>
      </c>
      <c r="M196" s="16"/>
      <c r="N196">
        <v>17.579999999999998</v>
      </c>
      <c r="O196">
        <v>16.63</v>
      </c>
      <c r="P196">
        <v>11.3</v>
      </c>
      <c r="Q196">
        <v>17.7</v>
      </c>
      <c r="R196">
        <v>10.76</v>
      </c>
      <c r="T196">
        <v>16.05</v>
      </c>
      <c r="U196" s="17">
        <v>17.3</v>
      </c>
      <c r="V196">
        <v>17.796500000000002</v>
      </c>
      <c r="W196">
        <v>15.14</v>
      </c>
      <c r="X196">
        <v>8.77</v>
      </c>
      <c r="Y196">
        <v>18.0242</v>
      </c>
      <c r="Z196">
        <v>17.955400000000001</v>
      </c>
      <c r="AC196" s="69">
        <v>18.079999999999998</v>
      </c>
      <c r="AD196" s="69">
        <v>18.79</v>
      </c>
      <c r="AE196">
        <v>18.53</v>
      </c>
      <c r="AG196">
        <v>17.27</v>
      </c>
      <c r="AJ196">
        <v>17.850000000000001</v>
      </c>
      <c r="AK196">
        <v>16.350000000000001</v>
      </c>
      <c r="AL196">
        <v>18.84</v>
      </c>
      <c r="CB196" s="16"/>
    </row>
    <row r="197" spans="1:80">
      <c r="A197" s="296"/>
      <c r="B197" s="200"/>
      <c r="C197" s="7">
        <v>400</v>
      </c>
      <c r="D197">
        <f>+入力シート①!K$15</f>
        <v>15.69</v>
      </c>
      <c r="E197">
        <f t="shared" si="89"/>
        <v>18</v>
      </c>
      <c r="F197" s="5">
        <f t="shared" si="90"/>
        <v>13.514122222222223</v>
      </c>
      <c r="G197" s="5">
        <f t="shared" si="91"/>
        <v>2.8104191097447089</v>
      </c>
      <c r="H197" s="5">
        <f t="shared" si="92"/>
        <v>17.285</v>
      </c>
      <c r="I197" s="5">
        <f t="shared" si="93"/>
        <v>7.4</v>
      </c>
      <c r="J197" s="5">
        <f t="shared" si="94"/>
        <v>2.1758777777777762</v>
      </c>
      <c r="K197" s="5">
        <f t="shared" si="95"/>
        <v>0.7742182545774916</v>
      </c>
      <c r="M197" s="16"/>
      <c r="N197">
        <v>15.67</v>
      </c>
      <c r="O197">
        <v>13.94</v>
      </c>
      <c r="P197">
        <v>10.199999999999999</v>
      </c>
      <c r="Q197">
        <v>14.6</v>
      </c>
      <c r="R197">
        <v>8.8000000000000007</v>
      </c>
      <c r="T197">
        <v>11.06</v>
      </c>
      <c r="U197" s="17">
        <v>11.92</v>
      </c>
      <c r="V197">
        <v>15.758800000000001</v>
      </c>
      <c r="W197">
        <v>11.37</v>
      </c>
      <c r="X197">
        <v>7.4</v>
      </c>
      <c r="Y197">
        <v>14.7904</v>
      </c>
      <c r="Z197">
        <v>17.285</v>
      </c>
      <c r="AC197" s="69">
        <v>15.81</v>
      </c>
      <c r="AD197" s="69">
        <v>14.28</v>
      </c>
      <c r="AE197">
        <v>16.95</v>
      </c>
      <c r="AG197">
        <v>14.53</v>
      </c>
      <c r="AJ197">
        <v>15.71</v>
      </c>
      <c r="AK197">
        <v>13.18</v>
      </c>
      <c r="CB197" s="16"/>
    </row>
    <row r="198" spans="1:80">
      <c r="A198" s="296"/>
      <c r="B198" s="200"/>
      <c r="C198" s="7">
        <v>500</v>
      </c>
      <c r="D198">
        <f>+入力シート①!K$16</f>
        <v>12.4</v>
      </c>
      <c r="E198">
        <f t="shared" si="89"/>
        <v>6</v>
      </c>
      <c r="F198" s="5">
        <f t="shared" si="90"/>
        <v>10.129999999999997</v>
      </c>
      <c r="G198" s="5">
        <f t="shared" si="91"/>
        <v>1.6214931390542566</v>
      </c>
      <c r="H198" s="5">
        <f t="shared" si="92"/>
        <v>12.77</v>
      </c>
      <c r="I198" s="5">
        <f t="shared" si="93"/>
        <v>8.77</v>
      </c>
      <c r="J198" s="5">
        <f t="shared" si="94"/>
        <v>2.2700000000000031</v>
      </c>
      <c r="K198" s="5">
        <f t="shared" si="95"/>
        <v>1.3999442521995444</v>
      </c>
      <c r="M198" s="16"/>
      <c r="N198">
        <v>11.51</v>
      </c>
      <c r="O198">
        <v>9.14</v>
      </c>
      <c r="P198">
        <v>9.14</v>
      </c>
      <c r="Q198" t="s">
        <v>133</v>
      </c>
      <c r="R198" t="s">
        <v>133</v>
      </c>
      <c r="T198">
        <v>9.4499999999999993</v>
      </c>
      <c r="W198">
        <v>8.77</v>
      </c>
      <c r="AD198" s="69">
        <v>12.77</v>
      </c>
      <c r="CB198" s="16"/>
    </row>
    <row r="199" spans="1:80">
      <c r="A199" s="296"/>
      <c r="B199" s="200"/>
      <c r="C199" s="7">
        <v>600</v>
      </c>
      <c r="D199" t="str">
        <f>+入力シート①!K$17</f>
        <v>-</v>
      </c>
      <c r="E199">
        <f t="shared" si="89"/>
        <v>1</v>
      </c>
      <c r="F199" s="5">
        <f t="shared" si="90"/>
        <v>9.3699999999999992</v>
      </c>
      <c r="G199" s="5" t="e">
        <f t="shared" si="91"/>
        <v>#DIV/0!</v>
      </c>
      <c r="H199" s="5">
        <f t="shared" si="92"/>
        <v>9.3699999999999992</v>
      </c>
      <c r="I199" s="5">
        <f t="shared" si="93"/>
        <v>9.3699999999999992</v>
      </c>
      <c r="J199" s="5" t="e">
        <f t="shared" si="94"/>
        <v>#VALUE!</v>
      </c>
      <c r="K199" s="5" t="e">
        <f t="shared" si="95"/>
        <v>#VALUE!</v>
      </c>
      <c r="M199" s="16"/>
      <c r="N199" t="s">
        <v>133</v>
      </c>
      <c r="O199" t="s">
        <v>133</v>
      </c>
      <c r="P199" t="s">
        <v>133</v>
      </c>
      <c r="Q199" t="s">
        <v>133</v>
      </c>
      <c r="R199" t="s">
        <v>133</v>
      </c>
      <c r="T199">
        <v>9.3699999999999992</v>
      </c>
      <c r="CB199" s="16"/>
    </row>
    <row r="200" spans="1:80">
      <c r="A200" s="296"/>
      <c r="B200" s="13"/>
      <c r="C200" s="13"/>
      <c r="D200" s="18"/>
      <c r="E200" s="18"/>
      <c r="F200" s="36"/>
      <c r="G200" s="36"/>
      <c r="H200" s="36"/>
      <c r="I200" s="36"/>
      <c r="J200" s="36"/>
      <c r="K200" s="36"/>
      <c r="L200" s="18"/>
      <c r="M200" s="16"/>
      <c r="N200" s="18"/>
      <c r="O200" s="18"/>
      <c r="P200" s="18"/>
      <c r="Q200" s="18"/>
      <c r="R200" s="18"/>
      <c r="T200" s="18"/>
      <c r="U200" s="18"/>
      <c r="V200" s="18"/>
      <c r="W200" s="18"/>
      <c r="X200" s="18"/>
      <c r="Y200" s="18"/>
      <c r="Z200" s="18"/>
      <c r="AA200" s="18"/>
      <c r="AB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6"/>
    </row>
    <row r="201" spans="1:80">
      <c r="A201" s="296"/>
      <c r="B201" s="201" t="s">
        <v>13</v>
      </c>
      <c r="C201" s="11" t="s">
        <v>11</v>
      </c>
      <c r="D201">
        <f>+入力シート①!K$19</f>
        <v>326</v>
      </c>
      <c r="E201">
        <f t="shared" si="89"/>
        <v>28</v>
      </c>
      <c r="F201" s="5">
        <f t="shared" si="90"/>
        <v>179.71428571428572</v>
      </c>
      <c r="G201" s="5">
        <f t="shared" si="91"/>
        <v>75.778359630964502</v>
      </c>
      <c r="H201" s="5">
        <f t="shared" si="92"/>
        <v>335</v>
      </c>
      <c r="I201" s="5">
        <f t="shared" si="93"/>
        <v>22</v>
      </c>
      <c r="J201" s="5">
        <f>+D201-F201</f>
        <v>146.28571428571428</v>
      </c>
      <c r="K201" s="5">
        <f>+J201/G201</f>
        <v>1.9304418174016413</v>
      </c>
      <c r="M201" s="16"/>
      <c r="N201">
        <v>139</v>
      </c>
      <c r="O201">
        <v>280</v>
      </c>
      <c r="P201">
        <v>173</v>
      </c>
      <c r="Q201">
        <v>233</v>
      </c>
      <c r="R201">
        <v>268</v>
      </c>
      <c r="T201">
        <v>97</v>
      </c>
      <c r="U201" s="17">
        <v>184</v>
      </c>
      <c r="V201">
        <v>255</v>
      </c>
      <c r="W201">
        <v>159</v>
      </c>
      <c r="X201">
        <v>257</v>
      </c>
      <c r="Y201">
        <v>195</v>
      </c>
      <c r="Z201">
        <v>112</v>
      </c>
      <c r="AC201" s="69">
        <v>335</v>
      </c>
      <c r="AD201" s="69">
        <v>34</v>
      </c>
      <c r="AE201">
        <v>188</v>
      </c>
      <c r="AG201">
        <v>95</v>
      </c>
      <c r="AJ201">
        <v>136</v>
      </c>
      <c r="AK201">
        <v>22</v>
      </c>
      <c r="AL201">
        <v>199</v>
      </c>
      <c r="AQ201">
        <v>134</v>
      </c>
      <c r="AR201">
        <v>180</v>
      </c>
      <c r="AS201">
        <v>297</v>
      </c>
      <c r="AU201">
        <v>113</v>
      </c>
      <c r="AY201">
        <v>232</v>
      </c>
      <c r="BD201">
        <v>152</v>
      </c>
      <c r="BF201">
        <v>246</v>
      </c>
      <c r="BW201">
        <v>164</v>
      </c>
      <c r="BY201">
        <v>153</v>
      </c>
      <c r="CB201" s="16"/>
    </row>
    <row r="202" spans="1:80">
      <c r="A202" s="296"/>
      <c r="B202" s="202"/>
      <c r="C202" s="8" t="s">
        <v>12</v>
      </c>
      <c r="D202">
        <f>+入力シート①!K$20</f>
        <v>0.6</v>
      </c>
      <c r="E202">
        <f t="shared" si="89"/>
        <v>28</v>
      </c>
      <c r="F202" s="5">
        <f t="shared" si="90"/>
        <v>0.90821428571428575</v>
      </c>
      <c r="G202" s="5">
        <f t="shared" si="91"/>
        <v>0.65664722797753583</v>
      </c>
      <c r="H202" s="5">
        <f t="shared" si="92"/>
        <v>2.7</v>
      </c>
      <c r="I202" s="5">
        <f t="shared" si="93"/>
        <v>0.05</v>
      </c>
      <c r="J202" s="5">
        <f>+D202-F202</f>
        <v>-0.30821428571428577</v>
      </c>
      <c r="K202" s="5">
        <f>+J202/G202</f>
        <v>-0.46937575090902522</v>
      </c>
      <c r="M202" s="16"/>
      <c r="N202">
        <v>0.2</v>
      </c>
      <c r="O202">
        <v>1.9</v>
      </c>
      <c r="P202">
        <v>0.3</v>
      </c>
      <c r="Q202">
        <v>0.6</v>
      </c>
      <c r="R202">
        <v>1.1000000000000001</v>
      </c>
      <c r="T202">
        <v>1.6</v>
      </c>
      <c r="U202" s="17">
        <v>0.7</v>
      </c>
      <c r="V202">
        <v>0.7</v>
      </c>
      <c r="W202">
        <v>1.2</v>
      </c>
      <c r="X202">
        <v>0.9</v>
      </c>
      <c r="Y202">
        <v>0.2</v>
      </c>
      <c r="Z202">
        <v>0.7</v>
      </c>
      <c r="AC202" s="69">
        <v>0.9</v>
      </c>
      <c r="AD202" s="69">
        <v>0.6</v>
      </c>
      <c r="AE202">
        <v>0.3</v>
      </c>
      <c r="AG202">
        <v>1.3</v>
      </c>
      <c r="AJ202">
        <v>0.8</v>
      </c>
      <c r="AK202">
        <v>0.8</v>
      </c>
      <c r="AL202">
        <v>1.2</v>
      </c>
      <c r="AQ202">
        <v>1.73</v>
      </c>
      <c r="AR202">
        <v>0.05</v>
      </c>
      <c r="AS202">
        <v>0.45</v>
      </c>
      <c r="AU202">
        <v>0.7</v>
      </c>
      <c r="AY202">
        <v>0.5</v>
      </c>
      <c r="BD202">
        <v>0.3</v>
      </c>
      <c r="BF202">
        <v>0.6</v>
      </c>
      <c r="BW202">
        <v>2.7</v>
      </c>
      <c r="BY202">
        <v>2.4</v>
      </c>
      <c r="CB202" s="16"/>
    </row>
    <row r="203" spans="1:80" ht="0.95" customHeight="1">
      <c r="M203" s="16"/>
      <c r="CB203" s="16"/>
    </row>
    <row r="204" spans="1:80" ht="0.95" customHeight="1">
      <c r="M204" s="16"/>
      <c r="CB204" s="16"/>
    </row>
    <row r="205" spans="1:80" ht="0.95" customHeight="1">
      <c r="M205" s="16"/>
      <c r="CB205" s="16"/>
    </row>
    <row r="206" spans="1:80" ht="0.95" customHeight="1">
      <c r="M206" s="16"/>
      <c r="CB206" s="16"/>
    </row>
    <row r="207" spans="1:80" ht="0.95" customHeight="1">
      <c r="M207" s="16"/>
      <c r="CB207" s="16"/>
    </row>
    <row r="208" spans="1:80" ht="0.95" customHeight="1">
      <c r="M208" s="16"/>
      <c r="CB208" s="16"/>
    </row>
    <row r="209" spans="1:80" ht="0.95" customHeight="1">
      <c r="M209" s="16"/>
      <c r="CB209" s="16"/>
    </row>
    <row r="210" spans="1:80" ht="0.95" customHeight="1">
      <c r="M210" s="16"/>
      <c r="CB210" s="16"/>
    </row>
    <row r="211" spans="1:80" ht="16.5" thickBot="1">
      <c r="D211" s="1" t="s">
        <v>14</v>
      </c>
      <c r="E211" s="1" t="s">
        <v>0</v>
      </c>
      <c r="F211" s="4" t="s">
        <v>1</v>
      </c>
      <c r="G211" s="4" t="s">
        <v>5</v>
      </c>
      <c r="H211" s="4" t="s">
        <v>2</v>
      </c>
      <c r="I211" s="4" t="s">
        <v>3</v>
      </c>
      <c r="J211" s="4" t="s">
        <v>4</v>
      </c>
      <c r="K211" s="5" t="s">
        <v>42</v>
      </c>
      <c r="M211" s="16"/>
      <c r="N211" s="1" t="s">
        <v>131</v>
      </c>
      <c r="O211" s="1" t="s">
        <v>131</v>
      </c>
      <c r="P211" s="1" t="s">
        <v>131</v>
      </c>
      <c r="Q211" s="1" t="s">
        <v>131</v>
      </c>
      <c r="R211" s="1" t="s">
        <v>131</v>
      </c>
      <c r="T211" s="1" t="s">
        <v>131</v>
      </c>
      <c r="V211" s="1"/>
      <c r="W211" s="1"/>
      <c r="X211" s="1"/>
      <c r="Y211" s="1"/>
      <c r="Z211" s="1"/>
      <c r="AA211" s="1"/>
      <c r="AB211" s="1"/>
      <c r="AC211" s="70"/>
      <c r="AD211" s="70"/>
      <c r="AE211" s="1"/>
      <c r="AF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6"/>
    </row>
    <row r="212" spans="1:80">
      <c r="A212" s="296">
        <v>38</v>
      </c>
      <c r="B212" s="203" t="s">
        <v>6</v>
      </c>
      <c r="C212" s="204"/>
      <c r="D212" s="71">
        <f>+入力シート①!L$2</f>
        <v>43864</v>
      </c>
      <c r="E212" s="19"/>
      <c r="F212" s="30"/>
      <c r="G212" s="30"/>
      <c r="H212" s="30"/>
      <c r="I212" s="30"/>
      <c r="J212" s="30"/>
      <c r="K212" s="31"/>
      <c r="M212" s="16"/>
      <c r="N212" s="71">
        <v>43501</v>
      </c>
      <c r="O212" s="71">
        <v>43139</v>
      </c>
      <c r="P212" s="71">
        <v>42775</v>
      </c>
      <c r="Q212" s="71">
        <v>42401</v>
      </c>
      <c r="R212" s="71">
        <v>42039</v>
      </c>
      <c r="T212" s="71">
        <v>41311</v>
      </c>
      <c r="U212" s="17">
        <v>2012</v>
      </c>
      <c r="V212">
        <f t="shared" ref="V212:AA212" si="96">+V$1</f>
        <v>2011</v>
      </c>
      <c r="W212">
        <f t="shared" si="96"/>
        <v>2010</v>
      </c>
      <c r="X212">
        <f t="shared" si="96"/>
        <v>2009</v>
      </c>
      <c r="Y212">
        <f t="shared" si="96"/>
        <v>2008</v>
      </c>
      <c r="Z212">
        <f t="shared" si="96"/>
        <v>2007</v>
      </c>
      <c r="AA212">
        <f t="shared" si="96"/>
        <v>2007</v>
      </c>
      <c r="AB212">
        <f t="shared" ref="AB212:BG212" si="97">+AB$1</f>
        <v>2006</v>
      </c>
      <c r="AC212" s="69">
        <f t="shared" si="97"/>
        <v>2005</v>
      </c>
      <c r="AD212" s="69">
        <f t="shared" si="97"/>
        <v>2004</v>
      </c>
      <c r="AE212">
        <f t="shared" si="97"/>
        <v>2003</v>
      </c>
      <c r="AF212">
        <f t="shared" si="97"/>
        <v>2002</v>
      </c>
      <c r="AG212">
        <f t="shared" si="97"/>
        <v>2002</v>
      </c>
      <c r="AH212">
        <f t="shared" si="97"/>
        <v>2002</v>
      </c>
      <c r="AI212">
        <f t="shared" si="97"/>
        <v>2001</v>
      </c>
      <c r="AJ212">
        <f t="shared" si="97"/>
        <v>2000</v>
      </c>
      <c r="AK212">
        <f t="shared" si="97"/>
        <v>1999</v>
      </c>
      <c r="AL212">
        <f t="shared" si="97"/>
        <v>1999</v>
      </c>
      <c r="AM212">
        <f t="shared" si="97"/>
        <v>1998</v>
      </c>
      <c r="AN212">
        <f t="shared" si="97"/>
        <v>1997</v>
      </c>
      <c r="AO212">
        <f t="shared" si="97"/>
        <v>1996</v>
      </c>
      <c r="AP212">
        <f t="shared" si="97"/>
        <v>1995</v>
      </c>
      <c r="AQ212">
        <f t="shared" si="97"/>
        <v>1994</v>
      </c>
      <c r="AR212">
        <f t="shared" si="97"/>
        <v>1993</v>
      </c>
      <c r="AS212">
        <f t="shared" si="97"/>
        <v>1992</v>
      </c>
      <c r="AT212">
        <f t="shared" si="97"/>
        <v>1991</v>
      </c>
      <c r="AU212">
        <f t="shared" si="97"/>
        <v>1990</v>
      </c>
      <c r="AV212">
        <f t="shared" si="97"/>
        <v>1990</v>
      </c>
      <c r="AW212">
        <f t="shared" si="97"/>
        <v>1989</v>
      </c>
      <c r="AX212">
        <f t="shared" si="97"/>
        <v>1989</v>
      </c>
      <c r="AY212">
        <f t="shared" si="97"/>
        <v>1989</v>
      </c>
      <c r="AZ212">
        <f t="shared" si="97"/>
        <v>1988</v>
      </c>
      <c r="BA212">
        <f t="shared" si="97"/>
        <v>1988</v>
      </c>
      <c r="BB212">
        <f t="shared" si="97"/>
        <v>1987</v>
      </c>
      <c r="BC212">
        <f t="shared" si="97"/>
        <v>1986</v>
      </c>
      <c r="BD212">
        <f t="shared" si="97"/>
        <v>1986</v>
      </c>
      <c r="BE212">
        <f t="shared" si="97"/>
        <v>1986</v>
      </c>
      <c r="BF212">
        <f t="shared" si="97"/>
        <v>1985</v>
      </c>
      <c r="BG212">
        <f t="shared" si="97"/>
        <v>1985</v>
      </c>
      <c r="BH212">
        <f t="shared" ref="BH212:CA212" si="98">+BH$1</f>
        <v>1985</v>
      </c>
      <c r="BI212">
        <f t="shared" si="98"/>
        <v>1984</v>
      </c>
      <c r="BJ212">
        <f t="shared" si="98"/>
        <v>1984</v>
      </c>
      <c r="BK212">
        <f t="shared" si="98"/>
        <v>1984</v>
      </c>
      <c r="BL212">
        <f t="shared" si="98"/>
        <v>1984</v>
      </c>
      <c r="BM212">
        <f t="shared" si="98"/>
        <v>1984</v>
      </c>
      <c r="BN212">
        <f t="shared" si="98"/>
        <v>1983</v>
      </c>
      <c r="BO212">
        <f t="shared" si="98"/>
        <v>1983</v>
      </c>
      <c r="BP212">
        <f t="shared" si="98"/>
        <v>1983</v>
      </c>
      <c r="BQ212">
        <f t="shared" si="98"/>
        <v>1983</v>
      </c>
      <c r="BR212">
        <f t="shared" si="98"/>
        <v>1982</v>
      </c>
      <c r="BS212">
        <f t="shared" si="98"/>
        <v>1982</v>
      </c>
      <c r="BT212">
        <f t="shared" si="98"/>
        <v>1982</v>
      </c>
      <c r="BU212">
        <f t="shared" si="98"/>
        <v>1982</v>
      </c>
      <c r="BV212">
        <f t="shared" si="98"/>
        <v>1981</v>
      </c>
      <c r="BW212">
        <f t="shared" si="98"/>
        <v>1981</v>
      </c>
      <c r="BX212">
        <f t="shared" si="98"/>
        <v>1981</v>
      </c>
      <c r="BY212">
        <f t="shared" si="98"/>
        <v>1981</v>
      </c>
      <c r="BZ212">
        <f t="shared" si="98"/>
        <v>1981</v>
      </c>
      <c r="CA212">
        <f t="shared" si="98"/>
        <v>1980</v>
      </c>
      <c r="CB212" s="16"/>
    </row>
    <row r="213" spans="1:80">
      <c r="A213" s="296"/>
      <c r="B213" s="203" t="s">
        <v>7</v>
      </c>
      <c r="C213" s="204"/>
      <c r="D213" s="72">
        <f>+入力シート①!L$2</f>
        <v>43864</v>
      </c>
      <c r="E213" s="20"/>
      <c r="F213" s="32"/>
      <c r="G213" s="32"/>
      <c r="H213" s="32"/>
      <c r="I213" s="32"/>
      <c r="J213" s="32"/>
      <c r="K213" s="33"/>
      <c r="M213" s="16"/>
      <c r="N213" s="72">
        <v>43501</v>
      </c>
      <c r="O213" s="72">
        <v>43139</v>
      </c>
      <c r="P213" s="72">
        <v>42775</v>
      </c>
      <c r="Q213" s="72">
        <v>42401</v>
      </c>
      <c r="R213" s="72">
        <v>42039</v>
      </c>
      <c r="T213" s="72">
        <v>41311</v>
      </c>
      <c r="U213" s="17">
        <v>2</v>
      </c>
      <c r="V213">
        <f t="shared" ref="V213:AA213" si="99">+V$3</f>
        <v>2</v>
      </c>
      <c r="W213">
        <f t="shared" si="99"/>
        <v>2</v>
      </c>
      <c r="X213">
        <f t="shared" si="99"/>
        <v>2</v>
      </c>
      <c r="Y213">
        <f t="shared" si="99"/>
        <v>2</v>
      </c>
      <c r="Z213">
        <f t="shared" si="99"/>
        <v>2</v>
      </c>
      <c r="AA213">
        <f t="shared" si="99"/>
        <v>2</v>
      </c>
      <c r="AB213">
        <f t="shared" ref="AB213:CA213" si="100">+AB$3</f>
        <v>2</v>
      </c>
      <c r="AC213" s="69">
        <f t="shared" si="100"/>
        <v>2</v>
      </c>
      <c r="AD213" s="69">
        <f t="shared" si="100"/>
        <v>2</v>
      </c>
      <c r="AE213">
        <f t="shared" si="100"/>
        <v>2</v>
      </c>
      <c r="AF213">
        <f t="shared" si="100"/>
        <v>2</v>
      </c>
      <c r="AG213">
        <f t="shared" si="100"/>
        <v>2</v>
      </c>
      <c r="AH213">
        <f t="shared" si="100"/>
        <v>2</v>
      </c>
      <c r="AI213">
        <f t="shared" si="100"/>
        <v>2</v>
      </c>
      <c r="AJ213">
        <f t="shared" si="100"/>
        <v>2</v>
      </c>
      <c r="AK213">
        <f t="shared" si="100"/>
        <v>2</v>
      </c>
      <c r="AL213">
        <f t="shared" si="100"/>
        <v>2</v>
      </c>
      <c r="AM213">
        <f t="shared" si="100"/>
        <v>2</v>
      </c>
      <c r="AN213">
        <f t="shared" si="100"/>
        <v>2</v>
      </c>
      <c r="AO213">
        <f t="shared" si="100"/>
        <v>2</v>
      </c>
      <c r="AP213">
        <f t="shared" si="100"/>
        <v>2</v>
      </c>
      <c r="AQ213">
        <f t="shared" si="100"/>
        <v>2</v>
      </c>
      <c r="AR213">
        <f t="shared" si="100"/>
        <v>2</v>
      </c>
      <c r="AS213">
        <f t="shared" si="100"/>
        <v>2</v>
      </c>
      <c r="AT213">
        <f t="shared" si="100"/>
        <v>2</v>
      </c>
      <c r="AU213">
        <f t="shared" si="100"/>
        <v>2</v>
      </c>
      <c r="AV213">
        <f t="shared" si="100"/>
        <v>2</v>
      </c>
      <c r="AW213">
        <f t="shared" si="100"/>
        <v>2</v>
      </c>
      <c r="AX213">
        <f t="shared" si="100"/>
        <v>2</v>
      </c>
      <c r="AY213">
        <f t="shared" si="100"/>
        <v>2</v>
      </c>
      <c r="AZ213">
        <f t="shared" si="100"/>
        <v>2</v>
      </c>
      <c r="BA213">
        <f t="shared" si="100"/>
        <v>2</v>
      </c>
      <c r="BB213">
        <f t="shared" si="100"/>
        <v>2</v>
      </c>
      <c r="BC213">
        <f t="shared" si="100"/>
        <v>2</v>
      </c>
      <c r="BD213">
        <f t="shared" si="100"/>
        <v>2</v>
      </c>
      <c r="BE213">
        <f t="shared" si="100"/>
        <v>2</v>
      </c>
      <c r="BF213">
        <f t="shared" si="100"/>
        <v>2</v>
      </c>
      <c r="BG213">
        <f t="shared" si="100"/>
        <v>2</v>
      </c>
      <c r="BH213">
        <f t="shared" si="100"/>
        <v>2</v>
      </c>
      <c r="BI213">
        <f t="shared" si="100"/>
        <v>2</v>
      </c>
      <c r="BJ213">
        <f t="shared" si="100"/>
        <v>2</v>
      </c>
      <c r="BK213">
        <f t="shared" si="100"/>
        <v>2</v>
      </c>
      <c r="BL213">
        <f t="shared" si="100"/>
        <v>2</v>
      </c>
      <c r="BM213">
        <f t="shared" si="100"/>
        <v>2</v>
      </c>
      <c r="BN213">
        <f t="shared" si="100"/>
        <v>2</v>
      </c>
      <c r="BO213">
        <f t="shared" si="100"/>
        <v>2</v>
      </c>
      <c r="BP213">
        <f t="shared" si="100"/>
        <v>2</v>
      </c>
      <c r="BQ213">
        <f t="shared" si="100"/>
        <v>2</v>
      </c>
      <c r="BR213">
        <f t="shared" si="100"/>
        <v>2</v>
      </c>
      <c r="BS213">
        <f t="shared" si="100"/>
        <v>2</v>
      </c>
      <c r="BT213">
        <f t="shared" si="100"/>
        <v>2</v>
      </c>
      <c r="BU213">
        <f t="shared" si="100"/>
        <v>2</v>
      </c>
      <c r="BV213">
        <f t="shared" si="100"/>
        <v>2</v>
      </c>
      <c r="BW213">
        <f t="shared" si="100"/>
        <v>2</v>
      </c>
      <c r="BX213">
        <f t="shared" si="100"/>
        <v>2</v>
      </c>
      <c r="BY213">
        <f t="shared" si="100"/>
        <v>2</v>
      </c>
      <c r="BZ213">
        <f t="shared" si="100"/>
        <v>2</v>
      </c>
      <c r="CA213">
        <f t="shared" si="100"/>
        <v>2</v>
      </c>
      <c r="CB213" s="16"/>
    </row>
    <row r="214" spans="1:80">
      <c r="A214" s="296"/>
      <c r="B214" s="203" t="s">
        <v>8</v>
      </c>
      <c r="C214" s="204"/>
      <c r="D214" s="73">
        <f>+入力シート①!L$2</f>
        <v>43864</v>
      </c>
      <c r="E214" s="20"/>
      <c r="F214" s="32"/>
      <c r="G214" s="32"/>
      <c r="H214" s="32"/>
      <c r="I214" s="32"/>
      <c r="J214" s="32"/>
      <c r="K214" s="33"/>
      <c r="M214" s="16"/>
      <c r="N214" s="73">
        <v>43501</v>
      </c>
      <c r="O214" s="73">
        <v>43139</v>
      </c>
      <c r="P214" s="73">
        <v>42775</v>
      </c>
      <c r="Q214" s="73">
        <v>42401</v>
      </c>
      <c r="R214" s="73">
        <v>42039</v>
      </c>
      <c r="T214" s="73">
        <v>41311</v>
      </c>
      <c r="U214" s="17">
        <v>15</v>
      </c>
      <c r="V214" s="73">
        <v>40577</v>
      </c>
      <c r="W214" s="73">
        <v>40231</v>
      </c>
      <c r="X214" s="73">
        <v>39869</v>
      </c>
      <c r="Y214" s="73">
        <v>39504</v>
      </c>
      <c r="Z214" s="73">
        <v>39135</v>
      </c>
      <c r="AC214" s="69">
        <v>8</v>
      </c>
      <c r="AD214" s="69">
        <v>25</v>
      </c>
      <c r="AE214">
        <v>7</v>
      </c>
      <c r="AL214">
        <v>5</v>
      </c>
      <c r="AQ214">
        <v>8</v>
      </c>
      <c r="AR214">
        <v>15</v>
      </c>
      <c r="AS214">
        <v>13</v>
      </c>
      <c r="AT214">
        <v>13</v>
      </c>
      <c r="AU214">
        <v>14</v>
      </c>
      <c r="AY214">
        <v>6</v>
      </c>
      <c r="BD214">
        <v>18</v>
      </c>
      <c r="BF214">
        <v>8</v>
      </c>
      <c r="BK214">
        <v>20</v>
      </c>
      <c r="BR214">
        <v>19</v>
      </c>
      <c r="BY214">
        <v>5</v>
      </c>
      <c r="CB214" s="16"/>
    </row>
    <row r="215" spans="1:80">
      <c r="A215" s="296"/>
      <c r="B215" s="203" t="s">
        <v>43</v>
      </c>
      <c r="C215" s="204"/>
      <c r="D215">
        <f>+入力シート①!L$3</f>
        <v>38</v>
      </c>
      <c r="E215" s="20"/>
      <c r="F215" s="32"/>
      <c r="G215" s="32"/>
      <c r="H215" s="32"/>
      <c r="I215" s="32"/>
      <c r="J215" s="32"/>
      <c r="K215" s="33"/>
      <c r="M215" s="16"/>
      <c r="N215">
        <v>38</v>
      </c>
      <c r="O215">
        <v>38</v>
      </c>
      <c r="P215">
        <v>38</v>
      </c>
      <c r="Q215">
        <v>38</v>
      </c>
      <c r="R215">
        <v>38</v>
      </c>
      <c r="T215">
        <v>38</v>
      </c>
      <c r="U215" s="17">
        <v>38</v>
      </c>
      <c r="V215">
        <f t="shared" ref="V215:AA215" si="101">+$A$212</f>
        <v>38</v>
      </c>
      <c r="W215">
        <f t="shared" si="101"/>
        <v>38</v>
      </c>
      <c r="X215">
        <f t="shared" si="101"/>
        <v>38</v>
      </c>
      <c r="Y215">
        <f t="shared" si="101"/>
        <v>38</v>
      </c>
      <c r="Z215">
        <f t="shared" si="101"/>
        <v>38</v>
      </c>
      <c r="AA215">
        <f t="shared" si="101"/>
        <v>38</v>
      </c>
      <c r="AB215">
        <f t="shared" ref="AB215:CA215" si="102">+$A$212</f>
        <v>38</v>
      </c>
      <c r="AC215" s="69">
        <f t="shared" si="102"/>
        <v>38</v>
      </c>
      <c r="AD215" s="69">
        <f t="shared" si="102"/>
        <v>38</v>
      </c>
      <c r="AE215">
        <f t="shared" si="102"/>
        <v>38</v>
      </c>
      <c r="AF215">
        <f t="shared" si="102"/>
        <v>38</v>
      </c>
      <c r="AG215">
        <f t="shared" si="102"/>
        <v>38</v>
      </c>
      <c r="AH215">
        <f t="shared" si="102"/>
        <v>38</v>
      </c>
      <c r="AI215">
        <f t="shared" si="102"/>
        <v>38</v>
      </c>
      <c r="AJ215">
        <f t="shared" si="102"/>
        <v>38</v>
      </c>
      <c r="AK215">
        <f t="shared" si="102"/>
        <v>38</v>
      </c>
      <c r="AL215">
        <f t="shared" si="102"/>
        <v>38</v>
      </c>
      <c r="AM215">
        <f t="shared" si="102"/>
        <v>38</v>
      </c>
      <c r="AN215">
        <f t="shared" si="102"/>
        <v>38</v>
      </c>
      <c r="AO215">
        <f t="shared" si="102"/>
        <v>38</v>
      </c>
      <c r="AP215">
        <f t="shared" si="102"/>
        <v>38</v>
      </c>
      <c r="AQ215">
        <f t="shared" si="102"/>
        <v>38</v>
      </c>
      <c r="AR215">
        <f t="shared" si="102"/>
        <v>38</v>
      </c>
      <c r="AS215">
        <f t="shared" si="102"/>
        <v>38</v>
      </c>
      <c r="AT215">
        <f t="shared" si="102"/>
        <v>38</v>
      </c>
      <c r="AU215">
        <f t="shared" si="102"/>
        <v>38</v>
      </c>
      <c r="AV215">
        <f t="shared" si="102"/>
        <v>38</v>
      </c>
      <c r="AW215">
        <f t="shared" si="102"/>
        <v>38</v>
      </c>
      <c r="AX215">
        <f t="shared" si="102"/>
        <v>38</v>
      </c>
      <c r="AY215">
        <f t="shared" si="102"/>
        <v>38</v>
      </c>
      <c r="AZ215">
        <f t="shared" si="102"/>
        <v>38</v>
      </c>
      <c r="BA215">
        <f t="shared" si="102"/>
        <v>38</v>
      </c>
      <c r="BB215">
        <f t="shared" si="102"/>
        <v>38</v>
      </c>
      <c r="BC215">
        <f t="shared" si="102"/>
        <v>38</v>
      </c>
      <c r="BD215">
        <f t="shared" si="102"/>
        <v>38</v>
      </c>
      <c r="BE215">
        <f t="shared" si="102"/>
        <v>38</v>
      </c>
      <c r="BF215">
        <f t="shared" si="102"/>
        <v>38</v>
      </c>
      <c r="BG215">
        <f t="shared" si="102"/>
        <v>38</v>
      </c>
      <c r="BH215">
        <f t="shared" si="102"/>
        <v>38</v>
      </c>
      <c r="BI215">
        <f t="shared" si="102"/>
        <v>38</v>
      </c>
      <c r="BJ215">
        <f t="shared" si="102"/>
        <v>38</v>
      </c>
      <c r="BK215">
        <f t="shared" si="102"/>
        <v>38</v>
      </c>
      <c r="BL215">
        <f t="shared" si="102"/>
        <v>38</v>
      </c>
      <c r="BM215">
        <f t="shared" si="102"/>
        <v>38</v>
      </c>
      <c r="BN215">
        <f t="shared" si="102"/>
        <v>38</v>
      </c>
      <c r="BO215">
        <f t="shared" si="102"/>
        <v>38</v>
      </c>
      <c r="BP215">
        <f t="shared" si="102"/>
        <v>38</v>
      </c>
      <c r="BQ215">
        <f t="shared" si="102"/>
        <v>38</v>
      </c>
      <c r="BR215">
        <f t="shared" si="102"/>
        <v>38</v>
      </c>
      <c r="BS215">
        <f t="shared" si="102"/>
        <v>38</v>
      </c>
      <c r="BT215">
        <f t="shared" si="102"/>
        <v>38</v>
      </c>
      <c r="BU215">
        <f t="shared" si="102"/>
        <v>38</v>
      </c>
      <c r="BV215">
        <f t="shared" si="102"/>
        <v>38</v>
      </c>
      <c r="BW215">
        <f t="shared" si="102"/>
        <v>38</v>
      </c>
      <c r="BX215">
        <f t="shared" si="102"/>
        <v>38</v>
      </c>
      <c r="BY215">
        <f t="shared" si="102"/>
        <v>38</v>
      </c>
      <c r="BZ215">
        <f t="shared" si="102"/>
        <v>38</v>
      </c>
      <c r="CA215">
        <f t="shared" si="102"/>
        <v>38</v>
      </c>
      <c r="CB215" s="16"/>
    </row>
    <row r="216" spans="1:80" ht="16.5" thickBot="1">
      <c r="A216" s="296"/>
      <c r="B216" s="203" t="s">
        <v>9</v>
      </c>
      <c r="C216" s="204"/>
      <c r="D216" s="78">
        <f>+入力シート①!L$4</f>
        <v>0.36805555555555558</v>
      </c>
      <c r="E216" s="21"/>
      <c r="F216" s="34"/>
      <c r="G216" s="34"/>
      <c r="H216" s="34"/>
      <c r="I216" s="34"/>
      <c r="J216" s="34"/>
      <c r="K216" s="35"/>
      <c r="M216" s="16"/>
      <c r="N216" s="78">
        <v>0.46875</v>
      </c>
      <c r="O216" s="78">
        <v>0.36458333333333331</v>
      </c>
      <c r="P216" s="78">
        <v>0.36458333333333331</v>
      </c>
      <c r="Q216" s="78">
        <v>0.30555555555555552</v>
      </c>
      <c r="R216" s="78">
        <v>0.35555555555555557</v>
      </c>
      <c r="T216" s="78">
        <v>0.45833333333333331</v>
      </c>
      <c r="U216" s="102">
        <v>0.31944444444444448</v>
      </c>
      <c r="V216" s="78">
        <v>0.37847222222222227</v>
      </c>
      <c r="W216" s="78">
        <v>0.43055555555555558</v>
      </c>
      <c r="X216" s="78">
        <v>0.34027777777777773</v>
      </c>
      <c r="Y216" s="78">
        <v>0.30208333333333331</v>
      </c>
      <c r="Z216" s="78">
        <v>0.3611111111111111</v>
      </c>
      <c r="CB216" s="16"/>
    </row>
    <row r="217" spans="1:80">
      <c r="A217" s="296"/>
      <c r="B217" s="200" t="s">
        <v>10</v>
      </c>
      <c r="C217" s="7">
        <v>0</v>
      </c>
      <c r="D217">
        <f>+入力シート①!L$5</f>
        <v>20.05</v>
      </c>
      <c r="E217">
        <f>+COUNT($M217:$CB217)</f>
        <v>27</v>
      </c>
      <c r="F217" s="5">
        <f>+AVERAGE($M217:$CB217)</f>
        <v>18.871851851851854</v>
      </c>
      <c r="G217" s="5">
        <f>+STDEV($M217:$CB217)</f>
        <v>1.1971827090074592</v>
      </c>
      <c r="H217" s="5">
        <f>+MAX($M217:$CB217)</f>
        <v>20.6</v>
      </c>
      <c r="I217" s="5">
        <f>+MIN($M217:$CB217)</f>
        <v>15.6</v>
      </c>
      <c r="J217" s="5">
        <f>+D217-F217</f>
        <v>1.1781481481481464</v>
      </c>
      <c r="K217" s="5">
        <f>+J217/G217</f>
        <v>0.98410053810826115</v>
      </c>
      <c r="M217" s="16"/>
      <c r="N217">
        <v>18.73</v>
      </c>
      <c r="O217">
        <v>19.38</v>
      </c>
      <c r="P217">
        <v>17.100000000000001</v>
      </c>
      <c r="Q217">
        <v>20.5</v>
      </c>
      <c r="R217">
        <v>18.16</v>
      </c>
      <c r="T217">
        <v>20.07</v>
      </c>
      <c r="U217" s="17">
        <v>19</v>
      </c>
      <c r="V217">
        <v>18.600000000000001</v>
      </c>
      <c r="W217">
        <v>18.899999999999999</v>
      </c>
      <c r="X217">
        <v>16.7</v>
      </c>
      <c r="Y217">
        <v>19.399999999999999</v>
      </c>
      <c r="Z217">
        <v>19.899999999999999</v>
      </c>
      <c r="AC217" s="69">
        <v>19.5</v>
      </c>
      <c r="AD217" s="69">
        <v>19.399999999999999</v>
      </c>
      <c r="AE217">
        <v>18.899999999999999</v>
      </c>
      <c r="AL217">
        <v>20.6</v>
      </c>
      <c r="AQ217">
        <v>19.3</v>
      </c>
      <c r="AR217">
        <v>20</v>
      </c>
      <c r="AS217">
        <v>20.100000000000001</v>
      </c>
      <c r="AT217">
        <v>18.8</v>
      </c>
      <c r="AU217">
        <v>19.399999999999999</v>
      </c>
      <c r="AY217">
        <v>19</v>
      </c>
      <c r="BD217">
        <v>19.2</v>
      </c>
      <c r="BF217">
        <v>18.3</v>
      </c>
      <c r="BK217">
        <v>16.7</v>
      </c>
      <c r="BR217">
        <v>18.3</v>
      </c>
      <c r="BY217">
        <v>15.6</v>
      </c>
      <c r="CB217" s="16"/>
    </row>
    <row r="218" spans="1:80">
      <c r="A218" s="296"/>
      <c r="B218" s="200"/>
      <c r="C218" s="7">
        <v>10</v>
      </c>
      <c r="D218">
        <f>+入力シート①!L$6</f>
        <v>20.04</v>
      </c>
      <c r="E218">
        <f t="shared" ref="E218:E232" si="103">+COUNT($M218:$CB218)</f>
        <v>24</v>
      </c>
      <c r="F218" s="5">
        <f t="shared" ref="F218:F232" si="104">+AVERAGE($M218:$CB218)</f>
        <v>18.74969583333333</v>
      </c>
      <c r="G218" s="5">
        <f t="shared" ref="G218:G232" si="105">+STDEV($M218:$CB218)</f>
        <v>1.0235318624547773</v>
      </c>
      <c r="H218" s="5">
        <f t="shared" ref="H218:H232" si="106">+MAX($M218:$CB218)</f>
        <v>20.059999999999999</v>
      </c>
      <c r="I218" s="5">
        <f t="shared" ref="I218:I232" si="107">+MIN($M218:$CB218)</f>
        <v>15.7</v>
      </c>
      <c r="J218" s="5">
        <f t="shared" ref="J218:J229" si="108">+D218-F218</f>
        <v>1.2903041666666688</v>
      </c>
      <c r="K218" s="5">
        <f t="shared" ref="K218:K229" si="109">+J218/G218</f>
        <v>1.2606389835017746</v>
      </c>
      <c r="M218" s="16"/>
      <c r="N218">
        <v>18.71</v>
      </c>
      <c r="O218">
        <v>19.37</v>
      </c>
      <c r="P218">
        <v>19.37</v>
      </c>
      <c r="Q218" t="s">
        <v>133</v>
      </c>
      <c r="R218">
        <v>18.13</v>
      </c>
      <c r="T218">
        <v>20.059999999999999</v>
      </c>
      <c r="U218" s="17">
        <v>19.043500000000002</v>
      </c>
      <c r="V218">
        <v>18.633099999999999</v>
      </c>
      <c r="W218">
        <v>18.89</v>
      </c>
      <c r="X218">
        <v>16.760000000000002</v>
      </c>
      <c r="Y218">
        <v>19.436900000000001</v>
      </c>
      <c r="Z218">
        <v>19.959199999999999</v>
      </c>
      <c r="AC218" s="69">
        <v>19.48</v>
      </c>
      <c r="AD218" s="69">
        <v>19.260000000000002</v>
      </c>
      <c r="AE218">
        <v>18.829999999999998</v>
      </c>
      <c r="AQ218">
        <v>18.96</v>
      </c>
      <c r="AR218">
        <v>19.649999999999999</v>
      </c>
      <c r="AS218">
        <v>19.760000000000002</v>
      </c>
      <c r="AU218">
        <v>18.510000000000002</v>
      </c>
      <c r="AY218">
        <v>18.59</v>
      </c>
      <c r="BD218">
        <v>18.91</v>
      </c>
      <c r="BF218">
        <v>18.32</v>
      </c>
      <c r="BK218">
        <v>17.04</v>
      </c>
      <c r="BR218">
        <v>18.62</v>
      </c>
      <c r="BY218">
        <v>15.7</v>
      </c>
      <c r="CB218" s="16"/>
    </row>
    <row r="219" spans="1:80">
      <c r="A219" s="296"/>
      <c r="B219" s="200"/>
      <c r="C219" s="7">
        <v>20</v>
      </c>
      <c r="D219">
        <f>+入力シート①!L$7</f>
        <v>20.04</v>
      </c>
      <c r="E219">
        <f t="shared" si="103"/>
        <v>24</v>
      </c>
      <c r="F219" s="5">
        <f t="shared" si="104"/>
        <v>18.687541666666668</v>
      </c>
      <c r="G219" s="5">
        <f t="shared" si="105"/>
        <v>1.0660290202904652</v>
      </c>
      <c r="H219" s="5">
        <f t="shared" si="106"/>
        <v>20.07</v>
      </c>
      <c r="I219" s="5">
        <f t="shared" si="107"/>
        <v>15.69</v>
      </c>
      <c r="J219" s="5">
        <f t="shared" si="108"/>
        <v>1.3524583333333311</v>
      </c>
      <c r="K219" s="5">
        <f t="shared" si="109"/>
        <v>1.2686881009719804</v>
      </c>
      <c r="M219" s="16"/>
      <c r="N219">
        <v>18.71</v>
      </c>
      <c r="O219">
        <v>19.399999999999999</v>
      </c>
      <c r="P219">
        <v>19.399999999999999</v>
      </c>
      <c r="Q219" t="s">
        <v>133</v>
      </c>
      <c r="R219">
        <v>17.63</v>
      </c>
      <c r="T219">
        <v>20.07</v>
      </c>
      <c r="U219" s="17">
        <v>19.046900000000001</v>
      </c>
      <c r="V219">
        <v>18.610099999999999</v>
      </c>
      <c r="W219">
        <v>18.89</v>
      </c>
      <c r="X219">
        <v>16.760000000000002</v>
      </c>
      <c r="Y219">
        <v>19.413799999999998</v>
      </c>
      <c r="Z219">
        <v>19.9602</v>
      </c>
      <c r="AC219" s="69">
        <v>19.47</v>
      </c>
      <c r="AD219" s="69">
        <v>19.27</v>
      </c>
      <c r="AE219">
        <v>18.829999999999998</v>
      </c>
      <c r="AQ219">
        <v>18.88</v>
      </c>
      <c r="AR219">
        <v>19.66</v>
      </c>
      <c r="AS219">
        <v>19.75</v>
      </c>
      <c r="AU219">
        <v>18.510000000000002</v>
      </c>
      <c r="AY219">
        <v>17.68</v>
      </c>
      <c r="BD219">
        <v>18.899999999999999</v>
      </c>
      <c r="BF219">
        <v>18.309999999999999</v>
      </c>
      <c r="BK219">
        <v>17.03</v>
      </c>
      <c r="BR219">
        <v>18.63</v>
      </c>
      <c r="BY219">
        <v>15.69</v>
      </c>
      <c r="CB219" s="16"/>
    </row>
    <row r="220" spans="1:80">
      <c r="A220" s="296"/>
      <c r="B220" s="200"/>
      <c r="C220" s="7">
        <v>30</v>
      </c>
      <c r="D220">
        <f>+入力シート①!L$8</f>
        <v>20.04</v>
      </c>
      <c r="E220">
        <f t="shared" si="103"/>
        <v>24</v>
      </c>
      <c r="F220" s="5">
        <f t="shared" si="104"/>
        <v>18.64565</v>
      </c>
      <c r="G220" s="5">
        <f t="shared" si="105"/>
        <v>1.1016612720164349</v>
      </c>
      <c r="H220" s="5">
        <f t="shared" si="106"/>
        <v>20.079999999999998</v>
      </c>
      <c r="I220" s="5">
        <f t="shared" si="107"/>
        <v>15.67</v>
      </c>
      <c r="J220" s="5">
        <f t="shared" si="108"/>
        <v>1.3943499999999993</v>
      </c>
      <c r="K220" s="5">
        <f t="shared" si="109"/>
        <v>1.2656794201795249</v>
      </c>
      <c r="M220" s="16"/>
      <c r="N220">
        <v>18.71</v>
      </c>
      <c r="O220">
        <v>19.37</v>
      </c>
      <c r="P220">
        <v>19.37</v>
      </c>
      <c r="Q220" t="s">
        <v>133</v>
      </c>
      <c r="R220">
        <v>17.579999999999998</v>
      </c>
      <c r="T220">
        <v>20.079999999999998</v>
      </c>
      <c r="U220" s="17">
        <v>18.9681</v>
      </c>
      <c r="V220">
        <v>18.6004</v>
      </c>
      <c r="W220">
        <v>18.89</v>
      </c>
      <c r="X220">
        <v>16.75</v>
      </c>
      <c r="Y220">
        <v>19.4161</v>
      </c>
      <c r="Z220">
        <v>19.960999999999999</v>
      </c>
      <c r="AC220" s="69">
        <v>19.399999999999999</v>
      </c>
      <c r="AD220" s="69">
        <v>19.27</v>
      </c>
      <c r="AE220">
        <v>18.829999999999998</v>
      </c>
      <c r="AQ220">
        <v>18.8</v>
      </c>
      <c r="AR220">
        <v>19.66</v>
      </c>
      <c r="AS220">
        <v>19.760000000000002</v>
      </c>
      <c r="AU220">
        <v>18.510000000000002</v>
      </c>
      <c r="AY220">
        <v>17.04</v>
      </c>
      <c r="BD220">
        <v>18.899999999999999</v>
      </c>
      <c r="BF220">
        <v>18.32</v>
      </c>
      <c r="BK220">
        <v>17.010000000000002</v>
      </c>
      <c r="BR220">
        <v>18.63</v>
      </c>
      <c r="BY220">
        <v>15.67</v>
      </c>
      <c r="CB220" s="16"/>
    </row>
    <row r="221" spans="1:80">
      <c r="A221" s="296"/>
      <c r="B221" s="200"/>
      <c r="C221" s="7">
        <v>50</v>
      </c>
      <c r="D221">
        <f>+入力シート①!L$9</f>
        <v>20.02</v>
      </c>
      <c r="E221">
        <f t="shared" si="103"/>
        <v>25</v>
      </c>
      <c r="F221" s="5">
        <f t="shared" si="104"/>
        <v>18.613907999999999</v>
      </c>
      <c r="G221" s="5">
        <f t="shared" si="105"/>
        <v>1.2245576173731745</v>
      </c>
      <c r="H221" s="5">
        <f t="shared" si="106"/>
        <v>20.5</v>
      </c>
      <c r="I221" s="5">
        <f t="shared" si="107"/>
        <v>15.64</v>
      </c>
      <c r="J221" s="5">
        <f t="shared" si="108"/>
        <v>1.406092000000001</v>
      </c>
      <c r="K221" s="5">
        <f t="shared" si="109"/>
        <v>1.1482448682294264</v>
      </c>
      <c r="M221" s="16"/>
      <c r="N221">
        <v>18.71</v>
      </c>
      <c r="O221">
        <v>19.38</v>
      </c>
      <c r="P221">
        <v>19.38</v>
      </c>
      <c r="Q221">
        <v>20.5</v>
      </c>
      <c r="R221">
        <v>17.09</v>
      </c>
      <c r="T221">
        <v>20.079999999999998</v>
      </c>
      <c r="U221" s="17">
        <v>18.904399999999999</v>
      </c>
      <c r="V221">
        <v>18.5886</v>
      </c>
      <c r="W221">
        <v>18.89</v>
      </c>
      <c r="X221">
        <v>16.73</v>
      </c>
      <c r="Y221">
        <v>19.222200000000001</v>
      </c>
      <c r="Z221">
        <v>19.962499999999999</v>
      </c>
      <c r="AC221" s="69">
        <v>18.920000000000002</v>
      </c>
      <c r="AD221" s="69">
        <v>19.28</v>
      </c>
      <c r="AE221">
        <v>18.829999999999998</v>
      </c>
      <c r="AQ221">
        <v>18.62</v>
      </c>
      <c r="AR221">
        <v>19.670000000000002</v>
      </c>
      <c r="AS221">
        <v>19.66</v>
      </c>
      <c r="AU221">
        <v>18.52</v>
      </c>
      <c r="AY221">
        <v>16.36</v>
      </c>
      <c r="BD221">
        <v>18.899999999999999</v>
      </c>
      <c r="BF221">
        <v>18.309999999999999</v>
      </c>
      <c r="BK221">
        <v>16.62</v>
      </c>
      <c r="BR221">
        <v>18.579999999999998</v>
      </c>
      <c r="BY221">
        <v>15.64</v>
      </c>
      <c r="CB221" s="16"/>
    </row>
    <row r="222" spans="1:80">
      <c r="A222" s="296"/>
      <c r="B222" s="200"/>
      <c r="C222" s="7">
        <v>75</v>
      </c>
      <c r="D222">
        <f>+入力シート①!L$10</f>
        <v>20.02</v>
      </c>
      <c r="E222">
        <f t="shared" si="103"/>
        <v>24</v>
      </c>
      <c r="F222" s="5">
        <f t="shared" si="104"/>
        <v>18.351299999999998</v>
      </c>
      <c r="G222" s="5">
        <f t="shared" si="105"/>
        <v>1.3137543920416388</v>
      </c>
      <c r="H222" s="5">
        <f t="shared" si="106"/>
        <v>20.07</v>
      </c>
      <c r="I222" s="5">
        <f t="shared" si="107"/>
        <v>15.39</v>
      </c>
      <c r="J222" s="5">
        <f t="shared" si="108"/>
        <v>1.6687000000000012</v>
      </c>
      <c r="K222" s="5">
        <f t="shared" si="109"/>
        <v>1.2701765338396012</v>
      </c>
      <c r="M222" s="16"/>
      <c r="N222">
        <v>18.71</v>
      </c>
      <c r="O222">
        <v>19.350000000000001</v>
      </c>
      <c r="P222">
        <v>19.350000000000001</v>
      </c>
      <c r="Q222" t="s">
        <v>133</v>
      </c>
      <c r="R222">
        <v>16.96</v>
      </c>
      <c r="T222">
        <v>20.07</v>
      </c>
      <c r="U222" s="17">
        <v>18.877199999999998</v>
      </c>
      <c r="V222">
        <v>18.575199999999999</v>
      </c>
      <c r="W222">
        <v>18.850000000000001</v>
      </c>
      <c r="X222">
        <v>16.670000000000002</v>
      </c>
      <c r="Y222">
        <v>19.0215</v>
      </c>
      <c r="Z222">
        <v>19.897300000000001</v>
      </c>
      <c r="AC222" s="69">
        <v>18.53</v>
      </c>
      <c r="AD222" s="69">
        <v>19.28</v>
      </c>
      <c r="AE222">
        <v>18.84</v>
      </c>
      <c r="AQ222">
        <v>17</v>
      </c>
      <c r="AR222">
        <v>19.670000000000002</v>
      </c>
      <c r="AS222">
        <v>19.28</v>
      </c>
      <c r="AU222">
        <v>18.52</v>
      </c>
      <c r="AY222">
        <v>15.43</v>
      </c>
      <c r="BD222">
        <v>18.899999999999999</v>
      </c>
      <c r="BF222">
        <v>18.309999999999999</v>
      </c>
      <c r="BK222">
        <v>16.55</v>
      </c>
      <c r="BR222">
        <v>18.399999999999999</v>
      </c>
      <c r="BY222">
        <v>15.39</v>
      </c>
      <c r="CB222" s="16"/>
    </row>
    <row r="223" spans="1:80">
      <c r="A223" s="296"/>
      <c r="B223" s="200"/>
      <c r="C223" s="7">
        <v>100</v>
      </c>
      <c r="D223">
        <f>+入力シート①!L$11</f>
        <v>20.02</v>
      </c>
      <c r="E223">
        <f t="shared" si="103"/>
        <v>25</v>
      </c>
      <c r="F223" s="5">
        <f t="shared" si="104"/>
        <v>18.089435999999999</v>
      </c>
      <c r="G223" s="5">
        <f t="shared" si="105"/>
        <v>1.5910147937925234</v>
      </c>
      <c r="H223" s="5">
        <f t="shared" si="106"/>
        <v>20.5</v>
      </c>
      <c r="I223" s="5">
        <f t="shared" si="107"/>
        <v>14.62</v>
      </c>
      <c r="J223" s="5">
        <f t="shared" si="108"/>
        <v>1.9305640000000004</v>
      </c>
      <c r="K223" s="5">
        <f t="shared" si="109"/>
        <v>1.2134167498204647</v>
      </c>
      <c r="M223" s="16"/>
      <c r="N223">
        <v>18.68</v>
      </c>
      <c r="O223">
        <v>18.739999999999998</v>
      </c>
      <c r="P223">
        <v>16.2</v>
      </c>
      <c r="Q223">
        <v>20.5</v>
      </c>
      <c r="R223">
        <v>16.05</v>
      </c>
      <c r="T223">
        <v>20.059999999999999</v>
      </c>
      <c r="U223" s="17">
        <v>18.8184</v>
      </c>
      <c r="V223">
        <v>18.5504</v>
      </c>
      <c r="W223">
        <v>18.8</v>
      </c>
      <c r="X223">
        <v>16.37</v>
      </c>
      <c r="Y223">
        <v>18.657</v>
      </c>
      <c r="Z223">
        <v>19.880099999999999</v>
      </c>
      <c r="AC223" s="69">
        <v>18.260000000000002</v>
      </c>
      <c r="AD223" s="69">
        <v>19.12</v>
      </c>
      <c r="AE223">
        <v>18.809999999999999</v>
      </c>
      <c r="AQ223">
        <v>15.77</v>
      </c>
      <c r="AR223">
        <v>19.670000000000002</v>
      </c>
      <c r="AS223">
        <v>19.03</v>
      </c>
      <c r="AU223">
        <v>18.510000000000002</v>
      </c>
      <c r="AY223">
        <v>14.62</v>
      </c>
      <c r="BD223">
        <v>18.89</v>
      </c>
      <c r="BF223">
        <v>18.309999999999999</v>
      </c>
      <c r="BK223">
        <v>16.53</v>
      </c>
      <c r="BR223">
        <v>18.329999999999998</v>
      </c>
      <c r="BY223">
        <v>15.08</v>
      </c>
      <c r="CB223" s="16"/>
    </row>
    <row r="224" spans="1:80">
      <c r="A224" s="296"/>
      <c r="B224" s="200"/>
      <c r="C224" s="7">
        <v>150</v>
      </c>
      <c r="D224">
        <f>+入力シート①!L$12</f>
        <v>19.670000000000002</v>
      </c>
      <c r="E224">
        <f t="shared" si="103"/>
        <v>24</v>
      </c>
      <c r="F224" s="5">
        <f t="shared" si="104"/>
        <v>17.628454166666664</v>
      </c>
      <c r="G224" s="5">
        <f t="shared" si="105"/>
        <v>1.94337225058137</v>
      </c>
      <c r="H224" s="5">
        <f t="shared" si="106"/>
        <v>19.84</v>
      </c>
      <c r="I224" s="5">
        <f t="shared" si="107"/>
        <v>13.78</v>
      </c>
      <c r="J224" s="5">
        <f t="shared" si="108"/>
        <v>2.0415458333333376</v>
      </c>
      <c r="K224" s="5">
        <f t="shared" si="109"/>
        <v>1.0505171269799691</v>
      </c>
      <c r="M224" s="16"/>
      <c r="N224">
        <v>18.7</v>
      </c>
      <c r="O224">
        <v>18.54</v>
      </c>
      <c r="P224">
        <v>18.54</v>
      </c>
      <c r="Q224" t="s">
        <v>133</v>
      </c>
      <c r="R224">
        <v>14.46</v>
      </c>
      <c r="T224">
        <v>19.84</v>
      </c>
      <c r="U224" s="17">
        <v>18.4758</v>
      </c>
      <c r="V224">
        <v>18.487100000000002</v>
      </c>
      <c r="W224">
        <v>18.809999999999999</v>
      </c>
      <c r="X224">
        <v>13.89</v>
      </c>
      <c r="Y224">
        <v>18.4055</v>
      </c>
      <c r="Z224">
        <v>19.794499999999999</v>
      </c>
      <c r="AC224" s="69">
        <v>18.260000000000002</v>
      </c>
      <c r="AD224" s="69">
        <v>18.329999999999998</v>
      </c>
      <c r="AE224">
        <v>18.8</v>
      </c>
      <c r="AQ224">
        <v>15.24</v>
      </c>
      <c r="AR224">
        <v>19.68</v>
      </c>
      <c r="AS224">
        <v>17.89</v>
      </c>
      <c r="AU224">
        <v>18.47</v>
      </c>
      <c r="AY224">
        <v>13.78</v>
      </c>
      <c r="BD224">
        <v>18.88</v>
      </c>
      <c r="BF224">
        <v>18.05</v>
      </c>
      <c r="BK224">
        <v>15.92</v>
      </c>
      <c r="BR224">
        <v>18.010000000000002</v>
      </c>
      <c r="BY224">
        <v>13.83</v>
      </c>
      <c r="CB224" s="16"/>
    </row>
    <row r="225" spans="1:80">
      <c r="A225" s="296"/>
      <c r="B225" s="200"/>
      <c r="C225" s="7">
        <v>200</v>
      </c>
      <c r="D225">
        <f>+入力シート①!L$13</f>
        <v>18.97</v>
      </c>
      <c r="E225">
        <f t="shared" si="103"/>
        <v>25</v>
      </c>
      <c r="F225" s="5">
        <f t="shared" si="104"/>
        <v>17.036696000000003</v>
      </c>
      <c r="G225" s="5">
        <f t="shared" si="105"/>
        <v>2.4986034575138207</v>
      </c>
      <c r="H225" s="5">
        <f t="shared" si="106"/>
        <v>19.7898</v>
      </c>
      <c r="I225" s="5">
        <f t="shared" si="107"/>
        <v>11.51</v>
      </c>
      <c r="J225" s="5">
        <f t="shared" si="108"/>
        <v>1.9333039999999961</v>
      </c>
      <c r="K225" s="5">
        <f t="shared" si="109"/>
        <v>0.77375383204011372</v>
      </c>
      <c r="M225" s="16"/>
      <c r="N225">
        <v>18.59</v>
      </c>
      <c r="O225">
        <v>18.39</v>
      </c>
      <c r="P225">
        <v>13.7</v>
      </c>
      <c r="Q225">
        <v>19.3</v>
      </c>
      <c r="R225">
        <v>12.88</v>
      </c>
      <c r="T225">
        <v>19</v>
      </c>
      <c r="U225" s="17">
        <v>17.8004</v>
      </c>
      <c r="V225">
        <v>18.457100000000001</v>
      </c>
      <c r="W225">
        <v>18.600000000000001</v>
      </c>
      <c r="X225">
        <v>11.51</v>
      </c>
      <c r="Y225">
        <v>18.310099999999998</v>
      </c>
      <c r="Z225">
        <v>19.7898</v>
      </c>
      <c r="AC225" s="69">
        <v>18.13</v>
      </c>
      <c r="AD225" s="69">
        <v>18.37</v>
      </c>
      <c r="AE225">
        <v>18.72</v>
      </c>
      <c r="AQ225">
        <v>15.01</v>
      </c>
      <c r="AR225">
        <v>19.54</v>
      </c>
      <c r="AS225">
        <v>16.64</v>
      </c>
      <c r="AU225">
        <v>18.32</v>
      </c>
      <c r="AY225">
        <v>12.93</v>
      </c>
      <c r="BD225">
        <v>18.850000000000001</v>
      </c>
      <c r="BF225">
        <v>17.7</v>
      </c>
      <c r="BK225">
        <v>15.11</v>
      </c>
      <c r="BR225">
        <v>17.77</v>
      </c>
      <c r="BY225">
        <v>12.5</v>
      </c>
      <c r="CB225" s="16"/>
    </row>
    <row r="226" spans="1:80">
      <c r="A226" s="296"/>
      <c r="B226" s="200"/>
      <c r="C226" s="7">
        <v>300</v>
      </c>
      <c r="D226">
        <f>+入力シート①!L$14</f>
        <v>17.89</v>
      </c>
      <c r="E226">
        <f t="shared" si="103"/>
        <v>15</v>
      </c>
      <c r="F226" s="5">
        <f t="shared" si="104"/>
        <v>15.620386666666668</v>
      </c>
      <c r="G226" s="5">
        <f t="shared" si="105"/>
        <v>3.3275219893803061</v>
      </c>
      <c r="H226" s="5">
        <f t="shared" si="106"/>
        <v>18.790800000000001</v>
      </c>
      <c r="I226" s="5">
        <f t="shared" si="107"/>
        <v>8.69</v>
      </c>
      <c r="J226" s="5">
        <f t="shared" si="108"/>
        <v>2.2696133333333322</v>
      </c>
      <c r="K226" s="5">
        <f t="shared" si="109"/>
        <v>0.68207312846518819</v>
      </c>
      <c r="M226" s="16"/>
      <c r="N226">
        <v>18.07</v>
      </c>
      <c r="O226">
        <v>16.61</v>
      </c>
      <c r="P226">
        <v>9.5</v>
      </c>
      <c r="Q226">
        <v>17.399999999999999</v>
      </c>
      <c r="R226">
        <v>10.09</v>
      </c>
      <c r="T226">
        <v>16.53</v>
      </c>
      <c r="U226" s="17">
        <v>16.176100000000002</v>
      </c>
      <c r="V226">
        <v>17.322099999999999</v>
      </c>
      <c r="W226">
        <v>15.52</v>
      </c>
      <c r="X226">
        <v>8.69</v>
      </c>
      <c r="Y226">
        <v>17.1068</v>
      </c>
      <c r="Z226">
        <v>18.790800000000001</v>
      </c>
      <c r="AC226" s="69">
        <v>16.8</v>
      </c>
      <c r="AD226" s="69">
        <v>17.09</v>
      </c>
      <c r="AE226">
        <v>18.61</v>
      </c>
      <c r="CB226" s="16"/>
    </row>
    <row r="227" spans="1:80">
      <c r="A227" s="296"/>
      <c r="B227" s="200"/>
      <c r="C227" s="7">
        <v>400</v>
      </c>
      <c r="D227">
        <f>+入力シート①!L$15</f>
        <v>16.29</v>
      </c>
      <c r="E227">
        <f t="shared" si="103"/>
        <v>15</v>
      </c>
      <c r="F227" s="5">
        <f t="shared" si="104"/>
        <v>13.257113333333333</v>
      </c>
      <c r="G227" s="5">
        <f t="shared" si="105"/>
        <v>3.6263254735075146</v>
      </c>
      <c r="H227" s="5">
        <f t="shared" si="106"/>
        <v>17.559999999999999</v>
      </c>
      <c r="I227" s="5">
        <f t="shared" si="107"/>
        <v>6.1</v>
      </c>
      <c r="J227" s="5">
        <f t="shared" si="108"/>
        <v>3.0328866666666663</v>
      </c>
      <c r="K227" s="5">
        <f t="shared" si="109"/>
        <v>0.83635258026995229</v>
      </c>
      <c r="M227" s="16"/>
      <c r="N227">
        <v>15.53</v>
      </c>
      <c r="O227">
        <v>14.49</v>
      </c>
      <c r="P227">
        <v>6.1</v>
      </c>
      <c r="Q227">
        <v>14.9</v>
      </c>
      <c r="R227">
        <v>8.3699999999999992</v>
      </c>
      <c r="T227">
        <v>12.53</v>
      </c>
      <c r="U227" s="17">
        <v>12.3659</v>
      </c>
      <c r="V227">
        <v>15.875299999999999</v>
      </c>
      <c r="W227">
        <v>11.7</v>
      </c>
      <c r="X227">
        <v>6.59</v>
      </c>
      <c r="Y227">
        <v>15.5695</v>
      </c>
      <c r="Z227">
        <v>16.815999999999999</v>
      </c>
      <c r="AC227" s="69">
        <v>14.88</v>
      </c>
      <c r="AD227" s="69">
        <v>15.58</v>
      </c>
      <c r="AE227">
        <v>17.559999999999999</v>
      </c>
      <c r="CB227" s="16"/>
    </row>
    <row r="228" spans="1:80">
      <c r="A228" s="296"/>
      <c r="B228" s="200"/>
      <c r="C228" s="7">
        <v>500</v>
      </c>
      <c r="D228">
        <f>+入力シート①!L$16</f>
        <v>11.99</v>
      </c>
      <c r="E228">
        <f t="shared" si="103"/>
        <v>14</v>
      </c>
      <c r="F228" s="5">
        <f t="shared" si="104"/>
        <v>8.9970714285714291</v>
      </c>
      <c r="G228" s="5">
        <f t="shared" si="105"/>
        <v>3.0213713061936134</v>
      </c>
      <c r="H228" s="5">
        <f t="shared" si="106"/>
        <v>12.65</v>
      </c>
      <c r="I228" s="5">
        <f t="shared" si="107"/>
        <v>4.74</v>
      </c>
      <c r="J228" s="5">
        <f t="shared" si="108"/>
        <v>2.9929285714285712</v>
      </c>
      <c r="K228" s="5">
        <f t="shared" si="109"/>
        <v>0.99058615049837251</v>
      </c>
      <c r="M228" s="16"/>
      <c r="N228">
        <v>7.33</v>
      </c>
      <c r="O228">
        <v>11.6</v>
      </c>
      <c r="P228">
        <v>4.8</v>
      </c>
      <c r="Q228">
        <v>10.8</v>
      </c>
      <c r="R228">
        <v>5.56</v>
      </c>
      <c r="T228">
        <v>6.03</v>
      </c>
      <c r="U228" s="17">
        <v>9.1637000000000004</v>
      </c>
      <c r="V228">
        <v>12.4627</v>
      </c>
      <c r="W228">
        <v>6.77</v>
      </c>
      <c r="X228">
        <v>4.74</v>
      </c>
      <c r="Y228">
        <v>11.1129</v>
      </c>
      <c r="Z228">
        <v>10.3597</v>
      </c>
      <c r="AD228" s="69">
        <v>12.58</v>
      </c>
      <c r="AE228">
        <v>12.65</v>
      </c>
      <c r="CB228" s="16"/>
    </row>
    <row r="229" spans="1:80">
      <c r="A229" s="296"/>
      <c r="B229" s="200"/>
      <c r="C229" s="7">
        <v>600</v>
      </c>
      <c r="D229" t="str">
        <f>+入力シート①!L$17</f>
        <v>-</v>
      </c>
      <c r="E229">
        <f t="shared" si="103"/>
        <v>2</v>
      </c>
      <c r="F229" s="5">
        <f t="shared" si="104"/>
        <v>4.5749999999999993</v>
      </c>
      <c r="G229" s="5">
        <f t="shared" si="105"/>
        <v>0.33234018715767716</v>
      </c>
      <c r="H229" s="5">
        <f t="shared" si="106"/>
        <v>4.8099999999999996</v>
      </c>
      <c r="I229" s="5">
        <f t="shared" si="107"/>
        <v>4.34</v>
      </c>
      <c r="J229" s="5" t="e">
        <f t="shared" si="108"/>
        <v>#VALUE!</v>
      </c>
      <c r="K229" s="5" t="e">
        <f t="shared" si="109"/>
        <v>#VALUE!</v>
      </c>
      <c r="M229" s="16"/>
      <c r="N229" t="s">
        <v>133</v>
      </c>
      <c r="O229" t="s">
        <v>133</v>
      </c>
      <c r="P229" t="s">
        <v>133</v>
      </c>
      <c r="Q229" t="s">
        <v>133</v>
      </c>
      <c r="R229">
        <v>4.34</v>
      </c>
      <c r="T229">
        <v>4.8099999999999996</v>
      </c>
      <c r="CB229" s="16"/>
    </row>
    <row r="230" spans="1:80">
      <c r="A230" s="296"/>
      <c r="B230" s="13"/>
      <c r="C230" s="13"/>
      <c r="D230" s="18"/>
      <c r="E230" s="18"/>
      <c r="F230" s="36"/>
      <c r="G230" s="36"/>
      <c r="H230" s="36"/>
      <c r="I230" s="36"/>
      <c r="J230" s="36"/>
      <c r="K230" s="36"/>
      <c r="L230" s="18"/>
      <c r="M230" s="16"/>
      <c r="N230" s="18"/>
      <c r="O230" s="18"/>
      <c r="P230" s="18"/>
      <c r="Q230" s="18"/>
      <c r="R230" s="18"/>
      <c r="T230" s="18"/>
      <c r="U230" s="18"/>
      <c r="V230" s="18"/>
      <c r="W230" s="18"/>
      <c r="X230" s="18"/>
      <c r="Y230" s="18"/>
      <c r="Z230" s="18"/>
      <c r="AA230" s="18"/>
      <c r="AB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c r="CA230" s="18"/>
      <c r="CB230" s="16"/>
    </row>
    <row r="231" spans="1:80">
      <c r="A231" s="296"/>
      <c r="B231" s="201" t="s">
        <v>13</v>
      </c>
      <c r="C231" s="11" t="s">
        <v>11</v>
      </c>
      <c r="D231">
        <f>+入力シート①!L$19</f>
        <v>173</v>
      </c>
      <c r="E231">
        <f t="shared" si="103"/>
        <v>26</v>
      </c>
      <c r="F231" s="5">
        <f t="shared" si="104"/>
        <v>162.88461538461539</v>
      </c>
      <c r="G231" s="5">
        <f t="shared" si="105"/>
        <v>100.25380867501322</v>
      </c>
      <c r="H231" s="5">
        <f t="shared" si="106"/>
        <v>331</v>
      </c>
      <c r="I231" s="5">
        <f t="shared" si="107"/>
        <v>0</v>
      </c>
      <c r="J231" s="5">
        <f>+D231-F231</f>
        <v>10.115384615384613</v>
      </c>
      <c r="K231" s="5">
        <f>+J231/G231</f>
        <v>0.1008977588888922</v>
      </c>
      <c r="M231" s="16"/>
      <c r="N231">
        <v>16</v>
      </c>
      <c r="O231">
        <v>285</v>
      </c>
      <c r="P231">
        <v>331</v>
      </c>
      <c r="Q231">
        <v>172</v>
      </c>
      <c r="R231">
        <v>262</v>
      </c>
      <c r="T231">
        <v>78</v>
      </c>
      <c r="U231" s="17">
        <v>178</v>
      </c>
      <c r="V231">
        <v>302</v>
      </c>
      <c r="W231">
        <v>218</v>
      </c>
      <c r="X231">
        <v>259</v>
      </c>
      <c r="Y231">
        <v>107</v>
      </c>
      <c r="Z231">
        <v>242</v>
      </c>
      <c r="AC231" s="69">
        <v>207</v>
      </c>
      <c r="AD231" s="69">
        <v>31</v>
      </c>
      <c r="AE231">
        <v>166</v>
      </c>
      <c r="AQ231">
        <v>145</v>
      </c>
      <c r="AR231">
        <v>171</v>
      </c>
      <c r="AS231">
        <v>23</v>
      </c>
      <c r="AT231">
        <v>15</v>
      </c>
      <c r="AU231">
        <v>201</v>
      </c>
      <c r="AY231">
        <v>19</v>
      </c>
      <c r="BD231">
        <v>186</v>
      </c>
      <c r="BF231">
        <v>0</v>
      </c>
      <c r="BK231">
        <v>291</v>
      </c>
      <c r="BR231">
        <v>139</v>
      </c>
      <c r="BY231">
        <v>191</v>
      </c>
      <c r="CB231" s="16"/>
    </row>
    <row r="232" spans="1:80">
      <c r="A232" s="296"/>
      <c r="B232" s="202"/>
      <c r="C232" s="8" t="s">
        <v>12</v>
      </c>
      <c r="D232">
        <f>+入力シート①!L$20</f>
        <v>0.5</v>
      </c>
      <c r="E232">
        <f t="shared" si="103"/>
        <v>26</v>
      </c>
      <c r="F232" s="5">
        <f t="shared" si="104"/>
        <v>1.0446153846153845</v>
      </c>
      <c r="G232" s="5">
        <f t="shared" si="105"/>
        <v>0.55772560112823033</v>
      </c>
      <c r="H232" s="5">
        <f t="shared" si="106"/>
        <v>2.44</v>
      </c>
      <c r="I232" s="5">
        <f t="shared" si="107"/>
        <v>0.1</v>
      </c>
      <c r="J232" s="5">
        <f>+D232-F232</f>
        <v>-0.5446153846153845</v>
      </c>
      <c r="K232" s="5">
        <f>+J232/G232</f>
        <v>-0.97649342887196677</v>
      </c>
      <c r="M232" s="16"/>
      <c r="N232">
        <v>0.5</v>
      </c>
      <c r="O232">
        <v>0.7</v>
      </c>
      <c r="P232">
        <v>0.8</v>
      </c>
      <c r="Q232">
        <v>1.7</v>
      </c>
      <c r="R232">
        <v>1.7</v>
      </c>
      <c r="T232">
        <v>1.6</v>
      </c>
      <c r="U232" s="17">
        <v>0.7</v>
      </c>
      <c r="V232">
        <v>1.3</v>
      </c>
      <c r="W232">
        <v>0.7</v>
      </c>
      <c r="X232">
        <v>1.1000000000000001</v>
      </c>
      <c r="Y232">
        <v>1.4</v>
      </c>
      <c r="Z232">
        <v>0.7</v>
      </c>
      <c r="AC232" s="69">
        <v>1.6</v>
      </c>
      <c r="AD232" s="69">
        <v>0.7</v>
      </c>
      <c r="AE232">
        <v>0.5</v>
      </c>
      <c r="AQ232">
        <v>2.44</v>
      </c>
      <c r="AR232">
        <v>0.61</v>
      </c>
      <c r="AS232">
        <v>1.52</v>
      </c>
      <c r="AT232">
        <v>1.39</v>
      </c>
      <c r="AU232">
        <v>0.9</v>
      </c>
      <c r="AY232">
        <v>1.8</v>
      </c>
      <c r="BD232">
        <v>0.4</v>
      </c>
      <c r="BF232">
        <v>0.1</v>
      </c>
      <c r="BK232">
        <v>1.1000000000000001</v>
      </c>
      <c r="BR232">
        <v>0.4</v>
      </c>
      <c r="BY232">
        <v>0.8</v>
      </c>
      <c r="CB232" s="16"/>
    </row>
    <row r="233" spans="1:80" ht="0.95" customHeight="1">
      <c r="M233" s="16"/>
      <c r="CB233" s="16"/>
    </row>
    <row r="234" spans="1:80" ht="0.95" customHeight="1">
      <c r="M234" s="16"/>
      <c r="CB234" s="16"/>
    </row>
    <row r="235" spans="1:80" ht="0.95" customHeight="1">
      <c r="M235" s="16"/>
      <c r="CB235" s="16"/>
    </row>
    <row r="236" spans="1:80" ht="0.95" customHeight="1">
      <c r="M236" s="16"/>
      <c r="CB236" s="16"/>
    </row>
    <row r="237" spans="1:80" ht="0.95" customHeight="1">
      <c r="M237" s="16"/>
      <c r="CB237" s="16"/>
    </row>
    <row r="238" spans="1:80" ht="0.95" customHeight="1">
      <c r="M238" s="16"/>
      <c r="CB238" s="16"/>
    </row>
    <row r="239" spans="1:80" ht="0.95" customHeight="1">
      <c r="M239" s="16"/>
      <c r="CB239" s="16"/>
    </row>
    <row r="240" spans="1:80" ht="0.95" customHeight="1">
      <c r="M240" s="16"/>
      <c r="CB240" s="16"/>
    </row>
    <row r="241" spans="1:81" ht="16.5" thickBot="1">
      <c r="D241" s="1" t="s">
        <v>14</v>
      </c>
      <c r="E241" s="1" t="s">
        <v>0</v>
      </c>
      <c r="F241" s="4" t="s">
        <v>1</v>
      </c>
      <c r="G241" s="4" t="s">
        <v>5</v>
      </c>
      <c r="H241" s="4" t="s">
        <v>2</v>
      </c>
      <c r="I241" s="4" t="s">
        <v>3</v>
      </c>
      <c r="J241" s="4" t="s">
        <v>4</v>
      </c>
      <c r="K241" s="5" t="s">
        <v>42</v>
      </c>
      <c r="M241" s="16"/>
      <c r="N241" s="1" t="s">
        <v>131</v>
      </c>
      <c r="O241" s="1" t="s">
        <v>131</v>
      </c>
      <c r="P241" s="1" t="s">
        <v>131</v>
      </c>
      <c r="Q241" s="1" t="s">
        <v>131</v>
      </c>
      <c r="R241" s="1" t="s">
        <v>131</v>
      </c>
      <c r="T241" s="1" t="s">
        <v>131</v>
      </c>
      <c r="V241" s="1"/>
      <c r="W241" s="1"/>
      <c r="X241" s="1"/>
      <c r="Y241" s="1"/>
      <c r="Z241" s="1"/>
      <c r="AA241" s="1"/>
      <c r="AB241" s="1"/>
      <c r="AC241" s="70"/>
      <c r="AD241" s="70"/>
      <c r="AE241" s="1"/>
      <c r="AF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6"/>
    </row>
    <row r="242" spans="1:81">
      <c r="A242" s="296">
        <v>39</v>
      </c>
      <c r="B242" s="203" t="s">
        <v>6</v>
      </c>
      <c r="C242" s="204"/>
      <c r="D242" s="71">
        <f>入力シート①!M2</f>
        <v>43864</v>
      </c>
      <c r="E242" s="19"/>
      <c r="F242" s="30"/>
      <c r="G242" s="30"/>
      <c r="H242" s="30"/>
      <c r="I242" s="30"/>
      <c r="J242" s="30"/>
      <c r="K242" s="31"/>
      <c r="M242" s="16"/>
      <c r="N242" s="71">
        <v>43501</v>
      </c>
      <c r="O242" s="71">
        <v>43139</v>
      </c>
      <c r="P242" s="71">
        <v>42775</v>
      </c>
      <c r="Q242" s="71">
        <v>42401</v>
      </c>
      <c r="R242" s="71">
        <v>42039</v>
      </c>
      <c r="T242" s="71">
        <v>41319</v>
      </c>
      <c r="U242" s="17">
        <v>2013</v>
      </c>
      <c r="V242" s="17">
        <v>2012</v>
      </c>
      <c r="W242">
        <f t="shared" ref="W242:AB242" si="110">+V$1</f>
        <v>2011</v>
      </c>
      <c r="X242">
        <f t="shared" si="110"/>
        <v>2010</v>
      </c>
      <c r="Y242">
        <f t="shared" si="110"/>
        <v>2009</v>
      </c>
      <c r="Z242">
        <f t="shared" si="110"/>
        <v>2008</v>
      </c>
      <c r="AA242">
        <f t="shared" si="110"/>
        <v>2007</v>
      </c>
      <c r="AB242">
        <f t="shared" si="110"/>
        <v>2007</v>
      </c>
      <c r="AC242">
        <f t="shared" ref="AC242:BH242" si="111">+AB$1</f>
        <v>2006</v>
      </c>
      <c r="AD242" s="69">
        <f t="shared" si="111"/>
        <v>2005</v>
      </c>
      <c r="AE242" s="69">
        <f t="shared" si="111"/>
        <v>2004</v>
      </c>
      <c r="AF242">
        <f t="shared" si="111"/>
        <v>2003</v>
      </c>
      <c r="AG242">
        <f t="shared" si="111"/>
        <v>2002</v>
      </c>
      <c r="AH242">
        <f t="shared" si="111"/>
        <v>2002</v>
      </c>
      <c r="AI242">
        <f t="shared" si="111"/>
        <v>2002</v>
      </c>
      <c r="AJ242">
        <f t="shared" si="111"/>
        <v>2001</v>
      </c>
      <c r="AK242">
        <f t="shared" si="111"/>
        <v>2000</v>
      </c>
      <c r="AL242">
        <f t="shared" si="111"/>
        <v>1999</v>
      </c>
      <c r="AM242">
        <f t="shared" si="111"/>
        <v>1999</v>
      </c>
      <c r="AN242">
        <f t="shared" si="111"/>
        <v>1998</v>
      </c>
      <c r="AO242">
        <f t="shared" si="111"/>
        <v>1997</v>
      </c>
      <c r="AP242">
        <f t="shared" si="111"/>
        <v>1996</v>
      </c>
      <c r="AQ242">
        <f t="shared" si="111"/>
        <v>1995</v>
      </c>
      <c r="AR242">
        <f t="shared" si="111"/>
        <v>1994</v>
      </c>
      <c r="AS242">
        <f t="shared" si="111"/>
        <v>1993</v>
      </c>
      <c r="AT242">
        <f t="shared" si="111"/>
        <v>1992</v>
      </c>
      <c r="AU242">
        <f t="shared" si="111"/>
        <v>1991</v>
      </c>
      <c r="AV242">
        <f t="shared" si="111"/>
        <v>1990</v>
      </c>
      <c r="AW242">
        <f t="shared" si="111"/>
        <v>1990</v>
      </c>
      <c r="AX242">
        <f t="shared" si="111"/>
        <v>1989</v>
      </c>
      <c r="AY242">
        <f t="shared" si="111"/>
        <v>1989</v>
      </c>
      <c r="AZ242">
        <f t="shared" si="111"/>
        <v>1989</v>
      </c>
      <c r="BA242">
        <f t="shared" si="111"/>
        <v>1988</v>
      </c>
      <c r="BB242">
        <f t="shared" si="111"/>
        <v>1988</v>
      </c>
      <c r="BC242">
        <f t="shared" si="111"/>
        <v>1987</v>
      </c>
      <c r="BD242">
        <f t="shared" si="111"/>
        <v>1986</v>
      </c>
      <c r="BE242">
        <f t="shared" si="111"/>
        <v>1986</v>
      </c>
      <c r="BF242">
        <f t="shared" si="111"/>
        <v>1986</v>
      </c>
      <c r="BG242">
        <f t="shared" si="111"/>
        <v>1985</v>
      </c>
      <c r="BH242">
        <f t="shared" si="111"/>
        <v>1985</v>
      </c>
      <c r="BI242">
        <f t="shared" ref="BI242:CB242" si="112">+BH$1</f>
        <v>1985</v>
      </c>
      <c r="BJ242">
        <f t="shared" si="112"/>
        <v>1984</v>
      </c>
      <c r="BK242">
        <f t="shared" si="112"/>
        <v>1984</v>
      </c>
      <c r="BL242">
        <f t="shared" si="112"/>
        <v>1984</v>
      </c>
      <c r="BM242">
        <f t="shared" si="112"/>
        <v>1984</v>
      </c>
      <c r="BN242">
        <f t="shared" si="112"/>
        <v>1984</v>
      </c>
      <c r="BO242">
        <f t="shared" si="112"/>
        <v>1983</v>
      </c>
      <c r="BP242">
        <f t="shared" si="112"/>
        <v>1983</v>
      </c>
      <c r="BQ242">
        <f t="shared" si="112"/>
        <v>1983</v>
      </c>
      <c r="BR242">
        <f t="shared" si="112"/>
        <v>1983</v>
      </c>
      <c r="BS242">
        <f t="shared" si="112"/>
        <v>1982</v>
      </c>
      <c r="BT242">
        <f t="shared" si="112"/>
        <v>1982</v>
      </c>
      <c r="BU242">
        <f t="shared" si="112"/>
        <v>1982</v>
      </c>
      <c r="BV242">
        <f t="shared" si="112"/>
        <v>1982</v>
      </c>
      <c r="BW242">
        <f t="shared" si="112"/>
        <v>1981</v>
      </c>
      <c r="BX242">
        <f t="shared" si="112"/>
        <v>1981</v>
      </c>
      <c r="BY242">
        <f t="shared" si="112"/>
        <v>1981</v>
      </c>
      <c r="BZ242">
        <f t="shared" si="112"/>
        <v>1981</v>
      </c>
      <c r="CA242">
        <f t="shared" si="112"/>
        <v>1981</v>
      </c>
      <c r="CB242">
        <f t="shared" si="112"/>
        <v>1980</v>
      </c>
      <c r="CC242" s="16"/>
    </row>
    <row r="243" spans="1:81">
      <c r="A243" s="296"/>
      <c r="B243" s="203" t="s">
        <v>7</v>
      </c>
      <c r="C243" s="204"/>
      <c r="D243" s="72">
        <f>入力シート①!M2</f>
        <v>43864</v>
      </c>
      <c r="E243" s="20"/>
      <c r="F243" s="32"/>
      <c r="G243" s="32"/>
      <c r="H243" s="32"/>
      <c r="I243" s="32"/>
      <c r="J243" s="32"/>
      <c r="K243" s="33"/>
      <c r="M243" s="16"/>
      <c r="N243" s="72">
        <v>43501</v>
      </c>
      <c r="O243" s="72">
        <v>43139</v>
      </c>
      <c r="P243" s="72">
        <v>42775</v>
      </c>
      <c r="Q243" s="72">
        <v>42401</v>
      </c>
      <c r="R243" s="72">
        <v>42039</v>
      </c>
      <c r="T243" s="72">
        <v>41319</v>
      </c>
      <c r="U243" s="17">
        <v>2</v>
      </c>
      <c r="V243" s="17">
        <v>2</v>
      </c>
      <c r="W243">
        <f t="shared" ref="W243:AB243" si="113">+V$3</f>
        <v>2</v>
      </c>
      <c r="X243">
        <f t="shared" si="113"/>
        <v>2</v>
      </c>
      <c r="Y243">
        <f t="shared" si="113"/>
        <v>2</v>
      </c>
      <c r="Z243">
        <f t="shared" si="113"/>
        <v>2</v>
      </c>
      <c r="AA243">
        <f t="shared" si="113"/>
        <v>2</v>
      </c>
      <c r="AB243">
        <f t="shared" si="113"/>
        <v>2</v>
      </c>
      <c r="AC243">
        <f t="shared" ref="AC243:CB243" si="114">+AB$3</f>
        <v>2</v>
      </c>
      <c r="AD243" s="69">
        <f t="shared" si="114"/>
        <v>2</v>
      </c>
      <c r="AE243" s="69">
        <f t="shared" si="114"/>
        <v>2</v>
      </c>
      <c r="AF243">
        <f t="shared" si="114"/>
        <v>2</v>
      </c>
      <c r="AG243">
        <f t="shared" si="114"/>
        <v>2</v>
      </c>
      <c r="AH243">
        <f t="shared" si="114"/>
        <v>2</v>
      </c>
      <c r="AI243">
        <f t="shared" si="114"/>
        <v>2</v>
      </c>
      <c r="AJ243">
        <f t="shared" si="114"/>
        <v>2</v>
      </c>
      <c r="AK243">
        <f t="shared" si="114"/>
        <v>2</v>
      </c>
      <c r="AL243">
        <f t="shared" si="114"/>
        <v>2</v>
      </c>
      <c r="AM243">
        <f t="shared" si="114"/>
        <v>2</v>
      </c>
      <c r="AN243">
        <f t="shared" si="114"/>
        <v>2</v>
      </c>
      <c r="AO243">
        <f t="shared" si="114"/>
        <v>2</v>
      </c>
      <c r="AP243">
        <f t="shared" si="114"/>
        <v>2</v>
      </c>
      <c r="AQ243">
        <f t="shared" si="114"/>
        <v>2</v>
      </c>
      <c r="AR243">
        <f t="shared" si="114"/>
        <v>2</v>
      </c>
      <c r="AS243">
        <f t="shared" si="114"/>
        <v>2</v>
      </c>
      <c r="AT243">
        <f t="shared" si="114"/>
        <v>2</v>
      </c>
      <c r="AU243">
        <f t="shared" si="114"/>
        <v>2</v>
      </c>
      <c r="AV243">
        <f t="shared" si="114"/>
        <v>2</v>
      </c>
      <c r="AW243">
        <f t="shared" si="114"/>
        <v>2</v>
      </c>
      <c r="AX243">
        <f t="shared" si="114"/>
        <v>2</v>
      </c>
      <c r="AY243">
        <f t="shared" si="114"/>
        <v>2</v>
      </c>
      <c r="AZ243">
        <f t="shared" si="114"/>
        <v>2</v>
      </c>
      <c r="BA243">
        <f t="shared" si="114"/>
        <v>2</v>
      </c>
      <c r="BB243">
        <f t="shared" si="114"/>
        <v>2</v>
      </c>
      <c r="BC243">
        <f t="shared" si="114"/>
        <v>2</v>
      </c>
      <c r="BD243">
        <f t="shared" si="114"/>
        <v>2</v>
      </c>
      <c r="BE243">
        <f t="shared" si="114"/>
        <v>2</v>
      </c>
      <c r="BF243">
        <f t="shared" si="114"/>
        <v>2</v>
      </c>
      <c r="BG243">
        <f t="shared" si="114"/>
        <v>2</v>
      </c>
      <c r="BH243">
        <f t="shared" si="114"/>
        <v>2</v>
      </c>
      <c r="BI243">
        <f t="shared" si="114"/>
        <v>2</v>
      </c>
      <c r="BJ243">
        <f t="shared" si="114"/>
        <v>2</v>
      </c>
      <c r="BK243">
        <f t="shared" si="114"/>
        <v>2</v>
      </c>
      <c r="BL243">
        <f t="shared" si="114"/>
        <v>2</v>
      </c>
      <c r="BM243">
        <f t="shared" si="114"/>
        <v>2</v>
      </c>
      <c r="BN243">
        <f t="shared" si="114"/>
        <v>2</v>
      </c>
      <c r="BO243">
        <f t="shared" si="114"/>
        <v>2</v>
      </c>
      <c r="BP243">
        <f t="shared" si="114"/>
        <v>2</v>
      </c>
      <c r="BQ243">
        <f t="shared" si="114"/>
        <v>2</v>
      </c>
      <c r="BR243">
        <f t="shared" si="114"/>
        <v>2</v>
      </c>
      <c r="BS243">
        <f t="shared" si="114"/>
        <v>2</v>
      </c>
      <c r="BT243">
        <f t="shared" si="114"/>
        <v>2</v>
      </c>
      <c r="BU243">
        <f t="shared" si="114"/>
        <v>2</v>
      </c>
      <c r="BV243">
        <f t="shared" si="114"/>
        <v>2</v>
      </c>
      <c r="BW243">
        <f t="shared" si="114"/>
        <v>2</v>
      </c>
      <c r="BX243">
        <f t="shared" si="114"/>
        <v>2</v>
      </c>
      <c r="BY243">
        <f t="shared" si="114"/>
        <v>2</v>
      </c>
      <c r="BZ243">
        <f t="shared" si="114"/>
        <v>2</v>
      </c>
      <c r="CA243">
        <f t="shared" si="114"/>
        <v>2</v>
      </c>
      <c r="CB243">
        <f t="shared" si="114"/>
        <v>2</v>
      </c>
      <c r="CC243" s="16"/>
    </row>
    <row r="244" spans="1:81">
      <c r="A244" s="296"/>
      <c r="B244" s="203" t="s">
        <v>8</v>
      </c>
      <c r="C244" s="204"/>
      <c r="D244" s="73">
        <f>入力シート①!M2</f>
        <v>43864</v>
      </c>
      <c r="E244" s="20"/>
      <c r="F244" s="32"/>
      <c r="G244" s="32"/>
      <c r="H244" s="32"/>
      <c r="I244" s="32"/>
      <c r="J244" s="32"/>
      <c r="K244" s="33"/>
      <c r="M244" s="16"/>
      <c r="N244" s="73">
        <v>43501</v>
      </c>
      <c r="O244" s="73">
        <v>43139</v>
      </c>
      <c r="P244" s="73">
        <v>42775</v>
      </c>
      <c r="Q244" s="73">
        <v>42401</v>
      </c>
      <c r="R244" s="73">
        <v>42039</v>
      </c>
      <c r="T244" s="73">
        <v>41319</v>
      </c>
      <c r="U244" s="17">
        <v>6</v>
      </c>
      <c r="V244" s="17">
        <v>15</v>
      </c>
      <c r="W244" s="73">
        <v>40577</v>
      </c>
      <c r="X244" s="73">
        <v>40231</v>
      </c>
      <c r="Y244" s="73">
        <v>39871</v>
      </c>
      <c r="Z244" s="73"/>
      <c r="AA244" s="73">
        <v>39135</v>
      </c>
      <c r="AC244"/>
      <c r="AD244" s="69">
        <v>8</v>
      </c>
      <c r="AE244" s="69"/>
      <c r="AR244">
        <v>8</v>
      </c>
      <c r="AS244">
        <v>15</v>
      </c>
      <c r="AT244">
        <v>13</v>
      </c>
      <c r="AU244">
        <v>13</v>
      </c>
      <c r="AZ244">
        <v>6</v>
      </c>
      <c r="BE244">
        <v>18</v>
      </c>
      <c r="BG244">
        <v>8</v>
      </c>
      <c r="BL244">
        <v>20</v>
      </c>
      <c r="BS244">
        <v>19</v>
      </c>
      <c r="BX244">
        <v>22</v>
      </c>
      <c r="BZ244">
        <v>5</v>
      </c>
      <c r="CC244" s="16"/>
    </row>
    <row r="245" spans="1:81">
      <c r="A245" s="296"/>
      <c r="B245" s="203" t="s">
        <v>43</v>
      </c>
      <c r="C245" s="204"/>
      <c r="D245">
        <f>入力シート①!M3</f>
        <v>39</v>
      </c>
      <c r="E245" s="20"/>
      <c r="F245" s="32"/>
      <c r="G245" s="32"/>
      <c r="H245" s="32"/>
      <c r="I245" s="32"/>
      <c r="J245" s="32"/>
      <c r="K245" s="33"/>
      <c r="M245" s="16"/>
      <c r="N245">
        <v>39</v>
      </c>
      <c r="O245">
        <v>39</v>
      </c>
      <c r="P245">
        <v>39</v>
      </c>
      <c r="Q245">
        <v>39</v>
      </c>
      <c r="R245">
        <v>39</v>
      </c>
      <c r="T245">
        <v>39</v>
      </c>
      <c r="U245" s="17">
        <v>39</v>
      </c>
      <c r="V245" s="17">
        <v>39</v>
      </c>
      <c r="W245">
        <f t="shared" ref="W245:AB245" si="115">+$A$242</f>
        <v>39</v>
      </c>
      <c r="X245">
        <f t="shared" si="115"/>
        <v>39</v>
      </c>
      <c r="Y245">
        <f t="shared" si="115"/>
        <v>39</v>
      </c>
      <c r="Z245">
        <f t="shared" si="115"/>
        <v>39</v>
      </c>
      <c r="AA245">
        <f t="shared" si="115"/>
        <v>39</v>
      </c>
      <c r="AB245">
        <f t="shared" si="115"/>
        <v>39</v>
      </c>
      <c r="AC245">
        <f t="shared" ref="AC245:CB245" si="116">+$A$242</f>
        <v>39</v>
      </c>
      <c r="AD245" s="69">
        <f t="shared" si="116"/>
        <v>39</v>
      </c>
      <c r="AE245" s="69">
        <f t="shared" si="116"/>
        <v>39</v>
      </c>
      <c r="AF245">
        <f t="shared" si="116"/>
        <v>39</v>
      </c>
      <c r="AG245">
        <f t="shared" si="116"/>
        <v>39</v>
      </c>
      <c r="AH245">
        <f t="shared" si="116"/>
        <v>39</v>
      </c>
      <c r="AI245">
        <f t="shared" si="116"/>
        <v>39</v>
      </c>
      <c r="AJ245">
        <f t="shared" si="116"/>
        <v>39</v>
      </c>
      <c r="AK245">
        <f t="shared" si="116"/>
        <v>39</v>
      </c>
      <c r="AL245">
        <f t="shared" si="116"/>
        <v>39</v>
      </c>
      <c r="AM245">
        <f t="shared" si="116"/>
        <v>39</v>
      </c>
      <c r="AN245">
        <f t="shared" si="116"/>
        <v>39</v>
      </c>
      <c r="AO245">
        <f t="shared" si="116"/>
        <v>39</v>
      </c>
      <c r="AP245">
        <f t="shared" si="116"/>
        <v>39</v>
      </c>
      <c r="AQ245">
        <f t="shared" si="116"/>
        <v>39</v>
      </c>
      <c r="AR245">
        <f t="shared" si="116"/>
        <v>39</v>
      </c>
      <c r="AS245">
        <f t="shared" si="116"/>
        <v>39</v>
      </c>
      <c r="AT245">
        <f t="shared" si="116"/>
        <v>39</v>
      </c>
      <c r="AU245">
        <f t="shared" si="116"/>
        <v>39</v>
      </c>
      <c r="AV245">
        <f t="shared" si="116"/>
        <v>39</v>
      </c>
      <c r="AW245">
        <f t="shared" si="116"/>
        <v>39</v>
      </c>
      <c r="AX245">
        <f t="shared" si="116"/>
        <v>39</v>
      </c>
      <c r="AY245">
        <f t="shared" si="116"/>
        <v>39</v>
      </c>
      <c r="AZ245">
        <f t="shared" si="116"/>
        <v>39</v>
      </c>
      <c r="BA245">
        <f t="shared" si="116"/>
        <v>39</v>
      </c>
      <c r="BB245">
        <f t="shared" si="116"/>
        <v>39</v>
      </c>
      <c r="BC245">
        <f t="shared" si="116"/>
        <v>39</v>
      </c>
      <c r="BD245">
        <f t="shared" si="116"/>
        <v>39</v>
      </c>
      <c r="BE245">
        <f t="shared" si="116"/>
        <v>39</v>
      </c>
      <c r="BF245">
        <f t="shared" si="116"/>
        <v>39</v>
      </c>
      <c r="BG245">
        <f t="shared" si="116"/>
        <v>39</v>
      </c>
      <c r="BH245">
        <f t="shared" si="116"/>
        <v>39</v>
      </c>
      <c r="BI245">
        <f t="shared" si="116"/>
        <v>39</v>
      </c>
      <c r="BJ245">
        <f t="shared" si="116"/>
        <v>39</v>
      </c>
      <c r="BK245">
        <f t="shared" si="116"/>
        <v>39</v>
      </c>
      <c r="BL245">
        <f t="shared" si="116"/>
        <v>39</v>
      </c>
      <c r="BM245">
        <f t="shared" si="116"/>
        <v>39</v>
      </c>
      <c r="BN245">
        <f t="shared" si="116"/>
        <v>39</v>
      </c>
      <c r="BO245">
        <f t="shared" si="116"/>
        <v>39</v>
      </c>
      <c r="BP245">
        <f t="shared" si="116"/>
        <v>39</v>
      </c>
      <c r="BQ245">
        <f t="shared" si="116"/>
        <v>39</v>
      </c>
      <c r="BR245">
        <f t="shared" si="116"/>
        <v>39</v>
      </c>
      <c r="BS245">
        <f t="shared" si="116"/>
        <v>39</v>
      </c>
      <c r="BT245">
        <f t="shared" si="116"/>
        <v>39</v>
      </c>
      <c r="BU245">
        <f t="shared" si="116"/>
        <v>39</v>
      </c>
      <c r="BV245">
        <f t="shared" si="116"/>
        <v>39</v>
      </c>
      <c r="BW245">
        <f t="shared" si="116"/>
        <v>39</v>
      </c>
      <c r="BX245">
        <f t="shared" si="116"/>
        <v>39</v>
      </c>
      <c r="BY245">
        <f t="shared" si="116"/>
        <v>39</v>
      </c>
      <c r="BZ245">
        <f t="shared" si="116"/>
        <v>39</v>
      </c>
      <c r="CA245">
        <f t="shared" si="116"/>
        <v>39</v>
      </c>
      <c r="CB245">
        <f t="shared" si="116"/>
        <v>39</v>
      </c>
      <c r="CC245" s="16"/>
    </row>
    <row r="246" spans="1:81" ht="16.5" thickBot="1">
      <c r="A246" s="296"/>
      <c r="B246" s="203" t="s">
        <v>9</v>
      </c>
      <c r="C246" s="204"/>
      <c r="D246" s="78">
        <f>入力シート①!M4</f>
        <v>0.41666666666666669</v>
      </c>
      <c r="E246" s="21"/>
      <c r="F246" s="34"/>
      <c r="G246" s="34"/>
      <c r="H246" s="34"/>
      <c r="I246" s="34"/>
      <c r="J246" s="34"/>
      <c r="K246" s="35"/>
      <c r="M246" s="16"/>
      <c r="N246" s="78">
        <v>0.5</v>
      </c>
      <c r="O246" s="78">
        <v>0.3979166666666667</v>
      </c>
      <c r="P246" s="78">
        <v>0.3979166666666667</v>
      </c>
      <c r="Q246" s="78">
        <v>0.34027777777777773</v>
      </c>
      <c r="R246" s="78">
        <v>0.3923611111111111</v>
      </c>
      <c r="T246" s="78">
        <v>0.39583333333333331</v>
      </c>
      <c r="U246" s="102">
        <v>0.48958333333333331</v>
      </c>
      <c r="V246" s="102">
        <v>0.36805555555555558</v>
      </c>
      <c r="W246" s="78">
        <v>0.43055555555555558</v>
      </c>
      <c r="X246" s="78">
        <v>0.47222222222222227</v>
      </c>
      <c r="Y246" s="78">
        <v>0.37847222222222227</v>
      </c>
      <c r="Z246" s="78"/>
      <c r="AA246" s="78">
        <v>0.40972222222222227</v>
      </c>
      <c r="AC246"/>
      <c r="AE246" s="69"/>
      <c r="CC246" s="16"/>
    </row>
    <row r="247" spans="1:81">
      <c r="A247" s="296"/>
      <c r="B247" s="200" t="s">
        <v>10</v>
      </c>
      <c r="C247" s="7">
        <v>0</v>
      </c>
      <c r="D247">
        <f>入力シート①!M5</f>
        <v>20.13</v>
      </c>
      <c r="E247">
        <f t="shared" ref="E247:E259" si="117">+COUNT($M247:$CC247)</f>
        <v>24</v>
      </c>
      <c r="F247" s="5">
        <f t="shared" ref="F247:F259" si="118">+AVERAGE($M247:$CC247)</f>
        <v>18.611666666666668</v>
      </c>
      <c r="G247" s="5">
        <f t="shared" ref="G247:G259" si="119">+STDEV($M247:$CC247)</f>
        <v>1.2625669733993681</v>
      </c>
      <c r="H247" s="5">
        <f t="shared" ref="H247:H259" si="120">+MAX($M247:$CC247)</f>
        <v>20.9</v>
      </c>
      <c r="I247" s="5">
        <f t="shared" ref="I247:I259" si="121">+MIN($M247:$CC247)</f>
        <v>16.100000000000001</v>
      </c>
      <c r="J247" s="5">
        <f>+D247-F247</f>
        <v>1.5183333333333309</v>
      </c>
      <c r="K247" s="5">
        <f>+J247/G247</f>
        <v>1.2025764694646897</v>
      </c>
      <c r="M247" s="16"/>
      <c r="N247">
        <v>18.71</v>
      </c>
      <c r="O247">
        <v>18.66</v>
      </c>
      <c r="P247">
        <v>19.5</v>
      </c>
      <c r="Q247">
        <v>20.9</v>
      </c>
      <c r="R247">
        <v>17.059999999999999</v>
      </c>
      <c r="T247">
        <v>19.309999999999999</v>
      </c>
      <c r="U247" s="17">
        <v>19.940000000000001</v>
      </c>
      <c r="V247" s="17">
        <v>18.3</v>
      </c>
      <c r="W247">
        <v>19.3</v>
      </c>
      <c r="X247">
        <v>18.899999999999999</v>
      </c>
      <c r="Y247">
        <v>16.399999999999999</v>
      </c>
      <c r="AA247">
        <v>19.899999999999999</v>
      </c>
      <c r="AC247"/>
      <c r="AD247" s="69">
        <v>18.3</v>
      </c>
      <c r="AE247" s="69"/>
      <c r="AR247">
        <v>17.899999999999999</v>
      </c>
      <c r="AS247">
        <v>19.399999999999999</v>
      </c>
      <c r="AT247">
        <v>20.3</v>
      </c>
      <c r="AU247">
        <v>19.3</v>
      </c>
      <c r="AZ247">
        <v>19.3</v>
      </c>
      <c r="BE247">
        <v>19.2</v>
      </c>
      <c r="BG247">
        <v>18.3</v>
      </c>
      <c r="BL247">
        <v>17.3</v>
      </c>
      <c r="BS247">
        <v>18</v>
      </c>
      <c r="BX247">
        <v>16.399999999999999</v>
      </c>
      <c r="BZ247">
        <v>16.100000000000001</v>
      </c>
      <c r="CC247" s="16"/>
    </row>
    <row r="248" spans="1:81">
      <c r="A248" s="296"/>
      <c r="B248" s="200"/>
      <c r="C248" s="7">
        <v>10</v>
      </c>
      <c r="D248">
        <f>入力シート①!M6</f>
        <v>20.13</v>
      </c>
      <c r="E248">
        <f t="shared" si="117"/>
        <v>22</v>
      </c>
      <c r="F248" s="5">
        <f t="shared" si="118"/>
        <v>18.40986818181818</v>
      </c>
      <c r="G248" s="5">
        <f t="shared" si="119"/>
        <v>1.0978012186211408</v>
      </c>
      <c r="H248" s="5">
        <f t="shared" si="120"/>
        <v>19.93</v>
      </c>
      <c r="I248" s="5">
        <f t="shared" si="121"/>
        <v>16.2</v>
      </c>
      <c r="J248" s="5">
        <f t="shared" ref="J248:J259" si="122">+D248-F248</f>
        <v>1.7201318181818195</v>
      </c>
      <c r="K248" s="5">
        <f t="shared" ref="K248:K259" si="123">+J248/G248</f>
        <v>1.5668882389676502</v>
      </c>
      <c r="M248" s="16"/>
      <c r="N248">
        <v>18.71</v>
      </c>
      <c r="O248">
        <v>18.64</v>
      </c>
      <c r="P248">
        <v>18.64</v>
      </c>
      <c r="Q248" t="s">
        <v>133</v>
      </c>
      <c r="R248">
        <v>17.04</v>
      </c>
      <c r="T248">
        <v>19.3</v>
      </c>
      <c r="U248" s="17">
        <v>19.93</v>
      </c>
      <c r="V248" s="17">
        <v>18.29</v>
      </c>
      <c r="W248">
        <v>19.316099999999999</v>
      </c>
      <c r="X248">
        <v>18.899999999999999</v>
      </c>
      <c r="Y248">
        <v>16.45</v>
      </c>
      <c r="AA248">
        <v>19.911000000000001</v>
      </c>
      <c r="AC248"/>
      <c r="AD248" s="69">
        <v>18.350000000000001</v>
      </c>
      <c r="AE248" s="69"/>
      <c r="AR248">
        <v>17.510000000000002</v>
      </c>
      <c r="AS248">
        <v>18.96</v>
      </c>
      <c r="AT248">
        <v>19.87</v>
      </c>
      <c r="AZ248">
        <v>19.28</v>
      </c>
      <c r="BE248">
        <v>18.850000000000001</v>
      </c>
      <c r="BG248">
        <v>18.36</v>
      </c>
      <c r="BL248">
        <v>17.53</v>
      </c>
      <c r="BS248">
        <v>18.329999999999998</v>
      </c>
      <c r="BX248">
        <v>16.649999999999999</v>
      </c>
      <c r="BZ248">
        <v>16.2</v>
      </c>
      <c r="CC248" s="16"/>
    </row>
    <row r="249" spans="1:81">
      <c r="A249" s="296"/>
      <c r="B249" s="200"/>
      <c r="C249" s="7">
        <v>20</v>
      </c>
      <c r="D249">
        <f>入力シート①!M7</f>
        <v>20.13</v>
      </c>
      <c r="E249">
        <f t="shared" si="117"/>
        <v>22</v>
      </c>
      <c r="F249" s="5">
        <f t="shared" si="118"/>
        <v>18.343836363636367</v>
      </c>
      <c r="G249" s="5">
        <f t="shared" si="119"/>
        <v>1.1568870918878051</v>
      </c>
      <c r="H249" s="5">
        <f t="shared" si="120"/>
        <v>19.9116</v>
      </c>
      <c r="I249" s="5">
        <f t="shared" si="121"/>
        <v>15.81</v>
      </c>
      <c r="J249" s="5">
        <f t="shared" si="122"/>
        <v>1.7861636363636322</v>
      </c>
      <c r="K249" s="5">
        <f t="shared" si="123"/>
        <v>1.5439394638321837</v>
      </c>
      <c r="M249" s="16"/>
      <c r="N249">
        <v>18.72</v>
      </c>
      <c r="O249">
        <v>18.53</v>
      </c>
      <c r="P249">
        <v>18.53</v>
      </c>
      <c r="Q249" t="s">
        <v>133</v>
      </c>
      <c r="R249">
        <v>17.010000000000002</v>
      </c>
      <c r="T249">
        <v>19.309999999999999</v>
      </c>
      <c r="U249" s="17">
        <v>19.91</v>
      </c>
      <c r="V249" s="17">
        <v>18.29</v>
      </c>
      <c r="W249">
        <v>19.312799999999999</v>
      </c>
      <c r="X249">
        <v>18.89</v>
      </c>
      <c r="Y249">
        <v>16.41</v>
      </c>
      <c r="AA249">
        <v>19.9116</v>
      </c>
      <c r="AC249"/>
      <c r="AD249" s="69">
        <v>18.350000000000001</v>
      </c>
      <c r="AE249" s="69"/>
      <c r="AR249">
        <v>16.98</v>
      </c>
      <c r="AS249">
        <v>18.96</v>
      </c>
      <c r="AT249">
        <v>19.89</v>
      </c>
      <c r="AZ249">
        <v>19.03</v>
      </c>
      <c r="BE249">
        <v>18.850000000000001</v>
      </c>
      <c r="BG249">
        <v>18.36</v>
      </c>
      <c r="BL249">
        <v>17.52</v>
      </c>
      <c r="BS249">
        <v>18.329999999999998</v>
      </c>
      <c r="BX249">
        <v>16.66</v>
      </c>
      <c r="BZ249">
        <v>15.81</v>
      </c>
      <c r="CC249" s="16"/>
    </row>
    <row r="250" spans="1:81">
      <c r="A250" s="296"/>
      <c r="B250" s="200"/>
      <c r="C250" s="7">
        <v>30</v>
      </c>
      <c r="D250">
        <f>入力シート①!M8</f>
        <v>20.14</v>
      </c>
      <c r="E250">
        <f t="shared" si="117"/>
        <v>22</v>
      </c>
      <c r="F250" s="5">
        <f t="shared" si="118"/>
        <v>18.291645454545456</v>
      </c>
      <c r="G250" s="5">
        <f t="shared" si="119"/>
        <v>1.1804000462826443</v>
      </c>
      <c r="H250" s="5">
        <f t="shared" si="120"/>
        <v>19.912099999999999</v>
      </c>
      <c r="I250" s="5">
        <f t="shared" si="121"/>
        <v>15.73</v>
      </c>
      <c r="J250" s="5">
        <f t="shared" si="122"/>
        <v>1.8483545454545443</v>
      </c>
      <c r="K250" s="5">
        <f t="shared" si="123"/>
        <v>1.5658712919195867</v>
      </c>
      <c r="M250" s="16"/>
      <c r="N250">
        <v>18.690000000000001</v>
      </c>
      <c r="O250">
        <v>18.47</v>
      </c>
      <c r="P250">
        <v>18.47</v>
      </c>
      <c r="Q250" t="s">
        <v>133</v>
      </c>
      <c r="R250">
        <v>16.920000000000002</v>
      </c>
      <c r="T250">
        <v>19.309999999999999</v>
      </c>
      <c r="U250" s="17">
        <v>19.86</v>
      </c>
      <c r="V250" s="17">
        <v>18.23</v>
      </c>
      <c r="W250">
        <v>19.3141</v>
      </c>
      <c r="X250">
        <v>18.87</v>
      </c>
      <c r="Y250">
        <v>16.36</v>
      </c>
      <c r="AA250">
        <v>19.912099999999999</v>
      </c>
      <c r="AC250"/>
      <c r="AD250" s="69">
        <v>18.350000000000001</v>
      </c>
      <c r="AE250" s="69"/>
      <c r="AR250">
        <v>16.68</v>
      </c>
      <c r="AS250">
        <v>18.96</v>
      </c>
      <c r="AT250">
        <v>19.899999999999999</v>
      </c>
      <c r="AZ250">
        <v>18.66</v>
      </c>
      <c r="BE250">
        <v>18.86</v>
      </c>
      <c r="BG250">
        <v>18.36</v>
      </c>
      <c r="BL250">
        <v>17.52</v>
      </c>
      <c r="BS250">
        <v>18.329999999999998</v>
      </c>
      <c r="BX250">
        <v>16.66</v>
      </c>
      <c r="BZ250">
        <v>15.73</v>
      </c>
      <c r="CC250" s="16"/>
    </row>
    <row r="251" spans="1:81">
      <c r="A251" s="296"/>
      <c r="B251" s="200"/>
      <c r="C251" s="7">
        <v>50</v>
      </c>
      <c r="D251">
        <f>入力シート①!M9</f>
        <v>20.14</v>
      </c>
      <c r="E251">
        <f t="shared" si="117"/>
        <v>23</v>
      </c>
      <c r="F251" s="5">
        <f t="shared" si="118"/>
        <v>18.335804347826087</v>
      </c>
      <c r="G251" s="5">
        <f t="shared" si="119"/>
        <v>1.3148647419129054</v>
      </c>
      <c r="H251" s="5">
        <f t="shared" si="120"/>
        <v>20.9</v>
      </c>
      <c r="I251" s="5">
        <f t="shared" si="121"/>
        <v>15.54</v>
      </c>
      <c r="J251" s="5">
        <f t="shared" si="122"/>
        <v>1.8041956521739131</v>
      </c>
      <c r="K251" s="5">
        <f t="shared" si="123"/>
        <v>1.3721530395203343</v>
      </c>
      <c r="M251" s="16"/>
      <c r="N251">
        <v>18.64</v>
      </c>
      <c r="O251">
        <v>18.37</v>
      </c>
      <c r="P251">
        <v>18.37</v>
      </c>
      <c r="Q251">
        <v>20.9</v>
      </c>
      <c r="R251">
        <v>16.86</v>
      </c>
      <c r="T251">
        <v>19.309999999999999</v>
      </c>
      <c r="U251" s="17">
        <v>19.84</v>
      </c>
      <c r="V251" s="17">
        <v>18.21</v>
      </c>
      <c r="W251">
        <v>19.240500000000001</v>
      </c>
      <c r="X251">
        <v>18.87</v>
      </c>
      <c r="Y251">
        <v>16.350000000000001</v>
      </c>
      <c r="AA251">
        <v>19.913</v>
      </c>
      <c r="AC251"/>
      <c r="AD251" s="69">
        <v>18.350000000000001</v>
      </c>
      <c r="AE251" s="69"/>
      <c r="AR251">
        <v>16.43</v>
      </c>
      <c r="AS251">
        <v>18.96</v>
      </c>
      <c r="AT251">
        <v>19.809999999999999</v>
      </c>
      <c r="AZ251">
        <v>18.399999999999999</v>
      </c>
      <c r="BE251">
        <v>18.850000000000001</v>
      </c>
      <c r="BG251">
        <v>18.36</v>
      </c>
      <c r="BL251">
        <v>17.52</v>
      </c>
      <c r="BS251">
        <v>18.149999999999999</v>
      </c>
      <c r="BX251">
        <v>16.48</v>
      </c>
      <c r="BZ251">
        <v>15.54</v>
      </c>
      <c r="CC251" s="16"/>
    </row>
    <row r="252" spans="1:81">
      <c r="A252" s="296"/>
      <c r="B252" s="200"/>
      <c r="C252" s="7">
        <v>75</v>
      </c>
      <c r="D252">
        <f>入力シート①!M10</f>
        <v>20.14</v>
      </c>
      <c r="E252">
        <f t="shared" si="117"/>
        <v>22</v>
      </c>
      <c r="F252" s="5">
        <f t="shared" si="118"/>
        <v>18.009368181818179</v>
      </c>
      <c r="G252" s="5">
        <f t="shared" si="119"/>
        <v>1.3785977601089774</v>
      </c>
      <c r="H252" s="5">
        <f t="shared" si="120"/>
        <v>19.914400000000001</v>
      </c>
      <c r="I252" s="5">
        <f t="shared" si="121"/>
        <v>15.2</v>
      </c>
      <c r="J252" s="5">
        <f t="shared" si="122"/>
        <v>2.130631818181822</v>
      </c>
      <c r="K252" s="5">
        <f t="shared" si="123"/>
        <v>1.5455065138169068</v>
      </c>
      <c r="M252" s="16"/>
      <c r="N252">
        <v>18.600000000000001</v>
      </c>
      <c r="O252">
        <v>18.329999999999998</v>
      </c>
      <c r="P252">
        <v>18.329999999999998</v>
      </c>
      <c r="Q252" t="s">
        <v>133</v>
      </c>
      <c r="R252">
        <v>16.41</v>
      </c>
      <c r="T252">
        <v>19.309999999999999</v>
      </c>
      <c r="U252" s="17">
        <v>19.559999999999999</v>
      </c>
      <c r="V252" s="17">
        <v>18.22</v>
      </c>
      <c r="W252">
        <v>19.021699999999999</v>
      </c>
      <c r="X252">
        <v>18.87</v>
      </c>
      <c r="Y252">
        <v>16.239999999999998</v>
      </c>
      <c r="AA252">
        <v>19.914400000000001</v>
      </c>
      <c r="AC252"/>
      <c r="AD252" s="69">
        <v>18.329999999999998</v>
      </c>
      <c r="AE252" s="69"/>
      <c r="AR252">
        <v>15.74</v>
      </c>
      <c r="AS252">
        <v>18.79</v>
      </c>
      <c r="AT252">
        <v>19.77</v>
      </c>
      <c r="AZ252">
        <v>17.75</v>
      </c>
      <c r="BE252">
        <v>18.84</v>
      </c>
      <c r="BG252">
        <v>18.13</v>
      </c>
      <c r="BL252">
        <v>17.420000000000002</v>
      </c>
      <c r="BS252">
        <v>17.899999999999999</v>
      </c>
      <c r="BX252">
        <v>15.53</v>
      </c>
      <c r="BZ252">
        <v>15.2</v>
      </c>
      <c r="CC252" s="16"/>
    </row>
    <row r="253" spans="1:81">
      <c r="A253" s="296"/>
      <c r="B253" s="200"/>
      <c r="C253" s="7">
        <v>100</v>
      </c>
      <c r="D253">
        <f>入力シート①!M11</f>
        <v>19.989999999999998</v>
      </c>
      <c r="E253">
        <f t="shared" si="117"/>
        <v>23</v>
      </c>
      <c r="F253" s="5">
        <f t="shared" si="118"/>
        <v>17.82206956521739</v>
      </c>
      <c r="G253" s="5">
        <f t="shared" si="119"/>
        <v>1.7596485081440096</v>
      </c>
      <c r="H253" s="5">
        <f t="shared" si="120"/>
        <v>20.9</v>
      </c>
      <c r="I253" s="5">
        <f t="shared" si="121"/>
        <v>14.55</v>
      </c>
      <c r="J253" s="5">
        <f t="shared" si="122"/>
        <v>2.1679304347826083</v>
      </c>
      <c r="K253" s="5">
        <f t="shared" si="123"/>
        <v>1.2320247053596143</v>
      </c>
      <c r="M253" s="16"/>
      <c r="N253">
        <v>18.579999999999998</v>
      </c>
      <c r="O253">
        <v>18.32</v>
      </c>
      <c r="P253">
        <v>17.8</v>
      </c>
      <c r="Q253">
        <v>20.9</v>
      </c>
      <c r="R253">
        <v>15.45</v>
      </c>
      <c r="T253">
        <v>19.309999999999999</v>
      </c>
      <c r="U253" s="17">
        <v>19.27</v>
      </c>
      <c r="V253" s="17">
        <v>18.2</v>
      </c>
      <c r="W253">
        <v>18.735900000000001</v>
      </c>
      <c r="X253">
        <v>18.89</v>
      </c>
      <c r="Y253">
        <v>15.43</v>
      </c>
      <c r="AA253">
        <v>19.9117</v>
      </c>
      <c r="AC253"/>
      <c r="AD253" s="69">
        <v>18.28</v>
      </c>
      <c r="AE253" s="69"/>
      <c r="AR253">
        <v>14.55</v>
      </c>
      <c r="AS253">
        <v>18.48</v>
      </c>
      <c r="AT253">
        <v>19.690000000000001</v>
      </c>
      <c r="AZ253">
        <v>16.55</v>
      </c>
      <c r="BE253">
        <v>18.82</v>
      </c>
      <c r="BG253">
        <v>17.989999999999998</v>
      </c>
      <c r="BL253">
        <v>17.25</v>
      </c>
      <c r="BS253">
        <v>17.829999999999998</v>
      </c>
      <c r="BX253">
        <v>14.95</v>
      </c>
      <c r="BZ253">
        <v>14.72</v>
      </c>
      <c r="CC253" s="16"/>
    </row>
    <row r="254" spans="1:81">
      <c r="A254" s="296"/>
      <c r="B254" s="200"/>
      <c r="C254" s="7">
        <v>150</v>
      </c>
      <c r="D254">
        <f>入力シート①!M12</f>
        <v>19.760000000000002</v>
      </c>
      <c r="E254">
        <f t="shared" si="117"/>
        <v>22</v>
      </c>
      <c r="F254" s="5">
        <f t="shared" si="118"/>
        <v>17.223972727272727</v>
      </c>
      <c r="G254" s="5">
        <f t="shared" si="119"/>
        <v>2.2014416439237374</v>
      </c>
      <c r="H254" s="5">
        <f t="shared" si="120"/>
        <v>19.91</v>
      </c>
      <c r="I254" s="5">
        <f t="shared" si="121"/>
        <v>13.11</v>
      </c>
      <c r="J254" s="5">
        <f t="shared" si="122"/>
        <v>2.5360272727272744</v>
      </c>
      <c r="K254" s="5">
        <f t="shared" si="123"/>
        <v>1.1519847822117095</v>
      </c>
      <c r="M254" s="16"/>
      <c r="N254">
        <v>18.59</v>
      </c>
      <c r="O254">
        <v>18.14</v>
      </c>
      <c r="P254">
        <v>18.14</v>
      </c>
      <c r="Q254" t="s">
        <v>133</v>
      </c>
      <c r="R254">
        <v>14.41</v>
      </c>
      <c r="T254">
        <v>19.309999999999999</v>
      </c>
      <c r="U254" s="17">
        <v>19.18</v>
      </c>
      <c r="V254" s="17">
        <v>18.21</v>
      </c>
      <c r="W254">
        <v>18.507400000000001</v>
      </c>
      <c r="X254">
        <v>18.559999999999999</v>
      </c>
      <c r="Y254">
        <v>13.12</v>
      </c>
      <c r="AA254">
        <v>19.91</v>
      </c>
      <c r="AC254"/>
      <c r="AD254" s="69">
        <v>18.2</v>
      </c>
      <c r="AE254" s="69"/>
      <c r="AR254">
        <v>13.11</v>
      </c>
      <c r="AS254">
        <v>18.48</v>
      </c>
      <c r="AT254">
        <v>19.260000000000002</v>
      </c>
      <c r="AZ254">
        <v>15.79</v>
      </c>
      <c r="BE254">
        <v>18.47</v>
      </c>
      <c r="BG254">
        <v>17.77</v>
      </c>
      <c r="BL254">
        <v>16.82</v>
      </c>
      <c r="BS254">
        <v>17.68</v>
      </c>
      <c r="BX254">
        <v>13.76</v>
      </c>
      <c r="BZ254">
        <v>13.51</v>
      </c>
      <c r="CC254" s="16"/>
    </row>
    <row r="255" spans="1:81">
      <c r="A255" s="296"/>
      <c r="B255" s="200"/>
      <c r="C255" s="7">
        <v>200</v>
      </c>
      <c r="D255">
        <f>入力シート①!M13</f>
        <v>19.04</v>
      </c>
      <c r="E255">
        <f t="shared" si="117"/>
        <v>22</v>
      </c>
      <c r="F255" s="5">
        <f t="shared" si="118"/>
        <v>16.770545454545452</v>
      </c>
      <c r="G255" s="5">
        <f t="shared" si="119"/>
        <v>2.7260762712886848</v>
      </c>
      <c r="H255" s="5">
        <f t="shared" si="120"/>
        <v>20.2</v>
      </c>
      <c r="I255" s="5">
        <f t="shared" si="121"/>
        <v>11.47</v>
      </c>
      <c r="J255" s="5">
        <f t="shared" si="122"/>
        <v>2.2694545454545469</v>
      </c>
      <c r="K255" s="5">
        <f t="shared" si="123"/>
        <v>0.83249855088673608</v>
      </c>
      <c r="M255" s="16"/>
      <c r="N255">
        <v>18.57</v>
      </c>
      <c r="O255">
        <v>17.940000000000001</v>
      </c>
      <c r="P255">
        <v>15.5</v>
      </c>
      <c r="Q255">
        <v>20.2</v>
      </c>
      <c r="R255">
        <v>12.35</v>
      </c>
      <c r="T255">
        <v>19.27</v>
      </c>
      <c r="U255" s="17">
        <v>18.78</v>
      </c>
      <c r="V255" s="17">
        <v>17.53</v>
      </c>
      <c r="W255">
        <v>18.502600000000001</v>
      </c>
      <c r="X255">
        <v>17.899999999999999</v>
      </c>
      <c r="Y255">
        <v>11.47</v>
      </c>
      <c r="AA255">
        <v>19.909400000000002</v>
      </c>
      <c r="AC255"/>
      <c r="AD255" s="69">
        <v>17.760000000000002</v>
      </c>
      <c r="AE255" s="69"/>
      <c r="AR255">
        <v>12.29</v>
      </c>
      <c r="AS255">
        <v>18.37</v>
      </c>
      <c r="AT255">
        <v>18.32</v>
      </c>
      <c r="BE255">
        <v>18.2</v>
      </c>
      <c r="BG255">
        <v>17.21</v>
      </c>
      <c r="BL255">
        <v>16.21</v>
      </c>
      <c r="BS255">
        <v>17.63</v>
      </c>
      <c r="BX255">
        <v>12.43</v>
      </c>
      <c r="BZ255">
        <v>12.61</v>
      </c>
      <c r="CC255" s="16"/>
    </row>
    <row r="256" spans="1:81">
      <c r="A256" s="296"/>
      <c r="B256" s="200"/>
      <c r="C256" s="7">
        <v>300</v>
      </c>
      <c r="D256">
        <f>入力シート①!M14</f>
        <v>17.350000000000001</v>
      </c>
      <c r="E256">
        <f t="shared" si="117"/>
        <v>13</v>
      </c>
      <c r="F256" s="5">
        <f t="shared" si="118"/>
        <v>15.384330769230766</v>
      </c>
      <c r="G256" s="5">
        <f t="shared" si="119"/>
        <v>3.1256084403373006</v>
      </c>
      <c r="H256" s="5">
        <f t="shared" si="120"/>
        <v>18.682300000000001</v>
      </c>
      <c r="I256" s="5">
        <f t="shared" si="121"/>
        <v>8.98</v>
      </c>
      <c r="J256" s="5">
        <f t="shared" si="122"/>
        <v>1.9656692307692349</v>
      </c>
      <c r="K256" s="5">
        <f t="shared" si="123"/>
        <v>0.62889170805960248</v>
      </c>
      <c r="M256" s="16"/>
      <c r="N256">
        <v>17.47</v>
      </c>
      <c r="O256">
        <v>16.61</v>
      </c>
      <c r="P256">
        <v>12.4</v>
      </c>
      <c r="Q256">
        <v>18.100000000000001</v>
      </c>
      <c r="R256">
        <v>9.7200000000000006</v>
      </c>
      <c r="T256">
        <v>17.7</v>
      </c>
      <c r="U256" s="17">
        <v>15.98</v>
      </c>
      <c r="V256" s="17">
        <v>14.99</v>
      </c>
      <c r="W256">
        <v>17.344000000000001</v>
      </c>
      <c r="X256">
        <v>15.45</v>
      </c>
      <c r="Y256">
        <v>8.98</v>
      </c>
      <c r="AA256">
        <v>18.682300000000001</v>
      </c>
      <c r="AC256"/>
      <c r="AD256" s="69">
        <v>16.57</v>
      </c>
      <c r="AE256" s="69"/>
      <c r="AI256" t="s">
        <v>69</v>
      </c>
      <c r="CC256" s="16"/>
    </row>
    <row r="257" spans="1:81">
      <c r="A257" s="296"/>
      <c r="B257" s="200"/>
      <c r="C257" s="7">
        <v>400</v>
      </c>
      <c r="D257">
        <f>入力シート①!M15</f>
        <v>15.8</v>
      </c>
      <c r="E257">
        <f t="shared" si="117"/>
        <v>13</v>
      </c>
      <c r="F257" s="5">
        <f t="shared" si="118"/>
        <v>12.645292307692308</v>
      </c>
      <c r="G257" s="5">
        <f t="shared" si="119"/>
        <v>3.0859968976711412</v>
      </c>
      <c r="H257" s="5">
        <f t="shared" si="120"/>
        <v>16.1435</v>
      </c>
      <c r="I257" s="5">
        <f t="shared" si="121"/>
        <v>7.12</v>
      </c>
      <c r="J257" s="5">
        <f t="shared" si="122"/>
        <v>3.1547076923076922</v>
      </c>
      <c r="K257" s="5">
        <f t="shared" si="123"/>
        <v>1.0222653479296768</v>
      </c>
      <c r="M257" s="16"/>
      <c r="N257">
        <v>15.28</v>
      </c>
      <c r="O257">
        <v>14.3</v>
      </c>
      <c r="P257">
        <v>8.9</v>
      </c>
      <c r="Q257">
        <v>14.5</v>
      </c>
      <c r="R257">
        <v>7.49</v>
      </c>
      <c r="T257">
        <v>13.71</v>
      </c>
      <c r="U257" s="17">
        <v>13.14</v>
      </c>
      <c r="V257" s="17">
        <v>12.3</v>
      </c>
      <c r="W257">
        <v>15.055300000000001</v>
      </c>
      <c r="X257">
        <v>11.01</v>
      </c>
      <c r="Y257">
        <v>7.12</v>
      </c>
      <c r="AA257">
        <v>16.1435</v>
      </c>
      <c r="AC257"/>
      <c r="AD257" s="69">
        <v>15.44</v>
      </c>
      <c r="AE257" s="69"/>
      <c r="CC257" s="16"/>
    </row>
    <row r="258" spans="1:81">
      <c r="A258" s="296"/>
      <c r="B258" s="200"/>
      <c r="C258" s="7">
        <v>500</v>
      </c>
      <c r="D258">
        <f>入力シート①!M16</f>
        <v>13.5</v>
      </c>
      <c r="E258">
        <f t="shared" si="117"/>
        <v>12</v>
      </c>
      <c r="F258" s="5">
        <f t="shared" si="118"/>
        <v>8.9122416666666666</v>
      </c>
      <c r="G258" s="5">
        <f t="shared" si="119"/>
        <v>2.4310140478478015</v>
      </c>
      <c r="H258" s="5">
        <f t="shared" si="120"/>
        <v>12.241899999999999</v>
      </c>
      <c r="I258" s="5">
        <f t="shared" si="121"/>
        <v>5.0999999999999996</v>
      </c>
      <c r="J258" s="5">
        <f t="shared" si="122"/>
        <v>4.5877583333333334</v>
      </c>
      <c r="K258" s="5">
        <f t="shared" si="123"/>
        <v>1.8871788657062336</v>
      </c>
      <c r="M258" s="16"/>
      <c r="N258">
        <v>9.6</v>
      </c>
      <c r="O258">
        <v>11.24</v>
      </c>
      <c r="P258">
        <v>6.2</v>
      </c>
      <c r="Q258">
        <v>10.6</v>
      </c>
      <c r="R258">
        <v>5.0999999999999996</v>
      </c>
      <c r="T258">
        <v>9.75</v>
      </c>
      <c r="U258" s="17">
        <v>7.24</v>
      </c>
      <c r="V258" s="17">
        <v>9.77</v>
      </c>
      <c r="W258">
        <v>11.625</v>
      </c>
      <c r="X258">
        <v>7.95</v>
      </c>
      <c r="Y258">
        <v>5.63</v>
      </c>
      <c r="AA258">
        <v>12.241899999999999</v>
      </c>
      <c r="AC258"/>
      <c r="AE258" s="69"/>
      <c r="CC258" s="16"/>
    </row>
    <row r="259" spans="1:81">
      <c r="A259" s="296"/>
      <c r="B259" s="200"/>
      <c r="C259" s="7">
        <v>600</v>
      </c>
      <c r="D259" t="str">
        <f>入力シート①!M17</f>
        <v>-</v>
      </c>
      <c r="E259">
        <f t="shared" si="117"/>
        <v>4</v>
      </c>
      <c r="F259" s="5">
        <f t="shared" si="118"/>
        <v>5.8475000000000001</v>
      </c>
      <c r="G259" s="5">
        <f t="shared" si="119"/>
        <v>1.3711157257260709</v>
      </c>
      <c r="H259" s="5">
        <f t="shared" si="120"/>
        <v>7.39</v>
      </c>
      <c r="I259" s="5">
        <f t="shared" si="121"/>
        <v>4.12</v>
      </c>
      <c r="J259" s="5" t="e">
        <f t="shared" si="122"/>
        <v>#VALUE!</v>
      </c>
      <c r="K259" s="5" t="e">
        <f t="shared" si="123"/>
        <v>#VALUE!</v>
      </c>
      <c r="M259" s="16"/>
      <c r="N259" t="s">
        <v>133</v>
      </c>
      <c r="O259" t="s">
        <v>133</v>
      </c>
      <c r="P259" t="s">
        <v>133</v>
      </c>
      <c r="Q259" t="s">
        <v>133</v>
      </c>
      <c r="R259">
        <v>4.12</v>
      </c>
      <c r="T259">
        <v>7.39</v>
      </c>
      <c r="U259" s="17">
        <v>5.58</v>
      </c>
      <c r="V259" s="17">
        <v>6.3</v>
      </c>
      <c r="AC259"/>
      <c r="AE259" s="69"/>
      <c r="CC259" s="16"/>
    </row>
    <row r="260" spans="1:81">
      <c r="A260" s="296"/>
      <c r="B260" s="13"/>
      <c r="C260" s="13"/>
      <c r="D260" s="18"/>
      <c r="E260" s="18"/>
      <c r="F260" s="36"/>
      <c r="G260" s="36"/>
      <c r="H260" s="36"/>
      <c r="I260" s="36"/>
      <c r="J260" s="36"/>
      <c r="K260" s="36"/>
      <c r="L260" s="18"/>
      <c r="M260" s="16"/>
      <c r="N260" s="18"/>
      <c r="O260" s="18"/>
      <c r="P260" s="18"/>
      <c r="Q260" s="18"/>
      <c r="R260" s="18"/>
      <c r="T260" s="18"/>
      <c r="U260" s="18"/>
      <c r="V260" s="18"/>
      <c r="W260" s="18"/>
      <c r="X260" s="18"/>
      <c r="Y260" s="18"/>
      <c r="Z260" s="18"/>
      <c r="AA260" s="18"/>
      <c r="AB260" s="18"/>
      <c r="AC260" s="18"/>
      <c r="AE260" s="69"/>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6"/>
    </row>
    <row r="261" spans="1:81">
      <c r="A261" s="296"/>
      <c r="B261" s="201" t="s">
        <v>13</v>
      </c>
      <c r="C261" s="11" t="s">
        <v>11</v>
      </c>
      <c r="D261">
        <f>入力シート①!V19</f>
        <v>0</v>
      </c>
      <c r="E261">
        <f>+COUNT($M261:$CC261)</f>
        <v>22</v>
      </c>
      <c r="F261" s="5">
        <f>+AVERAGE($M261:$CC261)</f>
        <v>152.39090909090908</v>
      </c>
      <c r="G261" s="5">
        <f>+STDEV($M261:$CC261)</f>
        <v>113.17617917418637</v>
      </c>
      <c r="H261" s="5">
        <f>+MAX($M261:$CC261)</f>
        <v>340</v>
      </c>
      <c r="I261" s="5">
        <f>+MIN($M261:$CC261)</f>
        <v>1.6</v>
      </c>
      <c r="J261" s="5">
        <f>+D261-F261</f>
        <v>-152.39090909090908</v>
      </c>
      <c r="K261" s="5">
        <f>+J261/G261</f>
        <v>-1.3464927885254756</v>
      </c>
      <c r="M261" s="16"/>
      <c r="N261">
        <v>38</v>
      </c>
      <c r="O261">
        <v>237</v>
      </c>
      <c r="P261">
        <v>340</v>
      </c>
      <c r="Q261">
        <v>228</v>
      </c>
      <c r="R261">
        <v>273</v>
      </c>
      <c r="T261">
        <v>75</v>
      </c>
      <c r="U261" s="17">
        <v>72</v>
      </c>
      <c r="V261" s="17">
        <v>265</v>
      </c>
      <c r="W261">
        <v>297</v>
      </c>
      <c r="X261">
        <v>260</v>
      </c>
      <c r="Y261">
        <v>20</v>
      </c>
      <c r="AA261">
        <v>23</v>
      </c>
      <c r="AC261"/>
      <c r="AD261" s="69">
        <v>339</v>
      </c>
      <c r="AE261" s="69"/>
      <c r="AR261">
        <v>154</v>
      </c>
      <c r="AS261">
        <v>90</v>
      </c>
      <c r="AT261">
        <v>23</v>
      </c>
      <c r="AZ261">
        <v>1.6</v>
      </c>
      <c r="BE261">
        <v>115</v>
      </c>
      <c r="BG261">
        <v>130</v>
      </c>
      <c r="BS261">
        <v>14</v>
      </c>
      <c r="BX261">
        <v>160</v>
      </c>
      <c r="BZ261">
        <v>198</v>
      </c>
      <c r="CC261" s="16"/>
    </row>
    <row r="262" spans="1:81">
      <c r="A262" s="296"/>
      <c r="B262" s="202"/>
      <c r="C262" s="8" t="s">
        <v>12</v>
      </c>
      <c r="D262">
        <f>入力シート①!V20</f>
        <v>0</v>
      </c>
      <c r="E262">
        <f>+COUNT($M262:$CC262)</f>
        <v>22</v>
      </c>
      <c r="F262" s="5">
        <f>+AVERAGE($M262:$CC262)</f>
        <v>1.0586363636363638</v>
      </c>
      <c r="G262" s="5">
        <f>+STDEV($M262:$CC262)</f>
        <v>0.58573759324336327</v>
      </c>
      <c r="H262" s="5">
        <f>+MAX($M262:$CC262)</f>
        <v>2.2000000000000002</v>
      </c>
      <c r="I262" s="5">
        <f>+MIN($M262:$CC262)</f>
        <v>0.2</v>
      </c>
      <c r="J262" s="5">
        <f>+D262-F262</f>
        <v>-1.0586363636363638</v>
      </c>
      <c r="K262" s="5">
        <f>+J262/G262</f>
        <v>-1.8073560171790437</v>
      </c>
      <c r="M262" s="16"/>
      <c r="N262">
        <v>1.3</v>
      </c>
      <c r="O262">
        <v>0.9</v>
      </c>
      <c r="P262">
        <v>2.2000000000000002</v>
      </c>
      <c r="Q262">
        <v>0.7</v>
      </c>
      <c r="R262">
        <v>0.7</v>
      </c>
      <c r="T262">
        <v>1.2</v>
      </c>
      <c r="U262" s="17">
        <v>1.9</v>
      </c>
      <c r="V262" s="17">
        <v>0.9</v>
      </c>
      <c r="W262">
        <v>1.9</v>
      </c>
      <c r="X262">
        <v>1.2</v>
      </c>
      <c r="Y262">
        <v>0.5</v>
      </c>
      <c r="AA262">
        <v>0.2</v>
      </c>
      <c r="AC262"/>
      <c r="AD262" s="69">
        <v>1.5</v>
      </c>
      <c r="AE262" s="69"/>
      <c r="AR262">
        <v>1.5</v>
      </c>
      <c r="AS262">
        <v>0.35</v>
      </c>
      <c r="AT262">
        <v>0.76</v>
      </c>
      <c r="AZ262">
        <v>1.98</v>
      </c>
      <c r="BE262">
        <v>0.6</v>
      </c>
      <c r="BG262">
        <v>0.5</v>
      </c>
      <c r="BS262">
        <v>0.4</v>
      </c>
      <c r="BX262">
        <v>1.4</v>
      </c>
      <c r="BZ262">
        <v>0.7</v>
      </c>
      <c r="CC262" s="16"/>
    </row>
    <row r="263" spans="1:81" ht="0.95" customHeight="1">
      <c r="M263" s="16"/>
      <c r="CB263" s="16"/>
    </row>
    <row r="264" spans="1:81" ht="0.95" customHeight="1">
      <c r="M264" s="16"/>
      <c r="CB264" s="16"/>
    </row>
    <row r="265" spans="1:81" ht="0.95" customHeight="1">
      <c r="M265" s="16"/>
      <c r="CB265" s="16"/>
    </row>
    <row r="266" spans="1:81" ht="0.95" customHeight="1">
      <c r="M266" s="16"/>
      <c r="CB266" s="16"/>
    </row>
    <row r="267" spans="1:81" ht="0.95" customHeight="1">
      <c r="M267" s="16"/>
      <c r="CB267" s="16"/>
    </row>
    <row r="268" spans="1:81" ht="0.95" customHeight="1">
      <c r="M268" s="16"/>
      <c r="CB268" s="16"/>
    </row>
    <row r="269" spans="1:81" ht="0.95" customHeight="1">
      <c r="M269" s="16"/>
      <c r="CB269" s="16"/>
    </row>
    <row r="270" spans="1:81" ht="0.95" customHeight="1">
      <c r="M270" s="16"/>
      <c r="CB270" s="16"/>
    </row>
    <row r="271" spans="1:81" ht="16.5" thickBot="1">
      <c r="D271" s="1" t="s">
        <v>14</v>
      </c>
      <c r="E271" s="1" t="s">
        <v>0</v>
      </c>
      <c r="F271" s="4" t="s">
        <v>1</v>
      </c>
      <c r="G271" s="4" t="s">
        <v>5</v>
      </c>
      <c r="H271" s="4" t="s">
        <v>2</v>
      </c>
      <c r="I271" s="4" t="s">
        <v>3</v>
      </c>
      <c r="J271" s="4" t="s">
        <v>4</v>
      </c>
      <c r="K271" s="5" t="s">
        <v>42</v>
      </c>
      <c r="M271" s="16"/>
      <c r="N271" s="1" t="s">
        <v>131</v>
      </c>
      <c r="O271" s="1" t="s">
        <v>131</v>
      </c>
      <c r="P271" s="1" t="s">
        <v>131</v>
      </c>
      <c r="Q271" s="1" t="s">
        <v>131</v>
      </c>
      <c r="R271" s="1" t="s">
        <v>131</v>
      </c>
      <c r="T271" s="1" t="s">
        <v>131</v>
      </c>
      <c r="V271" s="1"/>
      <c r="W271" s="1"/>
      <c r="X271" s="1"/>
      <c r="Y271" s="1"/>
      <c r="Z271" s="1"/>
      <c r="AA271" s="1"/>
      <c r="AB271" s="1"/>
      <c r="AC271" s="70"/>
      <c r="AD271" s="70"/>
      <c r="AE271" s="1"/>
      <c r="AF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6"/>
    </row>
    <row r="272" spans="1:81">
      <c r="A272" s="296">
        <v>40</v>
      </c>
      <c r="B272" s="203" t="s">
        <v>6</v>
      </c>
      <c r="C272" s="204"/>
      <c r="D272" s="71" t="str">
        <f>入力シート①!N2</f>
        <v>-</v>
      </c>
      <c r="E272" s="19"/>
      <c r="F272" s="30"/>
      <c r="G272" s="30"/>
      <c r="H272" s="30"/>
      <c r="I272" s="30"/>
      <c r="J272" s="30"/>
      <c r="K272" s="31"/>
      <c r="M272" s="16"/>
      <c r="N272" s="71" t="s">
        <v>133</v>
      </c>
      <c r="O272" s="71" t="s">
        <v>133</v>
      </c>
      <c r="P272" s="71" t="s">
        <v>133</v>
      </c>
      <c r="Q272" s="71">
        <v>41319</v>
      </c>
      <c r="R272" s="71">
        <v>42039</v>
      </c>
      <c r="T272" s="71">
        <v>41319</v>
      </c>
      <c r="U272" s="17">
        <v>2012</v>
      </c>
      <c r="V272">
        <f t="shared" ref="V272:BG272" si="124">+V$1</f>
        <v>2011</v>
      </c>
      <c r="W272">
        <f t="shared" si="124"/>
        <v>2010</v>
      </c>
      <c r="X272">
        <f t="shared" si="124"/>
        <v>2009</v>
      </c>
      <c r="Y272">
        <f t="shared" si="124"/>
        <v>2008</v>
      </c>
      <c r="Z272">
        <f t="shared" si="124"/>
        <v>2007</v>
      </c>
      <c r="AA272">
        <f t="shared" si="124"/>
        <v>2007</v>
      </c>
      <c r="AB272">
        <f t="shared" si="124"/>
        <v>2006</v>
      </c>
      <c r="AC272" s="69">
        <f t="shared" si="124"/>
        <v>2005</v>
      </c>
      <c r="AD272" s="69">
        <f t="shared" si="124"/>
        <v>2004</v>
      </c>
      <c r="AE272">
        <f t="shared" si="124"/>
        <v>2003</v>
      </c>
      <c r="AF272">
        <f t="shared" si="124"/>
        <v>2002</v>
      </c>
      <c r="AG272">
        <f t="shared" si="124"/>
        <v>2002</v>
      </c>
      <c r="AH272">
        <f t="shared" si="124"/>
        <v>2002</v>
      </c>
      <c r="AI272">
        <f t="shared" si="124"/>
        <v>2001</v>
      </c>
      <c r="AJ272">
        <f t="shared" si="124"/>
        <v>2000</v>
      </c>
      <c r="AK272">
        <f t="shared" si="124"/>
        <v>1999</v>
      </c>
      <c r="AL272">
        <f t="shared" si="124"/>
        <v>1999</v>
      </c>
      <c r="AM272">
        <f t="shared" si="124"/>
        <v>1998</v>
      </c>
      <c r="AN272">
        <f t="shared" si="124"/>
        <v>1997</v>
      </c>
      <c r="AO272">
        <f t="shared" si="124"/>
        <v>1996</v>
      </c>
      <c r="AP272">
        <f t="shared" si="124"/>
        <v>1995</v>
      </c>
      <c r="AQ272">
        <f t="shared" si="124"/>
        <v>1994</v>
      </c>
      <c r="AR272">
        <f t="shared" si="124"/>
        <v>1993</v>
      </c>
      <c r="AS272">
        <f t="shared" si="124"/>
        <v>1992</v>
      </c>
      <c r="AT272">
        <f t="shared" si="124"/>
        <v>1991</v>
      </c>
      <c r="AU272">
        <f t="shared" si="124"/>
        <v>1990</v>
      </c>
      <c r="AV272">
        <f t="shared" si="124"/>
        <v>1990</v>
      </c>
      <c r="AW272">
        <f t="shared" si="124"/>
        <v>1989</v>
      </c>
      <c r="AX272">
        <f t="shared" si="124"/>
        <v>1989</v>
      </c>
      <c r="AY272">
        <f t="shared" si="124"/>
        <v>1989</v>
      </c>
      <c r="AZ272">
        <f t="shared" si="124"/>
        <v>1988</v>
      </c>
      <c r="BA272">
        <f t="shared" si="124"/>
        <v>1988</v>
      </c>
      <c r="BB272">
        <f t="shared" si="124"/>
        <v>1987</v>
      </c>
      <c r="BC272">
        <f t="shared" si="124"/>
        <v>1986</v>
      </c>
      <c r="BD272">
        <f t="shared" si="124"/>
        <v>1986</v>
      </c>
      <c r="BE272">
        <f t="shared" si="124"/>
        <v>1986</v>
      </c>
      <c r="BF272">
        <f t="shared" si="124"/>
        <v>1985</v>
      </c>
      <c r="BG272">
        <f t="shared" si="124"/>
        <v>1985</v>
      </c>
      <c r="BH272">
        <f t="shared" ref="BH272:CA272" si="125">+BH$1</f>
        <v>1985</v>
      </c>
      <c r="BI272">
        <f t="shared" si="125"/>
        <v>1984</v>
      </c>
      <c r="BJ272">
        <f t="shared" si="125"/>
        <v>1984</v>
      </c>
      <c r="BK272">
        <f t="shared" si="125"/>
        <v>1984</v>
      </c>
      <c r="BL272">
        <f t="shared" si="125"/>
        <v>1984</v>
      </c>
      <c r="BM272">
        <f t="shared" si="125"/>
        <v>1984</v>
      </c>
      <c r="BN272">
        <f t="shared" si="125"/>
        <v>1983</v>
      </c>
      <c r="BO272">
        <f t="shared" si="125"/>
        <v>1983</v>
      </c>
      <c r="BP272">
        <f t="shared" si="125"/>
        <v>1983</v>
      </c>
      <c r="BQ272">
        <f t="shared" si="125"/>
        <v>1983</v>
      </c>
      <c r="BR272">
        <f t="shared" si="125"/>
        <v>1982</v>
      </c>
      <c r="BS272">
        <f t="shared" si="125"/>
        <v>1982</v>
      </c>
      <c r="BT272">
        <f t="shared" si="125"/>
        <v>1982</v>
      </c>
      <c r="BU272">
        <f t="shared" si="125"/>
        <v>1982</v>
      </c>
      <c r="BV272">
        <f t="shared" si="125"/>
        <v>1981</v>
      </c>
      <c r="BW272">
        <f t="shared" si="125"/>
        <v>1981</v>
      </c>
      <c r="BX272">
        <f t="shared" si="125"/>
        <v>1981</v>
      </c>
      <c r="BY272">
        <f t="shared" si="125"/>
        <v>1981</v>
      </c>
      <c r="BZ272">
        <f t="shared" si="125"/>
        <v>1981</v>
      </c>
      <c r="CA272">
        <f t="shared" si="125"/>
        <v>1980</v>
      </c>
      <c r="CB272" s="16"/>
    </row>
    <row r="273" spans="1:80">
      <c r="A273" s="296"/>
      <c r="B273" s="203" t="s">
        <v>7</v>
      </c>
      <c r="C273" s="204"/>
      <c r="D273" s="72" t="str">
        <f>入力シート①!N2</f>
        <v>-</v>
      </c>
      <c r="E273" s="20"/>
      <c r="F273" s="32"/>
      <c r="G273" s="32"/>
      <c r="H273" s="32"/>
      <c r="I273" s="32"/>
      <c r="J273" s="32"/>
      <c r="K273" s="33"/>
      <c r="M273" s="16"/>
      <c r="N273" s="72" t="s">
        <v>133</v>
      </c>
      <c r="O273" s="72" t="s">
        <v>133</v>
      </c>
      <c r="P273" s="72" t="s">
        <v>133</v>
      </c>
      <c r="Q273" s="72">
        <v>41319</v>
      </c>
      <c r="R273" s="72">
        <v>42039</v>
      </c>
      <c r="T273" s="72">
        <v>41319</v>
      </c>
      <c r="U273" s="17">
        <v>2</v>
      </c>
      <c r="V273">
        <f t="shared" ref="V273:AA273" si="126">+V$3</f>
        <v>2</v>
      </c>
      <c r="W273">
        <f t="shared" si="126"/>
        <v>2</v>
      </c>
      <c r="X273">
        <f t="shared" si="126"/>
        <v>2</v>
      </c>
      <c r="Y273">
        <f t="shared" si="126"/>
        <v>2</v>
      </c>
      <c r="Z273">
        <f t="shared" si="126"/>
        <v>2</v>
      </c>
      <c r="AA273">
        <f t="shared" si="126"/>
        <v>2</v>
      </c>
      <c r="AB273">
        <f t="shared" ref="AB273:CA273" si="127">+AB$3</f>
        <v>2</v>
      </c>
      <c r="AC273" s="69">
        <f t="shared" si="127"/>
        <v>2</v>
      </c>
      <c r="AD273" s="69">
        <f t="shared" si="127"/>
        <v>2</v>
      </c>
      <c r="AE273">
        <f t="shared" si="127"/>
        <v>2</v>
      </c>
      <c r="AF273">
        <f t="shared" si="127"/>
        <v>2</v>
      </c>
      <c r="AG273">
        <f t="shared" si="127"/>
        <v>2</v>
      </c>
      <c r="AH273">
        <f t="shared" si="127"/>
        <v>2</v>
      </c>
      <c r="AI273">
        <f t="shared" si="127"/>
        <v>2</v>
      </c>
      <c r="AJ273">
        <f t="shared" si="127"/>
        <v>2</v>
      </c>
      <c r="AK273">
        <f t="shared" si="127"/>
        <v>2</v>
      </c>
      <c r="AL273">
        <f t="shared" si="127"/>
        <v>2</v>
      </c>
      <c r="AM273">
        <f t="shared" si="127"/>
        <v>2</v>
      </c>
      <c r="AN273">
        <f t="shared" si="127"/>
        <v>2</v>
      </c>
      <c r="AO273">
        <f t="shared" si="127"/>
        <v>2</v>
      </c>
      <c r="AP273">
        <f t="shared" si="127"/>
        <v>2</v>
      </c>
      <c r="AQ273">
        <f t="shared" si="127"/>
        <v>2</v>
      </c>
      <c r="AR273">
        <f t="shared" si="127"/>
        <v>2</v>
      </c>
      <c r="AS273">
        <f t="shared" si="127"/>
        <v>2</v>
      </c>
      <c r="AT273">
        <f t="shared" si="127"/>
        <v>2</v>
      </c>
      <c r="AU273">
        <f t="shared" si="127"/>
        <v>2</v>
      </c>
      <c r="AV273">
        <f t="shared" si="127"/>
        <v>2</v>
      </c>
      <c r="AW273">
        <f t="shared" si="127"/>
        <v>2</v>
      </c>
      <c r="AX273">
        <f t="shared" si="127"/>
        <v>2</v>
      </c>
      <c r="AY273">
        <f t="shared" si="127"/>
        <v>2</v>
      </c>
      <c r="AZ273">
        <f t="shared" si="127"/>
        <v>2</v>
      </c>
      <c r="BA273">
        <f t="shared" si="127"/>
        <v>2</v>
      </c>
      <c r="BB273">
        <f t="shared" si="127"/>
        <v>2</v>
      </c>
      <c r="BC273">
        <f t="shared" si="127"/>
        <v>2</v>
      </c>
      <c r="BD273">
        <f t="shared" si="127"/>
        <v>2</v>
      </c>
      <c r="BE273">
        <f t="shared" si="127"/>
        <v>2</v>
      </c>
      <c r="BF273">
        <f t="shared" si="127"/>
        <v>2</v>
      </c>
      <c r="BG273">
        <f t="shared" si="127"/>
        <v>2</v>
      </c>
      <c r="BH273">
        <f t="shared" si="127"/>
        <v>2</v>
      </c>
      <c r="BI273">
        <f t="shared" si="127"/>
        <v>2</v>
      </c>
      <c r="BJ273">
        <f t="shared" si="127"/>
        <v>2</v>
      </c>
      <c r="BK273">
        <f t="shared" si="127"/>
        <v>2</v>
      </c>
      <c r="BL273">
        <f t="shared" si="127"/>
        <v>2</v>
      </c>
      <c r="BM273">
        <f t="shared" si="127"/>
        <v>2</v>
      </c>
      <c r="BN273">
        <f t="shared" si="127"/>
        <v>2</v>
      </c>
      <c r="BO273">
        <f t="shared" si="127"/>
        <v>2</v>
      </c>
      <c r="BP273">
        <f t="shared" si="127"/>
        <v>2</v>
      </c>
      <c r="BQ273">
        <f t="shared" si="127"/>
        <v>2</v>
      </c>
      <c r="BR273">
        <f t="shared" si="127"/>
        <v>2</v>
      </c>
      <c r="BS273">
        <f t="shared" si="127"/>
        <v>2</v>
      </c>
      <c r="BT273">
        <f t="shared" si="127"/>
        <v>2</v>
      </c>
      <c r="BU273">
        <f t="shared" si="127"/>
        <v>2</v>
      </c>
      <c r="BV273">
        <f t="shared" si="127"/>
        <v>2</v>
      </c>
      <c r="BW273">
        <f t="shared" si="127"/>
        <v>2</v>
      </c>
      <c r="BX273">
        <f t="shared" si="127"/>
        <v>2</v>
      </c>
      <c r="BY273">
        <f t="shared" si="127"/>
        <v>2</v>
      </c>
      <c r="BZ273">
        <f t="shared" si="127"/>
        <v>2</v>
      </c>
      <c r="CA273">
        <f t="shared" si="127"/>
        <v>2</v>
      </c>
      <c r="CB273" s="16"/>
    </row>
    <row r="274" spans="1:80">
      <c r="A274" s="296"/>
      <c r="B274" s="203" t="s">
        <v>8</v>
      </c>
      <c r="C274" s="204"/>
      <c r="D274" s="73" t="str">
        <f>入力シート①!N2</f>
        <v>-</v>
      </c>
      <c r="E274" s="20"/>
      <c r="F274" s="32"/>
      <c r="G274" s="32"/>
      <c r="H274" s="32"/>
      <c r="I274" s="32"/>
      <c r="J274" s="32"/>
      <c r="K274" s="33"/>
      <c r="M274" s="16"/>
      <c r="N274" s="73" t="s">
        <v>133</v>
      </c>
      <c r="O274" s="73" t="s">
        <v>133</v>
      </c>
      <c r="P274" s="73" t="s">
        <v>133</v>
      </c>
      <c r="Q274" s="73">
        <v>41319</v>
      </c>
      <c r="R274" s="73">
        <v>42039</v>
      </c>
      <c r="T274" s="73">
        <v>41319</v>
      </c>
      <c r="U274" s="17">
        <v>15</v>
      </c>
      <c r="V274" s="73">
        <v>40577</v>
      </c>
      <c r="W274" s="73">
        <v>40231</v>
      </c>
      <c r="X274" s="73">
        <v>39871</v>
      </c>
      <c r="Y274" s="73"/>
      <c r="Z274" s="73">
        <v>39135</v>
      </c>
      <c r="AC274" s="69">
        <v>8</v>
      </c>
      <c r="AE274">
        <v>7</v>
      </c>
      <c r="AI274">
        <v>21</v>
      </c>
      <c r="AQ274">
        <v>8</v>
      </c>
      <c r="AS274">
        <v>13</v>
      </c>
      <c r="AY274">
        <v>6</v>
      </c>
      <c r="BD274">
        <v>18</v>
      </c>
      <c r="BF274">
        <v>8</v>
      </c>
      <c r="BK274">
        <v>20</v>
      </c>
      <c r="CB274" s="16"/>
    </row>
    <row r="275" spans="1:80">
      <c r="A275" s="296"/>
      <c r="B275" s="203" t="s">
        <v>43</v>
      </c>
      <c r="C275" s="204"/>
      <c r="D275">
        <f>入力シート①!N3</f>
        <v>40</v>
      </c>
      <c r="E275" s="20"/>
      <c r="F275" s="32"/>
      <c r="G275" s="32"/>
      <c r="H275" s="32"/>
      <c r="I275" s="32"/>
      <c r="J275" s="32"/>
      <c r="K275" s="33"/>
      <c r="M275" s="16"/>
      <c r="N275">
        <v>40</v>
      </c>
      <c r="O275">
        <v>40</v>
      </c>
      <c r="P275">
        <v>40</v>
      </c>
      <c r="Q275">
        <v>40</v>
      </c>
      <c r="R275">
        <v>40</v>
      </c>
      <c r="T275">
        <v>40</v>
      </c>
      <c r="U275" s="17">
        <v>40</v>
      </c>
      <c r="V275">
        <f t="shared" ref="V275:AA275" si="128">+$A$272</f>
        <v>40</v>
      </c>
      <c r="W275">
        <f t="shared" si="128"/>
        <v>40</v>
      </c>
      <c r="X275">
        <f t="shared" si="128"/>
        <v>40</v>
      </c>
      <c r="Y275">
        <f t="shared" si="128"/>
        <v>40</v>
      </c>
      <c r="Z275">
        <f t="shared" si="128"/>
        <v>40</v>
      </c>
      <c r="AA275">
        <f t="shared" si="128"/>
        <v>40</v>
      </c>
      <c r="AB275">
        <f t="shared" ref="AB275:CA275" si="129">+$A$272</f>
        <v>40</v>
      </c>
      <c r="AC275" s="69">
        <f t="shared" si="129"/>
        <v>40</v>
      </c>
      <c r="AD275" s="69">
        <f t="shared" si="129"/>
        <v>40</v>
      </c>
      <c r="AE275">
        <f t="shared" si="129"/>
        <v>40</v>
      </c>
      <c r="AF275">
        <f t="shared" si="129"/>
        <v>40</v>
      </c>
      <c r="AG275">
        <f t="shared" si="129"/>
        <v>40</v>
      </c>
      <c r="AH275">
        <f t="shared" si="129"/>
        <v>40</v>
      </c>
      <c r="AI275">
        <f t="shared" si="129"/>
        <v>40</v>
      </c>
      <c r="AJ275">
        <f t="shared" si="129"/>
        <v>40</v>
      </c>
      <c r="AK275">
        <f t="shared" si="129"/>
        <v>40</v>
      </c>
      <c r="AL275">
        <f t="shared" si="129"/>
        <v>40</v>
      </c>
      <c r="AM275">
        <f t="shared" si="129"/>
        <v>40</v>
      </c>
      <c r="AN275">
        <f t="shared" si="129"/>
        <v>40</v>
      </c>
      <c r="AO275">
        <f t="shared" si="129"/>
        <v>40</v>
      </c>
      <c r="AP275">
        <f t="shared" si="129"/>
        <v>40</v>
      </c>
      <c r="AQ275">
        <f t="shared" si="129"/>
        <v>40</v>
      </c>
      <c r="AR275">
        <f t="shared" si="129"/>
        <v>40</v>
      </c>
      <c r="AS275">
        <f t="shared" si="129"/>
        <v>40</v>
      </c>
      <c r="AT275">
        <f t="shared" si="129"/>
        <v>40</v>
      </c>
      <c r="AU275">
        <f t="shared" si="129"/>
        <v>40</v>
      </c>
      <c r="AV275">
        <f t="shared" si="129"/>
        <v>40</v>
      </c>
      <c r="AW275">
        <f t="shared" si="129"/>
        <v>40</v>
      </c>
      <c r="AX275">
        <f t="shared" si="129"/>
        <v>40</v>
      </c>
      <c r="AY275">
        <f t="shared" si="129"/>
        <v>40</v>
      </c>
      <c r="AZ275">
        <f t="shared" si="129"/>
        <v>40</v>
      </c>
      <c r="BA275">
        <f t="shared" si="129"/>
        <v>40</v>
      </c>
      <c r="BB275">
        <f t="shared" si="129"/>
        <v>40</v>
      </c>
      <c r="BC275">
        <f t="shared" si="129"/>
        <v>40</v>
      </c>
      <c r="BD275">
        <f t="shared" si="129"/>
        <v>40</v>
      </c>
      <c r="BE275">
        <f t="shared" si="129"/>
        <v>40</v>
      </c>
      <c r="BF275">
        <f t="shared" si="129"/>
        <v>40</v>
      </c>
      <c r="BG275">
        <f t="shared" si="129"/>
        <v>40</v>
      </c>
      <c r="BH275">
        <f t="shared" si="129"/>
        <v>40</v>
      </c>
      <c r="BI275">
        <f t="shared" si="129"/>
        <v>40</v>
      </c>
      <c r="BJ275">
        <f t="shared" si="129"/>
        <v>40</v>
      </c>
      <c r="BK275">
        <f t="shared" si="129"/>
        <v>40</v>
      </c>
      <c r="BL275">
        <f t="shared" si="129"/>
        <v>40</v>
      </c>
      <c r="BM275">
        <f t="shared" si="129"/>
        <v>40</v>
      </c>
      <c r="BN275">
        <f t="shared" si="129"/>
        <v>40</v>
      </c>
      <c r="BO275">
        <f t="shared" si="129"/>
        <v>40</v>
      </c>
      <c r="BP275">
        <f t="shared" si="129"/>
        <v>40</v>
      </c>
      <c r="BQ275">
        <f t="shared" si="129"/>
        <v>40</v>
      </c>
      <c r="BR275">
        <f t="shared" si="129"/>
        <v>40</v>
      </c>
      <c r="BS275">
        <f t="shared" si="129"/>
        <v>40</v>
      </c>
      <c r="BT275">
        <f t="shared" si="129"/>
        <v>40</v>
      </c>
      <c r="BU275">
        <f t="shared" si="129"/>
        <v>40</v>
      </c>
      <c r="BV275">
        <f t="shared" si="129"/>
        <v>40</v>
      </c>
      <c r="BW275">
        <f t="shared" si="129"/>
        <v>40</v>
      </c>
      <c r="BX275">
        <f t="shared" si="129"/>
        <v>40</v>
      </c>
      <c r="BY275">
        <f t="shared" si="129"/>
        <v>40</v>
      </c>
      <c r="BZ275">
        <f t="shared" si="129"/>
        <v>40</v>
      </c>
      <c r="CA275">
        <f t="shared" si="129"/>
        <v>40</v>
      </c>
      <c r="CB275" s="16"/>
    </row>
    <row r="276" spans="1:80" ht="16.5" thickBot="1">
      <c r="A276" s="296"/>
      <c r="B276" s="203" t="s">
        <v>9</v>
      </c>
      <c r="C276" s="204"/>
      <c r="D276" s="78" t="str">
        <f>入力シート①!N4</f>
        <v>-</v>
      </c>
      <c r="E276" s="21"/>
      <c r="F276" s="34"/>
      <c r="G276" s="34"/>
      <c r="H276" s="34"/>
      <c r="I276" s="34"/>
      <c r="J276" s="34"/>
      <c r="K276" s="35"/>
      <c r="M276" s="16"/>
      <c r="N276" s="78" t="s">
        <v>133</v>
      </c>
      <c r="O276" s="78" t="s">
        <v>133</v>
      </c>
      <c r="P276" s="78" t="s">
        <v>133</v>
      </c>
      <c r="Q276" s="78">
        <v>0.42708333333333331</v>
      </c>
      <c r="R276" s="78">
        <v>0.4284722222222222</v>
      </c>
      <c r="T276" s="78">
        <v>0.42708333333333331</v>
      </c>
      <c r="U276" s="102">
        <v>0.40277777777777773</v>
      </c>
      <c r="V276" s="78">
        <v>0.4826388888888889</v>
      </c>
      <c r="W276" s="78">
        <v>0.51388888888888895</v>
      </c>
      <c r="X276" s="78">
        <v>0.40972222222222227</v>
      </c>
      <c r="Y276" s="78"/>
      <c r="Z276" s="78">
        <v>0.45833333333333331</v>
      </c>
      <c r="CB276" s="16"/>
    </row>
    <row r="277" spans="1:80">
      <c r="A277" s="296"/>
      <c r="B277" s="200" t="s">
        <v>10</v>
      </c>
      <c r="C277" s="7">
        <v>0</v>
      </c>
      <c r="D277" t="str">
        <f>入力シート①!N5</f>
        <v>-</v>
      </c>
      <c r="E277">
        <f>+COUNT($M277:$CB277)</f>
        <v>16</v>
      </c>
      <c r="F277" s="5">
        <f>+AVERAGE($M277:$CB277)</f>
        <v>18.689374999999998</v>
      </c>
      <c r="G277" s="5">
        <f>+STDEV($M277:$CB277)</f>
        <v>1.1112723563555427</v>
      </c>
      <c r="H277" s="5">
        <f>+MAX($M277:$CB277)</f>
        <v>20.6</v>
      </c>
      <c r="I277" s="5">
        <f>+MIN($M277:$CB277)</f>
        <v>16.09</v>
      </c>
      <c r="J277" s="5" t="e">
        <f>+D277-F277</f>
        <v>#VALUE!</v>
      </c>
      <c r="K277" s="5" t="e">
        <f>+J277/G277</f>
        <v>#VALUE!</v>
      </c>
      <c r="M277" s="16"/>
      <c r="N277" t="s">
        <v>133</v>
      </c>
      <c r="O277" t="s">
        <v>133</v>
      </c>
      <c r="P277" t="s">
        <v>133</v>
      </c>
      <c r="Q277" t="s">
        <v>133</v>
      </c>
      <c r="R277">
        <v>16.09</v>
      </c>
      <c r="T277">
        <v>19.14</v>
      </c>
      <c r="U277" s="17">
        <v>18.899999999999999</v>
      </c>
      <c r="V277">
        <v>19.2</v>
      </c>
      <c r="W277">
        <v>19</v>
      </c>
      <c r="X277">
        <v>18.100000000000001</v>
      </c>
      <c r="Z277">
        <v>19.899999999999999</v>
      </c>
      <c r="AC277" s="69">
        <v>19.100000000000001</v>
      </c>
      <c r="AE277">
        <v>18.7</v>
      </c>
      <c r="AI277">
        <v>18.2</v>
      </c>
      <c r="AQ277">
        <v>17.8</v>
      </c>
      <c r="AS277">
        <v>19.899999999999999</v>
      </c>
      <c r="AY277">
        <v>20.6</v>
      </c>
      <c r="BD277">
        <v>19</v>
      </c>
      <c r="BF277">
        <v>18.399999999999999</v>
      </c>
      <c r="BK277">
        <v>17</v>
      </c>
      <c r="CB277" s="16"/>
    </row>
    <row r="278" spans="1:80">
      <c r="A278" s="296"/>
      <c r="B278" s="200"/>
      <c r="C278" s="7">
        <v>10</v>
      </c>
      <c r="D278" t="str">
        <f>入力シート①!N6</f>
        <v>-</v>
      </c>
      <c r="E278">
        <f t="shared" ref="E278:E292" si="130">+COUNT($M278:$CB278)</f>
        <v>16</v>
      </c>
      <c r="F278" s="5">
        <f t="shared" ref="F278:F292" si="131">+AVERAGE($M278:$CB278)</f>
        <v>18.570531249999998</v>
      </c>
      <c r="G278" s="5">
        <f t="shared" ref="G278:G292" si="132">+STDEV($M278:$CB278)</f>
        <v>1.0411469948851284</v>
      </c>
      <c r="H278" s="5">
        <f t="shared" ref="H278:H292" si="133">+MAX($M278:$CB278)</f>
        <v>20.05</v>
      </c>
      <c r="I278" s="5">
        <f t="shared" ref="I278:I292" si="134">+MIN($M278:$CB278)</f>
        <v>16.09</v>
      </c>
      <c r="J278" s="5" t="e">
        <f t="shared" ref="J278:J289" si="135">+D278-F278</f>
        <v>#VALUE!</v>
      </c>
      <c r="K278" s="5" t="e">
        <f t="shared" ref="K278:K289" si="136">+J278/G278</f>
        <v>#VALUE!</v>
      </c>
      <c r="M278" s="16"/>
      <c r="N278" t="s">
        <v>133</v>
      </c>
      <c r="O278" t="s">
        <v>133</v>
      </c>
      <c r="P278" t="s">
        <v>133</v>
      </c>
      <c r="Q278" t="s">
        <v>133</v>
      </c>
      <c r="R278">
        <v>16.09</v>
      </c>
      <c r="T278">
        <v>19.13</v>
      </c>
      <c r="U278" s="17">
        <v>18.916799999999999</v>
      </c>
      <c r="V278">
        <v>19.202400000000001</v>
      </c>
      <c r="W278">
        <v>18.96</v>
      </c>
      <c r="X278">
        <v>17.649999999999999</v>
      </c>
      <c r="Z278">
        <v>19.9193</v>
      </c>
      <c r="AC278" s="69">
        <v>19.13</v>
      </c>
      <c r="AE278">
        <v>18.600000000000001</v>
      </c>
      <c r="AI278">
        <v>18.09</v>
      </c>
      <c r="AQ278">
        <v>17.45</v>
      </c>
      <c r="AS278">
        <v>19.5</v>
      </c>
      <c r="AY278">
        <v>20.05</v>
      </c>
      <c r="BD278">
        <v>18.7</v>
      </c>
      <c r="BF278">
        <v>18.420000000000002</v>
      </c>
      <c r="BK278">
        <v>17.32</v>
      </c>
      <c r="CB278" s="16"/>
    </row>
    <row r="279" spans="1:80">
      <c r="A279" s="296"/>
      <c r="B279" s="200"/>
      <c r="C279" s="7">
        <v>20</v>
      </c>
      <c r="D279" t="str">
        <f>入力シート①!N7</f>
        <v>-</v>
      </c>
      <c r="E279">
        <f t="shared" si="130"/>
        <v>16</v>
      </c>
      <c r="F279" s="5">
        <f t="shared" si="131"/>
        <v>18.465524999999996</v>
      </c>
      <c r="G279" s="5">
        <f t="shared" si="132"/>
        <v>1.1479474427574345</v>
      </c>
      <c r="H279" s="5">
        <f t="shared" si="133"/>
        <v>20</v>
      </c>
      <c r="I279" s="5">
        <f t="shared" si="134"/>
        <v>16.05</v>
      </c>
      <c r="J279" s="5" t="e">
        <f t="shared" si="135"/>
        <v>#VALUE!</v>
      </c>
      <c r="K279" s="5" t="e">
        <f t="shared" si="136"/>
        <v>#VALUE!</v>
      </c>
      <c r="M279" s="16"/>
      <c r="N279" t="s">
        <v>133</v>
      </c>
      <c r="O279" t="s">
        <v>133</v>
      </c>
      <c r="P279" t="s">
        <v>133</v>
      </c>
      <c r="Q279" t="s">
        <v>133</v>
      </c>
      <c r="R279">
        <v>16.05</v>
      </c>
      <c r="T279">
        <v>19.13</v>
      </c>
      <c r="U279" s="17">
        <v>18.882100000000001</v>
      </c>
      <c r="V279">
        <v>19.197399999999998</v>
      </c>
      <c r="W279">
        <v>18.95</v>
      </c>
      <c r="X279">
        <v>16.649999999999999</v>
      </c>
      <c r="Z279">
        <v>19.908899999999999</v>
      </c>
      <c r="AC279" s="69">
        <v>19.13</v>
      </c>
      <c r="AE279">
        <v>18.600000000000001</v>
      </c>
      <c r="AI279">
        <v>17.54</v>
      </c>
      <c r="AQ279">
        <v>17.45</v>
      </c>
      <c r="AS279">
        <v>19.510000000000002</v>
      </c>
      <c r="AY279">
        <v>20</v>
      </c>
      <c r="BD279">
        <v>18.71</v>
      </c>
      <c r="BF279">
        <v>18.420000000000002</v>
      </c>
      <c r="BK279">
        <v>17.32</v>
      </c>
      <c r="CB279" s="16"/>
    </row>
    <row r="280" spans="1:80">
      <c r="A280" s="296"/>
      <c r="B280" s="200"/>
      <c r="C280" s="7">
        <v>30</v>
      </c>
      <c r="D280" t="str">
        <f>入力シート①!N8</f>
        <v>-</v>
      </c>
      <c r="E280">
        <f t="shared" si="130"/>
        <v>16</v>
      </c>
      <c r="F280" s="5">
        <f t="shared" si="131"/>
        <v>18.362962499999998</v>
      </c>
      <c r="G280" s="5">
        <f t="shared" si="132"/>
        <v>1.222970981326486</v>
      </c>
      <c r="H280" s="5">
        <f t="shared" si="133"/>
        <v>19.96</v>
      </c>
      <c r="I280" s="5">
        <f t="shared" si="134"/>
        <v>16.04</v>
      </c>
      <c r="J280" s="5" t="e">
        <f t="shared" si="135"/>
        <v>#VALUE!</v>
      </c>
      <c r="K280" s="5" t="e">
        <f t="shared" si="136"/>
        <v>#VALUE!</v>
      </c>
      <c r="M280" s="16"/>
      <c r="N280" t="s">
        <v>133</v>
      </c>
      <c r="O280" t="s">
        <v>133</v>
      </c>
      <c r="P280" t="s">
        <v>133</v>
      </c>
      <c r="Q280" t="s">
        <v>133</v>
      </c>
      <c r="R280">
        <v>16.04</v>
      </c>
      <c r="T280">
        <v>19.13</v>
      </c>
      <c r="U280" s="17">
        <v>18.840800000000002</v>
      </c>
      <c r="V280">
        <v>19.183700000000002</v>
      </c>
      <c r="W280">
        <v>18.93</v>
      </c>
      <c r="X280">
        <v>16.489999999999998</v>
      </c>
      <c r="Z280">
        <v>19.802900000000001</v>
      </c>
      <c r="AC280" s="69">
        <v>19.13</v>
      </c>
      <c r="AE280">
        <v>18.600000000000001</v>
      </c>
      <c r="AI280">
        <v>16.73</v>
      </c>
      <c r="AQ280">
        <v>17.2</v>
      </c>
      <c r="AS280">
        <v>19.510000000000002</v>
      </c>
      <c r="AY280">
        <v>19.96</v>
      </c>
      <c r="BD280">
        <v>18.52</v>
      </c>
      <c r="BF280">
        <v>18.420000000000002</v>
      </c>
      <c r="BK280">
        <v>17.32</v>
      </c>
      <c r="CB280" s="16"/>
    </row>
    <row r="281" spans="1:80">
      <c r="A281" s="296"/>
      <c r="B281" s="200"/>
      <c r="C281" s="7">
        <v>50</v>
      </c>
      <c r="D281" t="str">
        <f>入力シート①!N9</f>
        <v>-</v>
      </c>
      <c r="E281">
        <f t="shared" si="130"/>
        <v>16</v>
      </c>
      <c r="F281" s="5">
        <f t="shared" si="131"/>
        <v>18.246762499999999</v>
      </c>
      <c r="G281" s="5">
        <f t="shared" si="132"/>
        <v>1.2820193658833705</v>
      </c>
      <c r="H281" s="5">
        <f t="shared" si="133"/>
        <v>19.88</v>
      </c>
      <c r="I281" s="5">
        <f t="shared" si="134"/>
        <v>16.010000000000002</v>
      </c>
      <c r="J281" s="5" t="e">
        <f t="shared" si="135"/>
        <v>#VALUE!</v>
      </c>
      <c r="K281" s="5" t="e">
        <f t="shared" si="136"/>
        <v>#VALUE!</v>
      </c>
      <c r="M281" s="16"/>
      <c r="N281" t="s">
        <v>133</v>
      </c>
      <c r="O281" t="s">
        <v>133</v>
      </c>
      <c r="P281" t="s">
        <v>133</v>
      </c>
      <c r="Q281" t="s">
        <v>133</v>
      </c>
      <c r="R281">
        <v>16.010000000000002</v>
      </c>
      <c r="T281">
        <v>19.12</v>
      </c>
      <c r="U281" s="17">
        <v>18.615200000000002</v>
      </c>
      <c r="V281">
        <v>18.897200000000002</v>
      </c>
      <c r="W281">
        <v>18.93</v>
      </c>
      <c r="X281">
        <v>16.32</v>
      </c>
      <c r="Z281">
        <v>19.755800000000001</v>
      </c>
      <c r="AC281" s="69">
        <v>19.12</v>
      </c>
      <c r="AE281">
        <v>18.61</v>
      </c>
      <c r="AI281">
        <v>16.54</v>
      </c>
      <c r="AQ281">
        <v>16.55</v>
      </c>
      <c r="AS281">
        <v>19.52</v>
      </c>
      <c r="AY281">
        <v>19.88</v>
      </c>
      <c r="BD281">
        <v>18.34</v>
      </c>
      <c r="BF281">
        <v>18.420000000000002</v>
      </c>
      <c r="BK281">
        <v>17.32</v>
      </c>
      <c r="CB281" s="16"/>
    </row>
    <row r="282" spans="1:80">
      <c r="A282" s="296"/>
      <c r="B282" s="200"/>
      <c r="C282" s="7">
        <v>75</v>
      </c>
      <c r="D282" t="str">
        <f>入力シート①!N10</f>
        <v>-</v>
      </c>
      <c r="E282">
        <f t="shared" si="130"/>
        <v>16</v>
      </c>
      <c r="F282" s="5">
        <f t="shared" si="131"/>
        <v>18.041237500000001</v>
      </c>
      <c r="G282" s="5">
        <f t="shared" si="132"/>
        <v>1.422460453287425</v>
      </c>
      <c r="H282" s="5">
        <f t="shared" si="133"/>
        <v>19.73</v>
      </c>
      <c r="I282" s="5">
        <f t="shared" si="134"/>
        <v>15.08</v>
      </c>
      <c r="J282" s="5" t="e">
        <f t="shared" si="135"/>
        <v>#VALUE!</v>
      </c>
      <c r="K282" s="5" t="e">
        <f t="shared" si="136"/>
        <v>#VALUE!</v>
      </c>
      <c r="M282" s="16"/>
      <c r="N282" t="s">
        <v>133</v>
      </c>
      <c r="O282" t="s">
        <v>133</v>
      </c>
      <c r="P282" t="s">
        <v>133</v>
      </c>
      <c r="Q282" t="s">
        <v>133</v>
      </c>
      <c r="R282">
        <v>15.08</v>
      </c>
      <c r="T282">
        <v>19.11</v>
      </c>
      <c r="U282" s="17">
        <v>18.497900000000001</v>
      </c>
      <c r="V282">
        <v>18.498899999999999</v>
      </c>
      <c r="W282">
        <v>18.91</v>
      </c>
      <c r="X282">
        <v>16.2</v>
      </c>
      <c r="Z282">
        <v>19.452999999999999</v>
      </c>
      <c r="AC282" s="69">
        <v>19.04</v>
      </c>
      <c r="AE282">
        <v>18.600000000000001</v>
      </c>
      <c r="AI282">
        <v>16.440000000000001</v>
      </c>
      <c r="AQ282">
        <v>15.95</v>
      </c>
      <c r="AS282">
        <v>19.52</v>
      </c>
      <c r="AY282">
        <v>19.73</v>
      </c>
      <c r="BD282">
        <v>18.07</v>
      </c>
      <c r="BF282">
        <v>18.260000000000002</v>
      </c>
      <c r="BK282">
        <v>17.3</v>
      </c>
      <c r="CB282" s="16"/>
    </row>
    <row r="283" spans="1:80">
      <c r="A283" s="296"/>
      <c r="B283" s="200"/>
      <c r="C283" s="7">
        <v>100</v>
      </c>
      <c r="D283" t="str">
        <f>入力シート①!N11</f>
        <v>-</v>
      </c>
      <c r="E283">
        <f t="shared" si="130"/>
        <v>16</v>
      </c>
      <c r="F283" s="5">
        <f t="shared" si="131"/>
        <v>17.804081250000003</v>
      </c>
      <c r="G283" s="5">
        <f t="shared" si="132"/>
        <v>1.5990802853385233</v>
      </c>
      <c r="H283" s="5">
        <f t="shared" si="133"/>
        <v>19.53</v>
      </c>
      <c r="I283" s="5">
        <f t="shared" si="134"/>
        <v>13.96</v>
      </c>
      <c r="J283" s="5" t="e">
        <f t="shared" si="135"/>
        <v>#VALUE!</v>
      </c>
      <c r="K283" s="5" t="e">
        <f t="shared" si="136"/>
        <v>#VALUE!</v>
      </c>
      <c r="M283" s="16"/>
      <c r="N283" t="s">
        <v>133</v>
      </c>
      <c r="O283" t="s">
        <v>133</v>
      </c>
      <c r="P283" t="s">
        <v>133</v>
      </c>
      <c r="Q283" t="s">
        <v>133</v>
      </c>
      <c r="R283">
        <v>13.96</v>
      </c>
      <c r="T283">
        <v>19.07</v>
      </c>
      <c r="U283" s="17">
        <v>18.449400000000001</v>
      </c>
      <c r="V283">
        <v>18.361699999999999</v>
      </c>
      <c r="W283">
        <v>18.89</v>
      </c>
      <c r="X283">
        <v>16.09</v>
      </c>
      <c r="Z283">
        <v>19.374199999999998</v>
      </c>
      <c r="AC283" s="69">
        <v>18.64</v>
      </c>
      <c r="AE283">
        <v>18.61</v>
      </c>
      <c r="AI283">
        <v>16.32</v>
      </c>
      <c r="AQ283">
        <v>15.43</v>
      </c>
      <c r="AS283">
        <v>19.53</v>
      </c>
      <c r="AY283">
        <v>19.21</v>
      </c>
      <c r="BD283">
        <v>17.46</v>
      </c>
      <c r="BF283">
        <v>18.18</v>
      </c>
      <c r="BK283">
        <v>17.29</v>
      </c>
      <c r="CB283" s="16"/>
    </row>
    <row r="284" spans="1:80">
      <c r="A284" s="296"/>
      <c r="B284" s="200"/>
      <c r="C284" s="7">
        <v>150</v>
      </c>
      <c r="D284" t="str">
        <f>入力シート①!N12</f>
        <v>-</v>
      </c>
      <c r="E284">
        <f t="shared" si="130"/>
        <v>16</v>
      </c>
      <c r="F284" s="5">
        <f t="shared" si="131"/>
        <v>17.376118750000003</v>
      </c>
      <c r="G284" s="5">
        <f t="shared" si="132"/>
        <v>2.052401389988058</v>
      </c>
      <c r="H284" s="5">
        <f t="shared" si="133"/>
        <v>19.53</v>
      </c>
      <c r="I284" s="5">
        <f t="shared" si="134"/>
        <v>12.6</v>
      </c>
      <c r="J284" s="5" t="e">
        <f t="shared" si="135"/>
        <v>#VALUE!</v>
      </c>
      <c r="K284" s="5" t="e">
        <f t="shared" si="136"/>
        <v>#VALUE!</v>
      </c>
      <c r="M284" s="16"/>
      <c r="N284" t="s">
        <v>133</v>
      </c>
      <c r="O284" t="s">
        <v>133</v>
      </c>
      <c r="P284" t="s">
        <v>133</v>
      </c>
      <c r="Q284" t="s">
        <v>133</v>
      </c>
      <c r="R284">
        <v>12.6</v>
      </c>
      <c r="T284">
        <v>18.79</v>
      </c>
      <c r="U284" s="17">
        <v>18.374500000000001</v>
      </c>
      <c r="V284">
        <v>18.346</v>
      </c>
      <c r="W284">
        <v>18.77</v>
      </c>
      <c r="X284">
        <v>14.65</v>
      </c>
      <c r="Z284">
        <v>19.2774</v>
      </c>
      <c r="AC284" s="69">
        <v>18.34</v>
      </c>
      <c r="AE284">
        <v>18.61</v>
      </c>
      <c r="AI284">
        <v>15.8</v>
      </c>
      <c r="AQ284">
        <v>13.86</v>
      </c>
      <c r="AS284">
        <v>19.53</v>
      </c>
      <c r="AY284">
        <v>18.41</v>
      </c>
      <c r="BD284">
        <v>17.37</v>
      </c>
      <c r="BF284">
        <v>18.03</v>
      </c>
      <c r="BK284">
        <v>17.260000000000002</v>
      </c>
      <c r="CB284" s="16"/>
    </row>
    <row r="285" spans="1:80">
      <c r="A285" s="296"/>
      <c r="B285" s="200"/>
      <c r="C285" s="7">
        <v>200</v>
      </c>
      <c r="D285" t="str">
        <f>入力シート①!N13</f>
        <v>-</v>
      </c>
      <c r="E285">
        <f t="shared" si="130"/>
        <v>16</v>
      </c>
      <c r="F285" s="5">
        <f t="shared" si="131"/>
        <v>16.792381249999998</v>
      </c>
      <c r="G285" s="5">
        <f t="shared" si="132"/>
        <v>2.5877420557231861</v>
      </c>
      <c r="H285" s="5">
        <f t="shared" si="133"/>
        <v>19.41</v>
      </c>
      <c r="I285" s="5">
        <f t="shared" si="134"/>
        <v>11.61</v>
      </c>
      <c r="J285" s="5" t="e">
        <f t="shared" si="135"/>
        <v>#VALUE!</v>
      </c>
      <c r="K285" s="5" t="e">
        <f t="shared" si="136"/>
        <v>#VALUE!</v>
      </c>
      <c r="M285" s="16"/>
      <c r="N285" t="s">
        <v>133</v>
      </c>
      <c r="O285" t="s">
        <v>133</v>
      </c>
      <c r="P285" t="s">
        <v>133</v>
      </c>
      <c r="Q285" t="s">
        <v>133</v>
      </c>
      <c r="R285">
        <v>11.61</v>
      </c>
      <c r="T285">
        <v>18.5</v>
      </c>
      <c r="U285" s="17">
        <v>18.207100000000001</v>
      </c>
      <c r="V285">
        <v>18.340599999999998</v>
      </c>
      <c r="W285">
        <v>17.97</v>
      </c>
      <c r="X285">
        <v>12.31</v>
      </c>
      <c r="Z285">
        <v>19.2804</v>
      </c>
      <c r="AC285" s="69">
        <v>17.89</v>
      </c>
      <c r="AE285">
        <v>18.61</v>
      </c>
      <c r="AI285">
        <v>14.64</v>
      </c>
      <c r="AQ285">
        <v>12.27</v>
      </c>
      <c r="AS285">
        <v>19.41</v>
      </c>
      <c r="AY285">
        <v>17.559999999999999</v>
      </c>
      <c r="BD285">
        <v>17.36</v>
      </c>
      <c r="BF285">
        <v>17.91</v>
      </c>
      <c r="BK285">
        <v>16.809999999999999</v>
      </c>
      <c r="CB285" s="16"/>
    </row>
    <row r="286" spans="1:80">
      <c r="A286" s="296"/>
      <c r="B286" s="200"/>
      <c r="C286" s="7">
        <v>300</v>
      </c>
      <c r="D286" t="str">
        <f>入力シート①!N14</f>
        <v>-</v>
      </c>
      <c r="E286">
        <f t="shared" si="130"/>
        <v>10</v>
      </c>
      <c r="F286" s="5">
        <f t="shared" si="131"/>
        <v>14.70402</v>
      </c>
      <c r="G286" s="5">
        <f t="shared" si="132"/>
        <v>3.5864573020678234</v>
      </c>
      <c r="H286" s="5">
        <f t="shared" si="133"/>
        <v>18.240100000000002</v>
      </c>
      <c r="I286" s="5">
        <f t="shared" si="134"/>
        <v>9.56</v>
      </c>
      <c r="J286" s="5" t="e">
        <f t="shared" si="135"/>
        <v>#VALUE!</v>
      </c>
      <c r="K286" s="5" t="e">
        <f t="shared" si="136"/>
        <v>#VALUE!</v>
      </c>
      <c r="M286" s="16"/>
      <c r="N286" t="s">
        <v>133</v>
      </c>
      <c r="O286" t="s">
        <v>133</v>
      </c>
      <c r="P286" t="s">
        <v>133</v>
      </c>
      <c r="Q286" t="s">
        <v>133</v>
      </c>
      <c r="R286">
        <v>9.7100000000000009</v>
      </c>
      <c r="T286">
        <v>17.48</v>
      </c>
      <c r="U286" s="17">
        <v>15.853</v>
      </c>
      <c r="V286">
        <v>16.7971</v>
      </c>
      <c r="W286">
        <v>15.04</v>
      </c>
      <c r="X286">
        <v>9.75</v>
      </c>
      <c r="Z286">
        <v>18.240100000000002</v>
      </c>
      <c r="AC286" s="69">
        <v>16.940000000000001</v>
      </c>
      <c r="AE286">
        <v>17.670000000000002</v>
      </c>
      <c r="AI286">
        <v>9.56</v>
      </c>
      <c r="CB286" s="16"/>
    </row>
    <row r="287" spans="1:80">
      <c r="A287" s="296"/>
      <c r="B287" s="200"/>
      <c r="C287" s="7">
        <v>400</v>
      </c>
      <c r="D287" t="str">
        <f>入力シート①!N15</f>
        <v>-</v>
      </c>
      <c r="E287">
        <f t="shared" si="130"/>
        <v>10</v>
      </c>
      <c r="F287" s="5">
        <f t="shared" si="131"/>
        <v>12.368010000000002</v>
      </c>
      <c r="G287" s="5">
        <f t="shared" si="132"/>
        <v>3.7322012656965127</v>
      </c>
      <c r="H287" s="5">
        <f t="shared" si="133"/>
        <v>16.332100000000001</v>
      </c>
      <c r="I287" s="5">
        <f t="shared" si="134"/>
        <v>7.26</v>
      </c>
      <c r="J287" s="5" t="e">
        <f t="shared" si="135"/>
        <v>#VALUE!</v>
      </c>
      <c r="K287" s="5" t="e">
        <f t="shared" si="136"/>
        <v>#VALUE!</v>
      </c>
      <c r="M287" s="16"/>
      <c r="N287" t="s">
        <v>133</v>
      </c>
      <c r="O287" t="s">
        <v>133</v>
      </c>
      <c r="P287" t="s">
        <v>133</v>
      </c>
      <c r="Q287" t="s">
        <v>133</v>
      </c>
      <c r="R287">
        <v>7.26</v>
      </c>
      <c r="T287">
        <v>14.63</v>
      </c>
      <c r="U287" s="17">
        <v>12.3057</v>
      </c>
      <c r="V287">
        <v>15.372299999999999</v>
      </c>
      <c r="W287">
        <v>11.81</v>
      </c>
      <c r="X287">
        <v>7.29</v>
      </c>
      <c r="Z287">
        <v>16.332100000000001</v>
      </c>
      <c r="AC287" s="69">
        <v>14.98</v>
      </c>
      <c r="AE287">
        <v>16.09</v>
      </c>
      <c r="AI287">
        <v>7.61</v>
      </c>
      <c r="CB287" s="16"/>
    </row>
    <row r="288" spans="1:80">
      <c r="A288" s="296"/>
      <c r="B288" s="200"/>
      <c r="C288" s="7">
        <v>500</v>
      </c>
      <c r="D288" t="str">
        <f>入力シート①!N16</f>
        <v>-</v>
      </c>
      <c r="E288">
        <f t="shared" si="130"/>
        <v>9</v>
      </c>
      <c r="F288" s="5">
        <f t="shared" si="131"/>
        <v>9.974055555555557</v>
      </c>
      <c r="G288" s="5">
        <f t="shared" si="132"/>
        <v>3.0426791977265291</v>
      </c>
      <c r="H288" s="5">
        <f t="shared" si="133"/>
        <v>13.85</v>
      </c>
      <c r="I288" s="5">
        <f t="shared" si="134"/>
        <v>5.53</v>
      </c>
      <c r="J288" s="5" t="e">
        <f t="shared" si="135"/>
        <v>#VALUE!</v>
      </c>
      <c r="K288" s="5" t="e">
        <f t="shared" si="136"/>
        <v>#VALUE!</v>
      </c>
      <c r="M288" s="16"/>
      <c r="N288" t="s">
        <v>133</v>
      </c>
      <c r="O288" t="s">
        <v>133</v>
      </c>
      <c r="P288" t="s">
        <v>133</v>
      </c>
      <c r="Q288" t="s">
        <v>133</v>
      </c>
      <c r="R288">
        <v>5.53</v>
      </c>
      <c r="T288">
        <v>10.36</v>
      </c>
      <c r="U288" s="17">
        <v>8.8934999999999995</v>
      </c>
      <c r="V288">
        <v>11.8927</v>
      </c>
      <c r="W288">
        <v>8.3800000000000008</v>
      </c>
      <c r="X288">
        <v>5.73</v>
      </c>
      <c r="Z288">
        <v>12.9603</v>
      </c>
      <c r="AC288" s="69">
        <v>12.17</v>
      </c>
      <c r="AE288">
        <v>13.85</v>
      </c>
      <c r="CB288" s="16"/>
    </row>
    <row r="289" spans="1:80">
      <c r="A289" s="296"/>
      <c r="B289" s="200"/>
      <c r="C289" s="7">
        <v>600</v>
      </c>
      <c r="D289" t="str">
        <f>入力シート①!N17</f>
        <v>-</v>
      </c>
      <c r="E289">
        <f t="shared" si="130"/>
        <v>2</v>
      </c>
      <c r="F289" s="5">
        <f t="shared" si="131"/>
        <v>5.8900000000000006</v>
      </c>
      <c r="G289" s="5">
        <f t="shared" si="132"/>
        <v>1.7253405460951752</v>
      </c>
      <c r="H289" s="5">
        <f t="shared" si="133"/>
        <v>7.11</v>
      </c>
      <c r="I289" s="5">
        <f t="shared" si="134"/>
        <v>4.67</v>
      </c>
      <c r="J289" s="5" t="e">
        <f t="shared" si="135"/>
        <v>#VALUE!</v>
      </c>
      <c r="K289" s="5" t="e">
        <f t="shared" si="136"/>
        <v>#VALUE!</v>
      </c>
      <c r="M289" s="16"/>
      <c r="N289" t="s">
        <v>133</v>
      </c>
      <c r="O289" t="s">
        <v>133</v>
      </c>
      <c r="P289" t="s">
        <v>133</v>
      </c>
      <c r="Q289" t="s">
        <v>133</v>
      </c>
      <c r="R289">
        <v>4.67</v>
      </c>
      <c r="T289">
        <v>7.11</v>
      </c>
      <c r="CB289" s="16"/>
    </row>
    <row r="290" spans="1:80">
      <c r="A290" s="296"/>
      <c r="B290" s="13"/>
      <c r="C290" s="13"/>
      <c r="D290" s="18"/>
      <c r="E290" s="18"/>
      <c r="F290" s="36"/>
      <c r="G290" s="36"/>
      <c r="H290" s="36"/>
      <c r="I290" s="36"/>
      <c r="J290" s="36"/>
      <c r="K290" s="36"/>
      <c r="L290" s="18"/>
      <c r="M290" s="16"/>
      <c r="N290" s="18"/>
      <c r="O290" s="18"/>
      <c r="P290" s="18"/>
      <c r="Q290" s="18"/>
      <c r="R290" s="18"/>
      <c r="T290" s="18"/>
      <c r="U290" s="18"/>
      <c r="V290" s="18"/>
      <c r="W290" s="18"/>
      <c r="X290" s="18"/>
      <c r="Y290" s="18"/>
      <c r="Z290" s="18"/>
      <c r="AA290" s="18"/>
      <c r="AB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6"/>
    </row>
    <row r="291" spans="1:80">
      <c r="A291" s="296"/>
      <c r="B291" s="201" t="s">
        <v>13</v>
      </c>
      <c r="C291" s="11" t="s">
        <v>11</v>
      </c>
      <c r="D291" t="str">
        <f>入力シート①!N19</f>
        <v>-</v>
      </c>
      <c r="E291">
        <f t="shared" si="130"/>
        <v>17</v>
      </c>
      <c r="F291" s="5">
        <f t="shared" si="131"/>
        <v>176.52941176470588</v>
      </c>
      <c r="G291" s="5">
        <f t="shared" si="132"/>
        <v>133.54686333224885</v>
      </c>
      <c r="H291" s="5">
        <f t="shared" si="133"/>
        <v>347</v>
      </c>
      <c r="I291" s="5">
        <f t="shared" si="134"/>
        <v>19</v>
      </c>
      <c r="J291" s="5" t="e">
        <f>+D291-F291</f>
        <v>#VALUE!</v>
      </c>
      <c r="K291" s="5" t="e">
        <f>+J291/G291</f>
        <v>#VALUE!</v>
      </c>
      <c r="M291" s="16"/>
      <c r="N291" t="s">
        <v>133</v>
      </c>
      <c r="O291" t="s">
        <v>133</v>
      </c>
      <c r="P291" t="s">
        <v>133</v>
      </c>
      <c r="Q291">
        <v>43</v>
      </c>
      <c r="R291">
        <v>340</v>
      </c>
      <c r="T291">
        <v>43</v>
      </c>
      <c r="U291" s="17">
        <v>293</v>
      </c>
      <c r="V291">
        <v>260</v>
      </c>
      <c r="W291">
        <v>285</v>
      </c>
      <c r="X291">
        <v>46</v>
      </c>
      <c r="Z291">
        <v>44</v>
      </c>
      <c r="AC291" s="69">
        <v>325</v>
      </c>
      <c r="AE291">
        <v>60</v>
      </c>
      <c r="AI291">
        <v>347</v>
      </c>
      <c r="AQ291">
        <v>58</v>
      </c>
      <c r="AS291">
        <v>48</v>
      </c>
      <c r="AY291">
        <v>19</v>
      </c>
      <c r="BD291">
        <v>171</v>
      </c>
      <c r="BF291">
        <v>327</v>
      </c>
      <c r="BK291">
        <v>292</v>
      </c>
      <c r="CB291" s="16"/>
    </row>
    <row r="292" spans="1:80">
      <c r="A292" s="296"/>
      <c r="B292" s="202"/>
      <c r="C292" s="8" t="s">
        <v>12</v>
      </c>
      <c r="D292" t="str">
        <f>入力シート①!N20</f>
        <v>-</v>
      </c>
      <c r="E292">
        <f t="shared" si="130"/>
        <v>17</v>
      </c>
      <c r="F292" s="5">
        <f t="shared" si="131"/>
        <v>1.2152941176470586</v>
      </c>
      <c r="G292" s="5">
        <f t="shared" si="132"/>
        <v>0.57846907487629429</v>
      </c>
      <c r="H292" s="5">
        <f t="shared" si="133"/>
        <v>2.2999999999999998</v>
      </c>
      <c r="I292" s="5">
        <f t="shared" si="134"/>
        <v>0.2</v>
      </c>
      <c r="J292" s="5" t="e">
        <f>+D292-F292</f>
        <v>#VALUE!</v>
      </c>
      <c r="K292" s="5" t="e">
        <f>+J292/G292</f>
        <v>#VALUE!</v>
      </c>
      <c r="M292" s="16"/>
      <c r="N292" t="s">
        <v>133</v>
      </c>
      <c r="O292" t="s">
        <v>133</v>
      </c>
      <c r="P292" t="s">
        <v>133</v>
      </c>
      <c r="Q292">
        <v>1.5</v>
      </c>
      <c r="R292">
        <v>0.7</v>
      </c>
      <c r="T292">
        <v>1.5</v>
      </c>
      <c r="U292" s="17">
        <v>1.9</v>
      </c>
      <c r="V292">
        <v>1.6</v>
      </c>
      <c r="W292">
        <v>1.6</v>
      </c>
      <c r="X292">
        <v>1.5</v>
      </c>
      <c r="Z292">
        <v>0.2</v>
      </c>
      <c r="AC292" s="69">
        <v>1.7</v>
      </c>
      <c r="AE292">
        <v>0.8</v>
      </c>
      <c r="AI292">
        <v>2.2999999999999998</v>
      </c>
      <c r="AQ292">
        <v>1.1200000000000001</v>
      </c>
      <c r="AS292">
        <v>0.74</v>
      </c>
      <c r="AY292">
        <v>1.5</v>
      </c>
      <c r="BD292">
        <v>1</v>
      </c>
      <c r="BF292">
        <v>0.3</v>
      </c>
      <c r="BK292">
        <v>0.7</v>
      </c>
      <c r="CB292" s="16"/>
    </row>
    <row r="293" spans="1:80" ht="0.95" customHeight="1">
      <c r="A293" s="16"/>
      <c r="B293" s="16"/>
      <c r="C293" s="16"/>
      <c r="D293" s="16"/>
      <c r="E293" s="16"/>
      <c r="F293" s="37"/>
      <c r="G293" s="37"/>
      <c r="H293" s="37"/>
      <c r="I293" s="37"/>
      <c r="J293" s="37"/>
      <c r="K293" s="37"/>
      <c r="L293" s="16"/>
      <c r="M293" s="16"/>
      <c r="N293" s="16"/>
      <c r="O293" s="16"/>
      <c r="P293" s="16"/>
      <c r="Q293" s="16"/>
      <c r="R293" s="16"/>
      <c r="T293" s="16"/>
      <c r="V293" s="16"/>
      <c r="W293" s="16"/>
      <c r="X293" s="16"/>
      <c r="Y293" s="16"/>
      <c r="Z293" s="16"/>
      <c r="AA293" s="16"/>
      <c r="AB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row>
    <row r="294" spans="1:80" ht="0.95" customHeight="1">
      <c r="A294" s="16"/>
      <c r="B294" s="16"/>
      <c r="C294" s="16"/>
      <c r="D294" s="16"/>
      <c r="E294" s="16"/>
      <c r="F294" s="37"/>
      <c r="G294" s="37"/>
      <c r="H294" s="37"/>
      <c r="I294" s="37"/>
      <c r="J294" s="37"/>
      <c r="K294" s="37"/>
      <c r="L294" s="16"/>
      <c r="M294" s="16"/>
      <c r="N294" s="16"/>
      <c r="O294" s="16"/>
      <c r="P294" s="16"/>
      <c r="Q294" s="16"/>
      <c r="R294" s="16"/>
      <c r="T294" s="16"/>
      <c r="U294" s="16"/>
      <c r="V294" s="16"/>
      <c r="W294" s="16"/>
      <c r="X294" s="16"/>
      <c r="Y294" s="16"/>
      <c r="Z294" s="16"/>
      <c r="AA294" s="16"/>
      <c r="AB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row>
    <row r="295" spans="1:80" ht="0.95" customHeight="1">
      <c r="A295" s="16"/>
      <c r="B295" s="16"/>
      <c r="C295" s="16"/>
      <c r="D295" s="16"/>
      <c r="E295" s="16"/>
      <c r="F295" s="37"/>
      <c r="G295" s="37"/>
      <c r="H295" s="37"/>
      <c r="I295" s="37"/>
      <c r="J295" s="37"/>
      <c r="K295" s="37"/>
      <c r="L295" s="16"/>
      <c r="M295" s="16"/>
      <c r="N295" s="16"/>
      <c r="O295" s="16"/>
      <c r="P295" s="16"/>
      <c r="Q295" s="16"/>
      <c r="R295" s="16"/>
      <c r="T295" s="16"/>
      <c r="U295" s="16"/>
      <c r="V295" s="16"/>
      <c r="W295" s="16"/>
      <c r="X295" s="16"/>
      <c r="Y295" s="16"/>
      <c r="Z295" s="16"/>
      <c r="AA295" s="16"/>
      <c r="AB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row>
    <row r="296" spans="1:80" ht="0.95" customHeight="1">
      <c r="A296" s="16"/>
      <c r="B296" s="16"/>
      <c r="C296" s="16"/>
      <c r="D296" s="16"/>
      <c r="E296" s="16"/>
      <c r="F296" s="37"/>
      <c r="G296" s="37"/>
      <c r="H296" s="37"/>
      <c r="I296" s="37"/>
      <c r="J296" s="37"/>
      <c r="K296" s="37"/>
      <c r="L296" s="16"/>
      <c r="M296" s="16"/>
      <c r="N296" s="16"/>
      <c r="O296" s="16"/>
      <c r="P296" s="16"/>
      <c r="Q296" s="16"/>
      <c r="R296" s="16"/>
      <c r="T296" s="16"/>
      <c r="U296" s="16"/>
      <c r="V296" s="16"/>
      <c r="W296" s="16"/>
      <c r="X296" s="16"/>
      <c r="Y296" s="16"/>
      <c r="Z296" s="16"/>
      <c r="AA296" s="16"/>
      <c r="AB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row>
    <row r="297" spans="1:80" ht="0.95" customHeight="1">
      <c r="A297" s="16"/>
      <c r="B297" s="16"/>
      <c r="C297" s="16"/>
      <c r="D297" s="16"/>
      <c r="E297" s="16"/>
      <c r="F297" s="37"/>
      <c r="G297" s="37"/>
      <c r="H297" s="37"/>
      <c r="I297" s="37"/>
      <c r="J297" s="37"/>
      <c r="K297" s="37"/>
      <c r="L297" s="16"/>
      <c r="M297" s="16"/>
      <c r="N297" s="16"/>
      <c r="O297" s="16"/>
      <c r="P297" s="16"/>
      <c r="Q297" s="16"/>
      <c r="R297" s="16"/>
      <c r="T297" s="16"/>
      <c r="U297" s="16"/>
      <c r="V297" s="16"/>
      <c r="W297" s="16"/>
      <c r="X297" s="16"/>
      <c r="Y297" s="16"/>
      <c r="Z297" s="16"/>
      <c r="AA297" s="16"/>
      <c r="AB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row>
    <row r="298" spans="1:80" ht="0.95" customHeight="1">
      <c r="A298" s="16"/>
      <c r="B298" s="16"/>
      <c r="C298" s="16"/>
      <c r="D298" s="16"/>
      <c r="E298" s="16"/>
      <c r="F298" s="37"/>
      <c r="G298" s="37"/>
      <c r="H298" s="37"/>
      <c r="I298" s="37"/>
      <c r="J298" s="37"/>
      <c r="K298" s="37"/>
      <c r="L298" s="16"/>
      <c r="M298" s="16"/>
      <c r="N298" s="16"/>
      <c r="O298" s="16"/>
      <c r="P298" s="16"/>
      <c r="Q298" s="16"/>
      <c r="R298" s="16"/>
      <c r="T298" s="16"/>
      <c r="U298" s="16"/>
      <c r="V298" s="16"/>
      <c r="W298" s="16"/>
      <c r="X298" s="16"/>
      <c r="Y298" s="16"/>
      <c r="Z298" s="16"/>
      <c r="AA298" s="16"/>
      <c r="AB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row>
    <row r="299" spans="1:80" ht="0.95" customHeight="1">
      <c r="A299" s="16"/>
      <c r="B299" s="16"/>
      <c r="C299" s="16"/>
      <c r="D299" s="16"/>
      <c r="E299" s="16"/>
      <c r="F299" s="37"/>
      <c r="G299" s="37"/>
      <c r="H299" s="37"/>
      <c r="I299" s="37"/>
      <c r="J299" s="37"/>
      <c r="K299" s="37"/>
      <c r="L299" s="16"/>
      <c r="M299" s="16"/>
      <c r="N299" s="16"/>
      <c r="O299" s="16"/>
      <c r="P299" s="16"/>
      <c r="Q299" s="16"/>
      <c r="R299" s="16"/>
      <c r="T299" s="16"/>
      <c r="U299" s="16"/>
      <c r="V299" s="16"/>
      <c r="W299" s="16"/>
      <c r="X299" s="16"/>
      <c r="Y299" s="16"/>
      <c r="Z299" s="16"/>
      <c r="AA299" s="16"/>
      <c r="AB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row>
    <row r="300" spans="1:80" ht="0.95" customHeight="1">
      <c r="A300" s="16"/>
      <c r="B300" s="16"/>
      <c r="C300" s="16"/>
      <c r="D300" s="16"/>
      <c r="E300" s="16"/>
      <c r="F300" s="37"/>
      <c r="G300" s="37"/>
      <c r="H300" s="37"/>
      <c r="I300" s="37"/>
      <c r="J300" s="37"/>
      <c r="K300" s="37"/>
      <c r="L300" s="16"/>
      <c r="M300" s="16"/>
      <c r="N300" s="16"/>
      <c r="O300" s="16"/>
      <c r="P300" s="16"/>
      <c r="Q300" s="16"/>
      <c r="R300" s="16"/>
      <c r="T300" s="16"/>
      <c r="V300" s="16"/>
      <c r="W300" s="16"/>
      <c r="X300" s="16"/>
      <c r="Y300" s="16"/>
      <c r="Z300" s="16"/>
      <c r="AA300" s="16"/>
      <c r="AB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row>
    <row r="301" spans="1:80" ht="16.5" thickBot="1">
      <c r="D301" s="1" t="s">
        <v>14</v>
      </c>
      <c r="E301" s="1" t="s">
        <v>0</v>
      </c>
      <c r="F301" s="4" t="s">
        <v>1</v>
      </c>
      <c r="G301" s="4" t="s">
        <v>5</v>
      </c>
      <c r="H301" s="4" t="s">
        <v>2</v>
      </c>
      <c r="I301" s="4" t="s">
        <v>3</v>
      </c>
      <c r="J301" s="4" t="s">
        <v>4</v>
      </c>
      <c r="K301" s="5" t="s">
        <v>42</v>
      </c>
      <c r="M301" s="16"/>
      <c r="N301" s="1" t="s">
        <v>131</v>
      </c>
      <c r="O301" s="1" t="s">
        <v>131</v>
      </c>
      <c r="P301" s="1" t="s">
        <v>131</v>
      </c>
      <c r="Q301" s="1" t="s">
        <v>131</v>
      </c>
      <c r="R301" s="1" t="s">
        <v>131</v>
      </c>
      <c r="T301" s="1" t="s">
        <v>131</v>
      </c>
      <c r="V301" s="1"/>
      <c r="W301" s="1"/>
      <c r="X301" s="1"/>
      <c r="Y301" s="1"/>
      <c r="Z301" s="1"/>
      <c r="AA301" s="1"/>
      <c r="AB301" s="1"/>
      <c r="AC301" s="70"/>
      <c r="AD301" s="70"/>
      <c r="AE301" s="1"/>
      <c r="AF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6"/>
    </row>
    <row r="302" spans="1:80">
      <c r="A302" s="296">
        <v>46</v>
      </c>
      <c r="B302" s="203" t="s">
        <v>6</v>
      </c>
      <c r="C302" s="204"/>
      <c r="D302" s="71">
        <f>+入力シート①!P$2</f>
        <v>0</v>
      </c>
      <c r="E302" s="19"/>
      <c r="F302" s="30"/>
      <c r="G302" s="30"/>
      <c r="H302" s="30"/>
      <c r="I302" s="30"/>
      <c r="J302" s="30"/>
      <c r="K302" s="31"/>
      <c r="M302" s="16"/>
      <c r="N302" s="71">
        <v>0</v>
      </c>
      <c r="O302" s="71">
        <v>0</v>
      </c>
      <c r="P302" s="71">
        <v>0</v>
      </c>
      <c r="Q302" s="71">
        <v>0</v>
      </c>
      <c r="R302" s="71">
        <v>0</v>
      </c>
      <c r="T302" s="71">
        <v>0</v>
      </c>
      <c r="U302" s="17">
        <v>2012</v>
      </c>
      <c r="V302">
        <f t="shared" ref="V302:BG302" si="137">+V$1</f>
        <v>2011</v>
      </c>
      <c r="W302">
        <f t="shared" si="137"/>
        <v>2010</v>
      </c>
      <c r="X302">
        <f t="shared" si="137"/>
        <v>2009</v>
      </c>
      <c r="Y302">
        <f t="shared" si="137"/>
        <v>2008</v>
      </c>
      <c r="Z302">
        <f t="shared" si="137"/>
        <v>2007</v>
      </c>
      <c r="AA302">
        <f t="shared" si="137"/>
        <v>2007</v>
      </c>
      <c r="AB302">
        <f t="shared" si="137"/>
        <v>2006</v>
      </c>
      <c r="AC302" s="69">
        <f t="shared" si="137"/>
        <v>2005</v>
      </c>
      <c r="AD302" s="69">
        <f t="shared" si="137"/>
        <v>2004</v>
      </c>
      <c r="AE302">
        <f t="shared" si="137"/>
        <v>2003</v>
      </c>
      <c r="AF302">
        <f t="shared" si="137"/>
        <v>2002</v>
      </c>
      <c r="AG302">
        <f t="shared" si="137"/>
        <v>2002</v>
      </c>
      <c r="AH302">
        <f t="shared" si="137"/>
        <v>2002</v>
      </c>
      <c r="AI302">
        <f t="shared" si="137"/>
        <v>2001</v>
      </c>
      <c r="AJ302">
        <f t="shared" si="137"/>
        <v>2000</v>
      </c>
      <c r="AK302">
        <f t="shared" si="137"/>
        <v>1999</v>
      </c>
      <c r="AL302">
        <f t="shared" si="137"/>
        <v>1999</v>
      </c>
      <c r="AM302">
        <f t="shared" si="137"/>
        <v>1998</v>
      </c>
      <c r="AN302">
        <f t="shared" si="137"/>
        <v>1997</v>
      </c>
      <c r="AO302">
        <f t="shared" si="137"/>
        <v>1996</v>
      </c>
      <c r="AP302">
        <f t="shared" si="137"/>
        <v>1995</v>
      </c>
      <c r="AQ302">
        <f t="shared" si="137"/>
        <v>1994</v>
      </c>
      <c r="AR302">
        <f t="shared" si="137"/>
        <v>1993</v>
      </c>
      <c r="AS302">
        <f t="shared" si="137"/>
        <v>1992</v>
      </c>
      <c r="AT302">
        <f t="shared" si="137"/>
        <v>1991</v>
      </c>
      <c r="AU302">
        <f t="shared" si="137"/>
        <v>1990</v>
      </c>
      <c r="AV302">
        <f t="shared" si="137"/>
        <v>1990</v>
      </c>
      <c r="AW302">
        <f t="shared" si="137"/>
        <v>1989</v>
      </c>
      <c r="AX302">
        <f t="shared" si="137"/>
        <v>1989</v>
      </c>
      <c r="AY302">
        <f t="shared" si="137"/>
        <v>1989</v>
      </c>
      <c r="AZ302">
        <f t="shared" si="137"/>
        <v>1988</v>
      </c>
      <c r="BA302">
        <f t="shared" si="137"/>
        <v>1988</v>
      </c>
      <c r="BB302">
        <f t="shared" si="137"/>
        <v>1987</v>
      </c>
      <c r="BC302">
        <f t="shared" si="137"/>
        <v>1986</v>
      </c>
      <c r="BD302">
        <f t="shared" si="137"/>
        <v>1986</v>
      </c>
      <c r="BE302">
        <f t="shared" si="137"/>
        <v>1986</v>
      </c>
      <c r="BF302">
        <f t="shared" si="137"/>
        <v>1985</v>
      </c>
      <c r="BG302">
        <f t="shared" si="137"/>
        <v>1985</v>
      </c>
      <c r="BH302">
        <f t="shared" ref="BH302:CA302" si="138">+BH$1</f>
        <v>1985</v>
      </c>
      <c r="BI302">
        <f t="shared" si="138"/>
        <v>1984</v>
      </c>
      <c r="BJ302">
        <f t="shared" si="138"/>
        <v>1984</v>
      </c>
      <c r="BK302">
        <f t="shared" si="138"/>
        <v>1984</v>
      </c>
      <c r="BL302">
        <f t="shared" si="138"/>
        <v>1984</v>
      </c>
      <c r="BM302">
        <f t="shared" si="138"/>
        <v>1984</v>
      </c>
      <c r="BN302">
        <f t="shared" si="138"/>
        <v>1983</v>
      </c>
      <c r="BO302">
        <f t="shared" si="138"/>
        <v>1983</v>
      </c>
      <c r="BP302">
        <f t="shared" si="138"/>
        <v>1983</v>
      </c>
      <c r="BQ302">
        <f t="shared" si="138"/>
        <v>1983</v>
      </c>
      <c r="BR302">
        <f t="shared" si="138"/>
        <v>1982</v>
      </c>
      <c r="BS302">
        <f t="shared" si="138"/>
        <v>1982</v>
      </c>
      <c r="BT302">
        <f t="shared" si="138"/>
        <v>1982</v>
      </c>
      <c r="BU302">
        <f t="shared" si="138"/>
        <v>1982</v>
      </c>
      <c r="BV302">
        <f t="shared" si="138"/>
        <v>1981</v>
      </c>
      <c r="BW302">
        <f t="shared" si="138"/>
        <v>1981</v>
      </c>
      <c r="BX302">
        <f t="shared" si="138"/>
        <v>1981</v>
      </c>
      <c r="BY302">
        <f t="shared" si="138"/>
        <v>1981</v>
      </c>
      <c r="BZ302">
        <f t="shared" si="138"/>
        <v>1981</v>
      </c>
      <c r="CA302">
        <f t="shared" si="138"/>
        <v>1980</v>
      </c>
      <c r="CB302" s="16"/>
    </row>
    <row r="303" spans="1:80">
      <c r="A303" s="296"/>
      <c r="B303" s="203" t="s">
        <v>7</v>
      </c>
      <c r="C303" s="204"/>
      <c r="D303" s="72">
        <f>+入力シート①!P$2</f>
        <v>0</v>
      </c>
      <c r="E303" s="20"/>
      <c r="F303" s="32"/>
      <c r="G303" s="32"/>
      <c r="H303" s="32"/>
      <c r="I303" s="32"/>
      <c r="J303" s="32"/>
      <c r="K303" s="33"/>
      <c r="M303" s="16"/>
      <c r="N303" s="72">
        <v>0</v>
      </c>
      <c r="O303" s="72">
        <v>0</v>
      </c>
      <c r="P303" s="72">
        <v>0</v>
      </c>
      <c r="Q303" s="72">
        <v>0</v>
      </c>
      <c r="R303" s="72">
        <v>0</v>
      </c>
      <c r="T303" s="72">
        <v>0</v>
      </c>
      <c r="U303" s="17">
        <v>2</v>
      </c>
      <c r="V303">
        <f t="shared" ref="V303:AA303" si="139">+V$3</f>
        <v>2</v>
      </c>
      <c r="W303">
        <f t="shared" si="139"/>
        <v>2</v>
      </c>
      <c r="X303">
        <f t="shared" si="139"/>
        <v>2</v>
      </c>
      <c r="Y303">
        <f t="shared" si="139"/>
        <v>2</v>
      </c>
      <c r="Z303">
        <f t="shared" si="139"/>
        <v>2</v>
      </c>
      <c r="AA303">
        <f t="shared" si="139"/>
        <v>2</v>
      </c>
      <c r="AB303">
        <f t="shared" ref="AB303:CA303" si="140">+AB$3</f>
        <v>2</v>
      </c>
      <c r="AC303" s="69">
        <f t="shared" si="140"/>
        <v>2</v>
      </c>
      <c r="AD303" s="69">
        <f t="shared" si="140"/>
        <v>2</v>
      </c>
      <c r="AE303">
        <f t="shared" si="140"/>
        <v>2</v>
      </c>
      <c r="AF303">
        <f t="shared" si="140"/>
        <v>2</v>
      </c>
      <c r="AG303">
        <f t="shared" si="140"/>
        <v>2</v>
      </c>
      <c r="AH303">
        <f t="shared" si="140"/>
        <v>2</v>
      </c>
      <c r="AI303">
        <f t="shared" si="140"/>
        <v>2</v>
      </c>
      <c r="AJ303">
        <f t="shared" si="140"/>
        <v>2</v>
      </c>
      <c r="AK303">
        <f t="shared" si="140"/>
        <v>2</v>
      </c>
      <c r="AL303">
        <f t="shared" si="140"/>
        <v>2</v>
      </c>
      <c r="AM303">
        <f t="shared" si="140"/>
        <v>2</v>
      </c>
      <c r="AN303">
        <f t="shared" si="140"/>
        <v>2</v>
      </c>
      <c r="AO303">
        <f t="shared" si="140"/>
        <v>2</v>
      </c>
      <c r="AP303">
        <f t="shared" si="140"/>
        <v>2</v>
      </c>
      <c r="AQ303">
        <f t="shared" si="140"/>
        <v>2</v>
      </c>
      <c r="AR303">
        <f t="shared" si="140"/>
        <v>2</v>
      </c>
      <c r="AS303">
        <f t="shared" si="140"/>
        <v>2</v>
      </c>
      <c r="AT303">
        <f t="shared" si="140"/>
        <v>2</v>
      </c>
      <c r="AU303">
        <f t="shared" si="140"/>
        <v>2</v>
      </c>
      <c r="AV303">
        <f t="shared" si="140"/>
        <v>2</v>
      </c>
      <c r="AW303">
        <f t="shared" si="140"/>
        <v>2</v>
      </c>
      <c r="AX303">
        <f t="shared" si="140"/>
        <v>2</v>
      </c>
      <c r="AY303">
        <f t="shared" si="140"/>
        <v>2</v>
      </c>
      <c r="AZ303">
        <f t="shared" si="140"/>
        <v>2</v>
      </c>
      <c r="BA303">
        <f t="shared" si="140"/>
        <v>2</v>
      </c>
      <c r="BB303">
        <f t="shared" si="140"/>
        <v>2</v>
      </c>
      <c r="BC303">
        <f t="shared" si="140"/>
        <v>2</v>
      </c>
      <c r="BD303">
        <f t="shared" si="140"/>
        <v>2</v>
      </c>
      <c r="BE303">
        <f t="shared" si="140"/>
        <v>2</v>
      </c>
      <c r="BF303">
        <f t="shared" si="140"/>
        <v>2</v>
      </c>
      <c r="BG303">
        <f t="shared" si="140"/>
        <v>2</v>
      </c>
      <c r="BH303">
        <f t="shared" si="140"/>
        <v>2</v>
      </c>
      <c r="BI303">
        <f t="shared" si="140"/>
        <v>2</v>
      </c>
      <c r="BJ303">
        <f t="shared" si="140"/>
        <v>2</v>
      </c>
      <c r="BK303">
        <f t="shared" si="140"/>
        <v>2</v>
      </c>
      <c r="BL303">
        <f t="shared" si="140"/>
        <v>2</v>
      </c>
      <c r="BM303">
        <f t="shared" si="140"/>
        <v>2</v>
      </c>
      <c r="BN303">
        <f t="shared" si="140"/>
        <v>2</v>
      </c>
      <c r="BO303">
        <f t="shared" si="140"/>
        <v>2</v>
      </c>
      <c r="BP303">
        <f t="shared" si="140"/>
        <v>2</v>
      </c>
      <c r="BQ303">
        <f t="shared" si="140"/>
        <v>2</v>
      </c>
      <c r="BR303">
        <f t="shared" si="140"/>
        <v>2</v>
      </c>
      <c r="BS303">
        <f t="shared" si="140"/>
        <v>2</v>
      </c>
      <c r="BT303">
        <f t="shared" si="140"/>
        <v>2</v>
      </c>
      <c r="BU303">
        <f t="shared" si="140"/>
        <v>2</v>
      </c>
      <c r="BV303">
        <f t="shared" si="140"/>
        <v>2</v>
      </c>
      <c r="BW303">
        <f t="shared" si="140"/>
        <v>2</v>
      </c>
      <c r="BX303">
        <f t="shared" si="140"/>
        <v>2</v>
      </c>
      <c r="BY303">
        <f t="shared" si="140"/>
        <v>2</v>
      </c>
      <c r="BZ303">
        <f t="shared" si="140"/>
        <v>2</v>
      </c>
      <c r="CA303">
        <f t="shared" si="140"/>
        <v>2</v>
      </c>
      <c r="CB303" s="16"/>
    </row>
    <row r="304" spans="1:80">
      <c r="A304" s="296"/>
      <c r="B304" s="203" t="s">
        <v>8</v>
      </c>
      <c r="C304" s="204"/>
      <c r="D304" s="73">
        <f>+入力シート①!P$2</f>
        <v>0</v>
      </c>
      <c r="E304" s="20"/>
      <c r="F304" s="32"/>
      <c r="G304" s="32"/>
      <c r="H304" s="32"/>
      <c r="I304" s="32"/>
      <c r="J304" s="32"/>
      <c r="K304" s="33"/>
      <c r="M304" s="16"/>
      <c r="N304" s="73">
        <v>0</v>
      </c>
      <c r="O304" s="73">
        <v>0</v>
      </c>
      <c r="P304" s="73">
        <v>0</v>
      </c>
      <c r="Q304" s="73">
        <v>0</v>
      </c>
      <c r="R304" s="73">
        <v>0</v>
      </c>
      <c r="T304" s="73">
        <v>0</v>
      </c>
      <c r="U304" s="17">
        <v>16</v>
      </c>
      <c r="V304" s="73"/>
      <c r="W304" s="73"/>
      <c r="X304" s="73"/>
      <c r="Y304" s="73"/>
      <c r="AG304">
        <v>7</v>
      </c>
      <c r="AK304">
        <v>9</v>
      </c>
      <c r="AQ304">
        <v>18</v>
      </c>
      <c r="AR304">
        <v>10</v>
      </c>
      <c r="AT304">
        <v>14</v>
      </c>
      <c r="AX304">
        <v>7</v>
      </c>
      <c r="BG304">
        <v>7</v>
      </c>
      <c r="BJ304">
        <v>21</v>
      </c>
      <c r="BM304">
        <v>2</v>
      </c>
      <c r="BS304">
        <v>6</v>
      </c>
      <c r="BX304">
        <v>12</v>
      </c>
      <c r="CB304" s="16"/>
    </row>
    <row r="305" spans="1:80">
      <c r="A305" s="296"/>
      <c r="B305" s="203" t="s">
        <v>43</v>
      </c>
      <c r="C305" s="204"/>
      <c r="D305">
        <f>+入力シート①!P$3</f>
        <v>46</v>
      </c>
      <c r="E305" s="20"/>
      <c r="F305" s="32"/>
      <c r="G305" s="32"/>
      <c r="H305" s="32"/>
      <c r="I305" s="32"/>
      <c r="J305" s="32"/>
      <c r="K305" s="33"/>
      <c r="M305" s="16"/>
      <c r="N305">
        <v>46</v>
      </c>
      <c r="O305">
        <v>46</v>
      </c>
      <c r="P305">
        <v>46</v>
      </c>
      <c r="Q305">
        <v>46</v>
      </c>
      <c r="R305">
        <v>46</v>
      </c>
      <c r="T305">
        <v>46</v>
      </c>
      <c r="U305" s="17">
        <v>46</v>
      </c>
      <c r="V305">
        <f t="shared" ref="V305:AA305" si="141">+$A$302</f>
        <v>46</v>
      </c>
      <c r="W305">
        <f t="shared" si="141"/>
        <v>46</v>
      </c>
      <c r="X305">
        <f t="shared" si="141"/>
        <v>46</v>
      </c>
      <c r="Y305">
        <f t="shared" si="141"/>
        <v>46</v>
      </c>
      <c r="Z305">
        <f t="shared" si="141"/>
        <v>46</v>
      </c>
      <c r="AA305">
        <f t="shared" si="141"/>
        <v>46</v>
      </c>
      <c r="AB305">
        <f t="shared" ref="AB305:CA305" si="142">+$A$302</f>
        <v>46</v>
      </c>
      <c r="AC305" s="69">
        <f t="shared" si="142"/>
        <v>46</v>
      </c>
      <c r="AD305" s="69">
        <f t="shared" si="142"/>
        <v>46</v>
      </c>
      <c r="AE305">
        <f t="shared" si="142"/>
        <v>46</v>
      </c>
      <c r="AF305">
        <f t="shared" si="142"/>
        <v>46</v>
      </c>
      <c r="AG305">
        <f t="shared" si="142"/>
        <v>46</v>
      </c>
      <c r="AH305">
        <f t="shared" si="142"/>
        <v>46</v>
      </c>
      <c r="AI305">
        <f t="shared" si="142"/>
        <v>46</v>
      </c>
      <c r="AJ305">
        <f t="shared" si="142"/>
        <v>46</v>
      </c>
      <c r="AK305">
        <f t="shared" si="142"/>
        <v>46</v>
      </c>
      <c r="AL305">
        <f t="shared" si="142"/>
        <v>46</v>
      </c>
      <c r="AM305">
        <f t="shared" si="142"/>
        <v>46</v>
      </c>
      <c r="AN305">
        <f t="shared" si="142"/>
        <v>46</v>
      </c>
      <c r="AO305">
        <f t="shared" si="142"/>
        <v>46</v>
      </c>
      <c r="AP305">
        <f t="shared" si="142"/>
        <v>46</v>
      </c>
      <c r="AQ305">
        <f t="shared" si="142"/>
        <v>46</v>
      </c>
      <c r="AR305">
        <f t="shared" si="142"/>
        <v>46</v>
      </c>
      <c r="AS305">
        <f t="shared" si="142"/>
        <v>46</v>
      </c>
      <c r="AT305">
        <f t="shared" si="142"/>
        <v>46</v>
      </c>
      <c r="AU305">
        <f t="shared" si="142"/>
        <v>46</v>
      </c>
      <c r="AV305">
        <f t="shared" si="142"/>
        <v>46</v>
      </c>
      <c r="AW305">
        <f t="shared" si="142"/>
        <v>46</v>
      </c>
      <c r="AX305">
        <f t="shared" si="142"/>
        <v>46</v>
      </c>
      <c r="AY305">
        <f t="shared" si="142"/>
        <v>46</v>
      </c>
      <c r="AZ305">
        <f t="shared" si="142"/>
        <v>46</v>
      </c>
      <c r="BA305">
        <f t="shared" si="142"/>
        <v>46</v>
      </c>
      <c r="BB305">
        <f t="shared" si="142"/>
        <v>46</v>
      </c>
      <c r="BC305">
        <f t="shared" si="142"/>
        <v>46</v>
      </c>
      <c r="BD305">
        <f t="shared" si="142"/>
        <v>46</v>
      </c>
      <c r="BE305">
        <f t="shared" si="142"/>
        <v>46</v>
      </c>
      <c r="BF305">
        <f t="shared" si="142"/>
        <v>46</v>
      </c>
      <c r="BG305">
        <f t="shared" si="142"/>
        <v>46</v>
      </c>
      <c r="BH305">
        <f t="shared" si="142"/>
        <v>46</v>
      </c>
      <c r="BI305">
        <f t="shared" si="142"/>
        <v>46</v>
      </c>
      <c r="BJ305">
        <f t="shared" si="142"/>
        <v>46</v>
      </c>
      <c r="BK305">
        <f t="shared" si="142"/>
        <v>46</v>
      </c>
      <c r="BL305">
        <f t="shared" si="142"/>
        <v>46</v>
      </c>
      <c r="BM305">
        <f t="shared" si="142"/>
        <v>46</v>
      </c>
      <c r="BN305">
        <f t="shared" si="142"/>
        <v>46</v>
      </c>
      <c r="BO305">
        <f t="shared" si="142"/>
        <v>46</v>
      </c>
      <c r="BP305">
        <f t="shared" si="142"/>
        <v>46</v>
      </c>
      <c r="BQ305">
        <f t="shared" si="142"/>
        <v>46</v>
      </c>
      <c r="BR305">
        <f t="shared" si="142"/>
        <v>46</v>
      </c>
      <c r="BS305">
        <f t="shared" si="142"/>
        <v>46</v>
      </c>
      <c r="BT305">
        <f t="shared" si="142"/>
        <v>46</v>
      </c>
      <c r="BU305">
        <f t="shared" si="142"/>
        <v>46</v>
      </c>
      <c r="BV305">
        <f t="shared" si="142"/>
        <v>46</v>
      </c>
      <c r="BW305">
        <f t="shared" si="142"/>
        <v>46</v>
      </c>
      <c r="BX305">
        <f t="shared" si="142"/>
        <v>46</v>
      </c>
      <c r="BY305">
        <f t="shared" si="142"/>
        <v>46</v>
      </c>
      <c r="BZ305">
        <f t="shared" si="142"/>
        <v>46</v>
      </c>
      <c r="CA305">
        <f t="shared" si="142"/>
        <v>46</v>
      </c>
      <c r="CB305" s="16"/>
    </row>
    <row r="306" spans="1:80" ht="16.5" thickBot="1">
      <c r="A306" s="296"/>
      <c r="B306" s="203" t="s">
        <v>9</v>
      </c>
      <c r="C306" s="204"/>
      <c r="D306" s="78">
        <f>+入力シート①!P$4</f>
        <v>0</v>
      </c>
      <c r="E306" s="21"/>
      <c r="F306" s="34"/>
      <c r="G306" s="34"/>
      <c r="H306" s="34"/>
      <c r="I306" s="34"/>
      <c r="J306" s="34"/>
      <c r="K306" s="35"/>
      <c r="M306" s="16"/>
      <c r="N306" s="78">
        <v>0</v>
      </c>
      <c r="O306" s="78">
        <v>0</v>
      </c>
      <c r="P306" s="78">
        <v>0</v>
      </c>
      <c r="Q306" s="78">
        <v>0</v>
      </c>
      <c r="R306" s="78">
        <v>0</v>
      </c>
      <c r="T306" s="78">
        <v>0</v>
      </c>
      <c r="U306" s="102">
        <v>0.25694444444444448</v>
      </c>
      <c r="V306" s="78"/>
      <c r="W306" s="78"/>
      <c r="X306" s="78"/>
      <c r="Y306" s="78"/>
      <c r="Z306" s="78"/>
      <c r="CB306" s="16"/>
    </row>
    <row r="307" spans="1:80">
      <c r="A307" s="296"/>
      <c r="B307" s="200" t="s">
        <v>10</v>
      </c>
      <c r="C307" s="7">
        <v>0</v>
      </c>
      <c r="D307">
        <f>+入力シート①!P$5</f>
        <v>0</v>
      </c>
      <c r="E307">
        <f>+COUNT($M307:$CB307)</f>
        <v>12</v>
      </c>
      <c r="F307" s="5">
        <f>+AVERAGE($M307:$CB307)</f>
        <v>18.233333333333334</v>
      </c>
      <c r="G307" s="5">
        <f>+STDEV($M307:$CB307)</f>
        <v>1.8026915902885243</v>
      </c>
      <c r="H307" s="5">
        <f>+MAX($M307:$CB307)</f>
        <v>20.8</v>
      </c>
      <c r="I307" s="5">
        <f>+MIN($M307:$CB307)</f>
        <v>14.8</v>
      </c>
      <c r="J307" s="5">
        <f>+D307-F307</f>
        <v>-18.233333333333334</v>
      </c>
      <c r="K307" s="5">
        <f>+J307/G307</f>
        <v>-10.114505127532688</v>
      </c>
      <c r="M307" s="16"/>
      <c r="N307" t="s">
        <v>133</v>
      </c>
      <c r="O307" t="s">
        <v>133</v>
      </c>
      <c r="P307" t="s">
        <v>133</v>
      </c>
      <c r="Q307" t="s">
        <v>133</v>
      </c>
      <c r="R307" t="s">
        <v>133</v>
      </c>
      <c r="T307" t="s">
        <v>133</v>
      </c>
      <c r="U307" s="17">
        <v>19.8</v>
      </c>
      <c r="AG307">
        <v>19.3</v>
      </c>
      <c r="AK307">
        <v>20.8</v>
      </c>
      <c r="AQ307">
        <v>19.2</v>
      </c>
      <c r="AR307">
        <v>19.8</v>
      </c>
      <c r="AT307">
        <v>15.9</v>
      </c>
      <c r="AX307">
        <v>14.8</v>
      </c>
      <c r="BG307">
        <v>18.7</v>
      </c>
      <c r="BJ307">
        <v>16.600000000000001</v>
      </c>
      <c r="BM307">
        <v>17.100000000000001</v>
      </c>
      <c r="BS307">
        <v>19</v>
      </c>
      <c r="BX307">
        <v>17.8</v>
      </c>
      <c r="CB307" s="16"/>
    </row>
    <row r="308" spans="1:80">
      <c r="A308" s="296"/>
      <c r="B308" s="200"/>
      <c r="C308" s="7">
        <v>10</v>
      </c>
      <c r="D308">
        <f>+入力シート①!P$6</f>
        <v>0</v>
      </c>
      <c r="E308">
        <f t="shared" ref="E308:E322" si="143">+COUNT($M308:$CB308)</f>
        <v>8</v>
      </c>
      <c r="F308" s="5">
        <f t="shared" ref="F308:F322" si="144">+AVERAGE($M308:$CB308)</f>
        <v>17.898524999999999</v>
      </c>
      <c r="G308" s="5">
        <f t="shared" ref="G308:G322" si="145">+STDEV($M308:$CB308)</f>
        <v>1.7352461264286736</v>
      </c>
      <c r="H308" s="5">
        <f t="shared" ref="H308:H322" si="146">+MAX($M308:$CB308)</f>
        <v>19.7682</v>
      </c>
      <c r="I308" s="5">
        <f t="shared" ref="I308:I322" si="147">+MIN($M308:$CB308)</f>
        <v>14.29</v>
      </c>
      <c r="J308" s="5">
        <f t="shared" ref="J308:J319" si="148">+D308-F308</f>
        <v>-17.898524999999999</v>
      </c>
      <c r="K308" s="5">
        <f t="shared" ref="K308:K319" si="149">+J308/G308</f>
        <v>-10.314689499890786</v>
      </c>
      <c r="M308" s="16"/>
      <c r="N308" t="s">
        <v>133</v>
      </c>
      <c r="O308" t="s">
        <v>133</v>
      </c>
      <c r="P308" t="s">
        <v>133</v>
      </c>
      <c r="Q308" t="s">
        <v>133</v>
      </c>
      <c r="R308" t="s">
        <v>133</v>
      </c>
      <c r="T308" t="s">
        <v>133</v>
      </c>
      <c r="U308" s="17">
        <v>19.7682</v>
      </c>
      <c r="AQ308">
        <v>18.97</v>
      </c>
      <c r="AX308">
        <v>14.29</v>
      </c>
      <c r="BG308">
        <v>18.57</v>
      </c>
      <c r="BJ308">
        <v>16.88</v>
      </c>
      <c r="BM308">
        <v>17.43</v>
      </c>
      <c r="BS308">
        <v>19.190000000000001</v>
      </c>
      <c r="BX308">
        <v>18.09</v>
      </c>
      <c r="CB308" s="16"/>
    </row>
    <row r="309" spans="1:80">
      <c r="A309" s="296"/>
      <c r="B309" s="200"/>
      <c r="C309" s="7">
        <v>20</v>
      </c>
      <c r="D309">
        <f>+入力シート①!P$7</f>
        <v>0</v>
      </c>
      <c r="E309">
        <f t="shared" si="143"/>
        <v>8</v>
      </c>
      <c r="F309" s="5">
        <f t="shared" si="144"/>
        <v>17.888900000000003</v>
      </c>
      <c r="G309" s="5">
        <f t="shared" si="145"/>
        <v>1.7607142933642419</v>
      </c>
      <c r="H309" s="5">
        <f t="shared" si="146"/>
        <v>19.7712</v>
      </c>
      <c r="I309" s="5">
        <f t="shared" si="147"/>
        <v>14.21</v>
      </c>
      <c r="J309" s="5">
        <f t="shared" si="148"/>
        <v>-17.888900000000003</v>
      </c>
      <c r="K309" s="5">
        <f t="shared" si="149"/>
        <v>-10.160024296627492</v>
      </c>
      <c r="M309" s="16"/>
      <c r="N309" t="s">
        <v>133</v>
      </c>
      <c r="O309" t="s">
        <v>133</v>
      </c>
      <c r="P309" t="s">
        <v>133</v>
      </c>
      <c r="Q309" t="s">
        <v>133</v>
      </c>
      <c r="R309" t="s">
        <v>133</v>
      </c>
      <c r="T309" t="s">
        <v>133</v>
      </c>
      <c r="U309" s="17">
        <v>19.7712</v>
      </c>
      <c r="AQ309">
        <v>18.96</v>
      </c>
      <c r="AX309">
        <v>14.21</v>
      </c>
      <c r="BG309">
        <v>18.57</v>
      </c>
      <c r="BJ309">
        <v>16.87</v>
      </c>
      <c r="BM309">
        <v>17.43</v>
      </c>
      <c r="BS309">
        <v>19.2</v>
      </c>
      <c r="BX309">
        <v>18.100000000000001</v>
      </c>
      <c r="CB309" s="16"/>
    </row>
    <row r="310" spans="1:80">
      <c r="A310" s="296"/>
      <c r="B310" s="200"/>
      <c r="C310" s="7">
        <v>30</v>
      </c>
      <c r="D310">
        <f>+入力シート①!P$8</f>
        <v>0</v>
      </c>
      <c r="E310">
        <f t="shared" si="143"/>
        <v>8</v>
      </c>
      <c r="F310" s="5">
        <f t="shared" si="144"/>
        <v>17.791875000000001</v>
      </c>
      <c r="G310" s="5">
        <f t="shared" si="145"/>
        <v>1.9054094751147694</v>
      </c>
      <c r="H310" s="5">
        <f t="shared" si="146"/>
        <v>19.774999999999999</v>
      </c>
      <c r="I310" s="5">
        <f t="shared" si="147"/>
        <v>13.84</v>
      </c>
      <c r="J310" s="5">
        <f t="shared" si="148"/>
        <v>-17.791875000000001</v>
      </c>
      <c r="K310" s="5">
        <f t="shared" si="149"/>
        <v>-9.337559843365602</v>
      </c>
      <c r="M310" s="16"/>
      <c r="N310" t="s">
        <v>133</v>
      </c>
      <c r="O310" t="s">
        <v>133</v>
      </c>
      <c r="P310" t="s">
        <v>133</v>
      </c>
      <c r="Q310" t="s">
        <v>133</v>
      </c>
      <c r="R310" t="s">
        <v>133</v>
      </c>
      <c r="T310" t="s">
        <v>133</v>
      </c>
      <c r="U310" s="17">
        <v>19.774999999999999</v>
      </c>
      <c r="AQ310">
        <v>18.97</v>
      </c>
      <c r="AX310">
        <v>13.84</v>
      </c>
      <c r="BG310">
        <v>18.57</v>
      </c>
      <c r="BJ310">
        <v>16.510000000000002</v>
      </c>
      <c r="BM310">
        <v>17.39</v>
      </c>
      <c r="BS310">
        <v>19.2</v>
      </c>
      <c r="BX310">
        <v>18.079999999999998</v>
      </c>
      <c r="CB310" s="16"/>
    </row>
    <row r="311" spans="1:80">
      <c r="A311" s="296"/>
      <c r="B311" s="200"/>
      <c r="C311" s="7">
        <v>50</v>
      </c>
      <c r="D311">
        <f>+入力シート①!P$9</f>
        <v>0</v>
      </c>
      <c r="E311">
        <f t="shared" si="143"/>
        <v>8</v>
      </c>
      <c r="F311" s="5">
        <f t="shared" si="144"/>
        <v>17.501549999999998</v>
      </c>
      <c r="G311" s="5">
        <f t="shared" si="145"/>
        <v>1.9832290603241878</v>
      </c>
      <c r="H311" s="5">
        <f t="shared" si="146"/>
        <v>19.772400000000001</v>
      </c>
      <c r="I311" s="5">
        <f t="shared" si="147"/>
        <v>13.53</v>
      </c>
      <c r="J311" s="5">
        <f t="shared" si="148"/>
        <v>-17.501549999999998</v>
      </c>
      <c r="K311" s="5">
        <f t="shared" si="149"/>
        <v>-8.8247748836128466</v>
      </c>
      <c r="M311" s="16"/>
      <c r="N311" t="s">
        <v>133</v>
      </c>
      <c r="O311" t="s">
        <v>133</v>
      </c>
      <c r="P311" t="s">
        <v>133</v>
      </c>
      <c r="Q311" t="s">
        <v>133</v>
      </c>
      <c r="R311" t="s">
        <v>133</v>
      </c>
      <c r="T311" t="s">
        <v>133</v>
      </c>
      <c r="U311" s="17">
        <v>19.772400000000001</v>
      </c>
      <c r="AQ311">
        <v>18.97</v>
      </c>
      <c r="AX311">
        <v>13.53</v>
      </c>
      <c r="BG311">
        <v>18.55</v>
      </c>
      <c r="BJ311">
        <v>16.13</v>
      </c>
      <c r="BM311">
        <v>17.02</v>
      </c>
      <c r="BS311">
        <v>18.61</v>
      </c>
      <c r="BX311">
        <v>17.43</v>
      </c>
      <c r="CB311" s="16"/>
    </row>
    <row r="312" spans="1:80">
      <c r="A312" s="296"/>
      <c r="B312" s="200"/>
      <c r="C312" s="7">
        <v>75</v>
      </c>
      <c r="D312">
        <f>+入力シート①!P$10</f>
        <v>0</v>
      </c>
      <c r="E312">
        <f t="shared" si="143"/>
        <v>8</v>
      </c>
      <c r="F312" s="5">
        <f t="shared" si="144"/>
        <v>17.165074999999998</v>
      </c>
      <c r="G312" s="5">
        <f t="shared" si="145"/>
        <v>2.0766770955749871</v>
      </c>
      <c r="H312" s="5">
        <f t="shared" si="146"/>
        <v>19.7606</v>
      </c>
      <c r="I312" s="5">
        <f t="shared" si="147"/>
        <v>13.33</v>
      </c>
      <c r="J312" s="5">
        <f t="shared" si="148"/>
        <v>-17.165074999999998</v>
      </c>
      <c r="K312" s="5">
        <f t="shared" si="149"/>
        <v>-8.265644686203542</v>
      </c>
      <c r="M312" s="16"/>
      <c r="N312" t="s">
        <v>133</v>
      </c>
      <c r="O312" t="s">
        <v>133</v>
      </c>
      <c r="P312" t="s">
        <v>133</v>
      </c>
      <c r="Q312" t="s">
        <v>133</v>
      </c>
      <c r="R312" t="s">
        <v>133</v>
      </c>
      <c r="T312" t="s">
        <v>133</v>
      </c>
      <c r="U312" s="17">
        <v>19.7606</v>
      </c>
      <c r="AQ312">
        <v>18.89</v>
      </c>
      <c r="AX312">
        <v>13.33</v>
      </c>
      <c r="BG312">
        <v>18.43</v>
      </c>
      <c r="BJ312">
        <v>15.67</v>
      </c>
      <c r="BM312">
        <v>16.940000000000001</v>
      </c>
      <c r="BS312">
        <v>18.12</v>
      </c>
      <c r="BX312">
        <v>16.18</v>
      </c>
      <c r="CB312" s="16"/>
    </row>
    <row r="313" spans="1:80">
      <c r="A313" s="296"/>
      <c r="B313" s="200"/>
      <c r="C313" s="7">
        <v>100</v>
      </c>
      <c r="D313">
        <f>+入力シート①!P$11</f>
        <v>0</v>
      </c>
      <c r="E313">
        <f t="shared" si="143"/>
        <v>7</v>
      </c>
      <c r="F313" s="5">
        <f t="shared" si="144"/>
        <v>16.417328571428573</v>
      </c>
      <c r="G313" s="5">
        <f t="shared" si="145"/>
        <v>2.1793810181748627</v>
      </c>
      <c r="H313" s="5">
        <f t="shared" si="146"/>
        <v>19.751300000000001</v>
      </c>
      <c r="I313" s="5">
        <f t="shared" si="147"/>
        <v>13.19</v>
      </c>
      <c r="J313" s="5">
        <f t="shared" si="148"/>
        <v>-16.417328571428573</v>
      </c>
      <c r="K313" s="5">
        <f t="shared" si="149"/>
        <v>-7.5330235670205914</v>
      </c>
      <c r="M313" s="16"/>
      <c r="N313" t="s">
        <v>133</v>
      </c>
      <c r="O313" t="s">
        <v>133</v>
      </c>
      <c r="P313" t="s">
        <v>133</v>
      </c>
      <c r="Q313" t="s">
        <v>133</v>
      </c>
      <c r="R313" t="s">
        <v>133</v>
      </c>
      <c r="T313" t="s">
        <v>133</v>
      </c>
      <c r="U313" s="17">
        <v>19.751300000000001</v>
      </c>
      <c r="AX313">
        <v>13.19</v>
      </c>
      <c r="BG313">
        <v>17.98</v>
      </c>
      <c r="BJ313">
        <v>15.13</v>
      </c>
      <c r="BM313">
        <v>16.93</v>
      </c>
      <c r="BS313">
        <v>17.02</v>
      </c>
      <c r="BX313">
        <v>14.92</v>
      </c>
      <c r="CB313" s="16"/>
    </row>
    <row r="314" spans="1:80">
      <c r="A314" s="296"/>
      <c r="B314" s="200"/>
      <c r="C314" s="7">
        <v>150</v>
      </c>
      <c r="D314">
        <f>+入力シート①!P$12</f>
        <v>0</v>
      </c>
      <c r="E314">
        <f t="shared" si="143"/>
        <v>6</v>
      </c>
      <c r="F314" s="5">
        <f t="shared" si="144"/>
        <v>15.581783333333334</v>
      </c>
      <c r="G314" s="5">
        <f t="shared" si="145"/>
        <v>2.7082943491553184</v>
      </c>
      <c r="H314" s="5">
        <f t="shared" si="146"/>
        <v>19.730699999999999</v>
      </c>
      <c r="I314" s="5">
        <f t="shared" si="147"/>
        <v>12</v>
      </c>
      <c r="J314" s="5">
        <f t="shared" si="148"/>
        <v>-15.581783333333334</v>
      </c>
      <c r="K314" s="5">
        <f t="shared" si="149"/>
        <v>-5.753356660878862</v>
      </c>
      <c r="M314" s="16"/>
      <c r="N314" t="s">
        <v>133</v>
      </c>
      <c r="O314" t="s">
        <v>133</v>
      </c>
      <c r="P314" t="s">
        <v>133</v>
      </c>
      <c r="Q314" t="s">
        <v>133</v>
      </c>
      <c r="R314" t="s">
        <v>133</v>
      </c>
      <c r="T314" t="s">
        <v>133</v>
      </c>
      <c r="U314" s="17">
        <v>19.730699999999999</v>
      </c>
      <c r="AX314">
        <v>12</v>
      </c>
      <c r="BG314">
        <v>17.38</v>
      </c>
      <c r="BJ314">
        <v>14.68</v>
      </c>
      <c r="BM314">
        <v>15.72</v>
      </c>
      <c r="BX314">
        <v>13.98</v>
      </c>
      <c r="CB314" s="16"/>
    </row>
    <row r="315" spans="1:80">
      <c r="A315" s="296"/>
      <c r="B315" s="200"/>
      <c r="C315" s="7">
        <v>200</v>
      </c>
      <c r="D315">
        <f>+入力シート①!P$13</f>
        <v>0</v>
      </c>
      <c r="E315">
        <f t="shared" si="143"/>
        <v>6</v>
      </c>
      <c r="F315" s="5">
        <f t="shared" si="144"/>
        <v>14.975433333333335</v>
      </c>
      <c r="G315" s="5">
        <f t="shared" si="145"/>
        <v>2.9281914429672384</v>
      </c>
      <c r="H315" s="5">
        <f t="shared" si="146"/>
        <v>19.7026</v>
      </c>
      <c r="I315" s="5">
        <f t="shared" si="147"/>
        <v>11.73</v>
      </c>
      <c r="J315" s="5">
        <f t="shared" si="148"/>
        <v>-14.975433333333335</v>
      </c>
      <c r="K315" s="5">
        <f t="shared" si="149"/>
        <v>-5.1142261785172787</v>
      </c>
      <c r="M315" s="16"/>
      <c r="N315" t="s">
        <v>133</v>
      </c>
      <c r="O315" t="s">
        <v>133</v>
      </c>
      <c r="P315" t="s">
        <v>133</v>
      </c>
      <c r="Q315" t="s">
        <v>133</v>
      </c>
      <c r="R315" t="s">
        <v>133</v>
      </c>
      <c r="T315" t="s">
        <v>133</v>
      </c>
      <c r="U315" s="17">
        <v>19.7026</v>
      </c>
      <c r="AX315">
        <v>11.73</v>
      </c>
      <c r="BG315">
        <v>17.04</v>
      </c>
      <c r="BJ315">
        <v>13.45</v>
      </c>
      <c r="BM315">
        <v>14.79</v>
      </c>
      <c r="BX315">
        <v>13.14</v>
      </c>
      <c r="CB315" s="16"/>
    </row>
    <row r="316" spans="1:80">
      <c r="A316" s="296"/>
      <c r="B316" s="200"/>
      <c r="C316" s="7">
        <v>300</v>
      </c>
      <c r="D316">
        <f>+入力シート①!P$14</f>
        <v>0</v>
      </c>
      <c r="E316">
        <f t="shared" si="143"/>
        <v>0</v>
      </c>
      <c r="F316" s="5" t="e">
        <f t="shared" si="144"/>
        <v>#DIV/0!</v>
      </c>
      <c r="G316" s="5" t="e">
        <f t="shared" si="145"/>
        <v>#DIV/0!</v>
      </c>
      <c r="H316" s="5">
        <f t="shared" si="146"/>
        <v>0</v>
      </c>
      <c r="I316" s="5">
        <f t="shared" si="147"/>
        <v>0</v>
      </c>
      <c r="J316" s="5" t="e">
        <f t="shared" si="148"/>
        <v>#DIV/0!</v>
      </c>
      <c r="K316" s="5" t="e">
        <f t="shared" si="149"/>
        <v>#DIV/0!</v>
      </c>
      <c r="M316" s="16"/>
      <c r="N316" t="s">
        <v>133</v>
      </c>
      <c r="O316" t="s">
        <v>133</v>
      </c>
      <c r="P316" t="s">
        <v>133</v>
      </c>
      <c r="Q316" t="s">
        <v>133</v>
      </c>
      <c r="R316" t="s">
        <v>133</v>
      </c>
      <c r="T316" t="s">
        <v>133</v>
      </c>
      <c r="CB316" s="16"/>
    </row>
    <row r="317" spans="1:80">
      <c r="A317" s="296"/>
      <c r="B317" s="200"/>
      <c r="C317" s="7">
        <v>400</v>
      </c>
      <c r="D317">
        <f>+入力シート①!P$15</f>
        <v>0</v>
      </c>
      <c r="E317">
        <f t="shared" si="143"/>
        <v>0</v>
      </c>
      <c r="F317" s="5" t="e">
        <f t="shared" si="144"/>
        <v>#DIV/0!</v>
      </c>
      <c r="G317" s="5" t="e">
        <f t="shared" si="145"/>
        <v>#DIV/0!</v>
      </c>
      <c r="H317" s="5">
        <f t="shared" si="146"/>
        <v>0</v>
      </c>
      <c r="I317" s="5">
        <f t="shared" si="147"/>
        <v>0</v>
      </c>
      <c r="J317" s="5" t="e">
        <f t="shared" si="148"/>
        <v>#DIV/0!</v>
      </c>
      <c r="K317" s="5" t="e">
        <f t="shared" si="149"/>
        <v>#DIV/0!</v>
      </c>
      <c r="M317" s="16"/>
      <c r="N317" t="s">
        <v>133</v>
      </c>
      <c r="O317" t="s">
        <v>133</v>
      </c>
      <c r="P317" t="s">
        <v>133</v>
      </c>
      <c r="Q317" t="s">
        <v>133</v>
      </c>
      <c r="R317" t="s">
        <v>133</v>
      </c>
      <c r="T317" t="s">
        <v>133</v>
      </c>
      <c r="CB317" s="16"/>
    </row>
    <row r="318" spans="1:80">
      <c r="A318" s="296"/>
      <c r="B318" s="200"/>
      <c r="C318" s="7">
        <v>500</v>
      </c>
      <c r="D318">
        <f>+入力シート①!P$16</f>
        <v>0</v>
      </c>
      <c r="E318">
        <f t="shared" si="143"/>
        <v>0</v>
      </c>
      <c r="F318" s="5" t="e">
        <f t="shared" si="144"/>
        <v>#DIV/0!</v>
      </c>
      <c r="G318" s="5" t="e">
        <f t="shared" si="145"/>
        <v>#DIV/0!</v>
      </c>
      <c r="H318" s="5">
        <f t="shared" si="146"/>
        <v>0</v>
      </c>
      <c r="I318" s="5">
        <f t="shared" si="147"/>
        <v>0</v>
      </c>
      <c r="J318" s="5" t="e">
        <f t="shared" si="148"/>
        <v>#DIV/0!</v>
      </c>
      <c r="K318" s="5" t="e">
        <f t="shared" si="149"/>
        <v>#DIV/0!</v>
      </c>
      <c r="M318" s="16"/>
      <c r="N318" t="s">
        <v>133</v>
      </c>
      <c r="O318" t="s">
        <v>133</v>
      </c>
      <c r="P318" t="s">
        <v>133</v>
      </c>
      <c r="Q318" t="s">
        <v>133</v>
      </c>
      <c r="R318" t="s">
        <v>133</v>
      </c>
      <c r="T318" t="s">
        <v>133</v>
      </c>
      <c r="CB318" s="16"/>
    </row>
    <row r="319" spans="1:80">
      <c r="A319" s="296"/>
      <c r="B319" s="200"/>
      <c r="C319" s="7">
        <v>600</v>
      </c>
      <c r="D319">
        <f>+入力シート①!P$17</f>
        <v>0</v>
      </c>
      <c r="E319">
        <f t="shared" si="143"/>
        <v>0</v>
      </c>
      <c r="F319" s="5" t="e">
        <f t="shared" si="144"/>
        <v>#DIV/0!</v>
      </c>
      <c r="G319" s="5" t="e">
        <f t="shared" si="145"/>
        <v>#DIV/0!</v>
      </c>
      <c r="H319" s="5">
        <f t="shared" si="146"/>
        <v>0</v>
      </c>
      <c r="I319" s="5">
        <f t="shared" si="147"/>
        <v>0</v>
      </c>
      <c r="J319" s="5" t="e">
        <f t="shared" si="148"/>
        <v>#DIV/0!</v>
      </c>
      <c r="K319" s="5" t="e">
        <f t="shared" si="149"/>
        <v>#DIV/0!</v>
      </c>
      <c r="M319" s="16"/>
      <c r="N319" t="s">
        <v>133</v>
      </c>
      <c r="O319" t="s">
        <v>133</v>
      </c>
      <c r="P319" t="s">
        <v>133</v>
      </c>
      <c r="Q319" t="s">
        <v>133</v>
      </c>
      <c r="R319" t="s">
        <v>133</v>
      </c>
      <c r="T319" t="s">
        <v>133</v>
      </c>
      <c r="CB319" s="16"/>
    </row>
    <row r="320" spans="1:80">
      <c r="A320" s="296"/>
      <c r="B320" s="13"/>
      <c r="C320" s="13"/>
      <c r="D320" s="18"/>
      <c r="E320" s="18"/>
      <c r="F320" s="36"/>
      <c r="G320" s="36"/>
      <c r="H320" s="36"/>
      <c r="I320" s="36"/>
      <c r="J320" s="36"/>
      <c r="K320" s="36"/>
      <c r="L320" s="18"/>
      <c r="M320" s="16"/>
      <c r="N320" s="18"/>
      <c r="O320" s="18"/>
      <c r="P320" s="18"/>
      <c r="Q320" s="18"/>
      <c r="R320" s="18"/>
      <c r="T320" s="18"/>
      <c r="U320" s="18"/>
      <c r="V320" s="18"/>
      <c r="W320" s="18"/>
      <c r="X320" s="18"/>
      <c r="Y320" s="18"/>
      <c r="Z320" s="18"/>
      <c r="AA320" s="18"/>
      <c r="AB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c r="CA320" s="18"/>
      <c r="CB320" s="16"/>
    </row>
    <row r="321" spans="1:80">
      <c r="A321" s="296"/>
      <c r="B321" s="201" t="s">
        <v>13</v>
      </c>
      <c r="C321" s="11" t="s">
        <v>11</v>
      </c>
      <c r="D321">
        <f>+入力シート①!P$19</f>
        <v>0</v>
      </c>
      <c r="E321">
        <f t="shared" si="143"/>
        <v>9</v>
      </c>
      <c r="F321" s="5">
        <f t="shared" si="144"/>
        <v>169.44444444444446</v>
      </c>
      <c r="G321" s="5">
        <f t="shared" si="145"/>
        <v>115.39509425351572</v>
      </c>
      <c r="H321" s="5">
        <f t="shared" si="146"/>
        <v>285</v>
      </c>
      <c r="I321" s="5">
        <f t="shared" si="147"/>
        <v>11</v>
      </c>
      <c r="J321" s="5">
        <f>+D321-F321</f>
        <v>-169.44444444444446</v>
      </c>
      <c r="K321" s="5">
        <f>+J321/G321</f>
        <v>-1.4683851643830346</v>
      </c>
      <c r="M321" s="16"/>
      <c r="N321" t="s">
        <v>133</v>
      </c>
      <c r="O321" t="s">
        <v>133</v>
      </c>
      <c r="P321" t="s">
        <v>133</v>
      </c>
      <c r="Q321" t="s">
        <v>133</v>
      </c>
      <c r="R321" t="s">
        <v>133</v>
      </c>
      <c r="T321" t="s">
        <v>133</v>
      </c>
      <c r="U321" s="17">
        <v>285</v>
      </c>
      <c r="AG321">
        <v>11</v>
      </c>
      <c r="AQ321">
        <v>233</v>
      </c>
      <c r="AX321">
        <v>203</v>
      </c>
      <c r="BG321">
        <v>280</v>
      </c>
      <c r="BJ321">
        <v>226</v>
      </c>
      <c r="BM321">
        <v>239</v>
      </c>
      <c r="BS321">
        <v>11</v>
      </c>
      <c r="BX321">
        <v>37</v>
      </c>
      <c r="CB321" s="16"/>
    </row>
    <row r="322" spans="1:80">
      <c r="A322" s="296"/>
      <c r="B322" s="202"/>
      <c r="C322" s="8" t="s">
        <v>12</v>
      </c>
      <c r="D322">
        <f>+入力シート①!P$20</f>
        <v>0</v>
      </c>
      <c r="E322">
        <f t="shared" si="143"/>
        <v>9</v>
      </c>
      <c r="F322" s="5">
        <f t="shared" si="144"/>
        <v>1.4855555555555555</v>
      </c>
      <c r="G322" s="5">
        <f t="shared" si="145"/>
        <v>0.81032572326057772</v>
      </c>
      <c r="H322" s="5">
        <f t="shared" si="146"/>
        <v>2.6</v>
      </c>
      <c r="I322" s="5">
        <f t="shared" si="147"/>
        <v>0.3</v>
      </c>
      <c r="J322" s="5">
        <f>+D322-F322</f>
        <v>-1.4855555555555555</v>
      </c>
      <c r="K322" s="5">
        <f>+J322/G322</f>
        <v>-1.833281991318253</v>
      </c>
      <c r="M322" s="16"/>
      <c r="N322" t="s">
        <v>133</v>
      </c>
      <c r="O322" t="s">
        <v>133</v>
      </c>
      <c r="P322" t="s">
        <v>133</v>
      </c>
      <c r="Q322" t="s">
        <v>133</v>
      </c>
      <c r="R322" t="s">
        <v>133</v>
      </c>
      <c r="T322" t="s">
        <v>133</v>
      </c>
      <c r="U322" s="17">
        <v>0.3</v>
      </c>
      <c r="AG322">
        <v>1.4</v>
      </c>
      <c r="AQ322">
        <v>1.07</v>
      </c>
      <c r="AX322">
        <v>2.2999999999999998</v>
      </c>
      <c r="BG322">
        <v>2</v>
      </c>
      <c r="BJ322">
        <v>1.7</v>
      </c>
      <c r="BM322">
        <v>1.7</v>
      </c>
      <c r="BS322">
        <v>2.6</v>
      </c>
      <c r="BX322">
        <v>0.3</v>
      </c>
      <c r="CB322" s="16"/>
    </row>
    <row r="323" spans="1:80" ht="0.95" customHeight="1">
      <c r="M323" s="16"/>
      <c r="CB323" s="16"/>
    </row>
    <row r="324" spans="1:80" ht="0.95" customHeight="1">
      <c r="M324" s="16"/>
      <c r="CB324" s="16"/>
    </row>
    <row r="325" spans="1:80" ht="0.95" customHeight="1">
      <c r="M325" s="16"/>
      <c r="CB325" s="16"/>
    </row>
    <row r="326" spans="1:80" ht="0.95" customHeight="1">
      <c r="M326" s="16"/>
      <c r="CB326" s="16"/>
    </row>
    <row r="327" spans="1:80" ht="0.95" customHeight="1">
      <c r="M327" s="16"/>
      <c r="CB327" s="16"/>
    </row>
    <row r="328" spans="1:80" ht="0.95" customHeight="1">
      <c r="M328" s="16"/>
      <c r="CB328" s="16"/>
    </row>
    <row r="329" spans="1:80" ht="0.95" customHeight="1">
      <c r="M329" s="16"/>
      <c r="CB329" s="16"/>
    </row>
    <row r="330" spans="1:80" ht="0.95" customHeight="1">
      <c r="M330" s="16"/>
      <c r="CB330" s="16"/>
    </row>
    <row r="331" spans="1:80" ht="16.5" thickBot="1">
      <c r="D331" s="1" t="s">
        <v>14</v>
      </c>
      <c r="E331" s="1" t="s">
        <v>0</v>
      </c>
      <c r="F331" s="4" t="s">
        <v>1</v>
      </c>
      <c r="G331" s="4" t="s">
        <v>5</v>
      </c>
      <c r="H331" s="4" t="s">
        <v>2</v>
      </c>
      <c r="I331" s="4" t="s">
        <v>3</v>
      </c>
      <c r="J331" s="4" t="s">
        <v>4</v>
      </c>
      <c r="K331" s="5" t="s">
        <v>42</v>
      </c>
      <c r="M331" s="16"/>
      <c r="N331" s="1" t="s">
        <v>131</v>
      </c>
      <c r="O331" s="1" t="s">
        <v>131</v>
      </c>
      <c r="P331" s="1" t="s">
        <v>131</v>
      </c>
      <c r="Q331" s="1" t="s">
        <v>131</v>
      </c>
      <c r="R331" s="1" t="s">
        <v>131</v>
      </c>
      <c r="T331" s="1" t="s">
        <v>131</v>
      </c>
      <c r="V331" s="1"/>
      <c r="W331" s="1"/>
      <c r="X331" s="1"/>
      <c r="Y331" s="1"/>
      <c r="Z331" s="1"/>
      <c r="AA331" s="1"/>
      <c r="AB331" s="1"/>
      <c r="AC331" s="70"/>
      <c r="AD331" s="70"/>
      <c r="AE331" s="1"/>
      <c r="AF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6"/>
    </row>
    <row r="332" spans="1:80">
      <c r="A332" s="296">
        <v>56</v>
      </c>
      <c r="B332" s="203" t="s">
        <v>6</v>
      </c>
      <c r="C332" s="204"/>
      <c r="D332" s="71">
        <f>+入力シート①!Q$2</f>
        <v>0</v>
      </c>
      <c r="E332" s="19"/>
      <c r="F332" s="30"/>
      <c r="G332" s="30"/>
      <c r="H332" s="30"/>
      <c r="I332" s="30"/>
      <c r="J332" s="30"/>
      <c r="K332" s="31"/>
      <c r="M332" s="16"/>
      <c r="N332" s="71">
        <v>41320</v>
      </c>
      <c r="O332" s="71">
        <v>0</v>
      </c>
      <c r="P332" s="71">
        <v>0</v>
      </c>
      <c r="Q332" s="71">
        <v>41320</v>
      </c>
      <c r="R332" s="71">
        <v>41320</v>
      </c>
      <c r="T332" s="71">
        <v>41320</v>
      </c>
      <c r="U332" s="17">
        <v>2012</v>
      </c>
      <c r="V332">
        <f t="shared" ref="V332:BG332" si="150">+V$1</f>
        <v>2011</v>
      </c>
      <c r="W332">
        <f t="shared" si="150"/>
        <v>2010</v>
      </c>
      <c r="X332">
        <f t="shared" si="150"/>
        <v>2009</v>
      </c>
      <c r="Y332">
        <f t="shared" si="150"/>
        <v>2008</v>
      </c>
      <c r="Z332">
        <f t="shared" si="150"/>
        <v>2007</v>
      </c>
      <c r="AA332">
        <f t="shared" si="150"/>
        <v>2007</v>
      </c>
      <c r="AB332">
        <f t="shared" si="150"/>
        <v>2006</v>
      </c>
      <c r="AC332" s="69">
        <f t="shared" si="150"/>
        <v>2005</v>
      </c>
      <c r="AD332" s="69">
        <f t="shared" si="150"/>
        <v>2004</v>
      </c>
      <c r="AE332">
        <f t="shared" si="150"/>
        <v>2003</v>
      </c>
      <c r="AF332">
        <f t="shared" si="150"/>
        <v>2002</v>
      </c>
      <c r="AG332">
        <f t="shared" si="150"/>
        <v>2002</v>
      </c>
      <c r="AH332">
        <f t="shared" si="150"/>
        <v>2002</v>
      </c>
      <c r="AI332">
        <f t="shared" si="150"/>
        <v>2001</v>
      </c>
      <c r="AJ332">
        <f t="shared" si="150"/>
        <v>2000</v>
      </c>
      <c r="AK332">
        <f t="shared" si="150"/>
        <v>1999</v>
      </c>
      <c r="AL332">
        <f t="shared" si="150"/>
        <v>1999</v>
      </c>
      <c r="AM332">
        <f t="shared" si="150"/>
        <v>1998</v>
      </c>
      <c r="AN332">
        <f t="shared" si="150"/>
        <v>1997</v>
      </c>
      <c r="AO332">
        <f t="shared" si="150"/>
        <v>1996</v>
      </c>
      <c r="AP332">
        <f t="shared" si="150"/>
        <v>1995</v>
      </c>
      <c r="AQ332">
        <f t="shared" si="150"/>
        <v>1994</v>
      </c>
      <c r="AR332">
        <f t="shared" si="150"/>
        <v>1993</v>
      </c>
      <c r="AS332">
        <f t="shared" si="150"/>
        <v>1992</v>
      </c>
      <c r="AT332">
        <f t="shared" si="150"/>
        <v>1991</v>
      </c>
      <c r="AU332">
        <f t="shared" si="150"/>
        <v>1990</v>
      </c>
      <c r="AV332">
        <f t="shared" si="150"/>
        <v>1990</v>
      </c>
      <c r="AW332">
        <f t="shared" si="150"/>
        <v>1989</v>
      </c>
      <c r="AX332">
        <f t="shared" si="150"/>
        <v>1989</v>
      </c>
      <c r="AY332">
        <f t="shared" si="150"/>
        <v>1989</v>
      </c>
      <c r="AZ332">
        <f t="shared" si="150"/>
        <v>1988</v>
      </c>
      <c r="BA332">
        <f t="shared" si="150"/>
        <v>1988</v>
      </c>
      <c r="BB332">
        <f t="shared" si="150"/>
        <v>1987</v>
      </c>
      <c r="BC332">
        <f t="shared" si="150"/>
        <v>1986</v>
      </c>
      <c r="BD332">
        <f t="shared" si="150"/>
        <v>1986</v>
      </c>
      <c r="BE332">
        <f t="shared" si="150"/>
        <v>1986</v>
      </c>
      <c r="BF332">
        <f t="shared" si="150"/>
        <v>1985</v>
      </c>
      <c r="BG332">
        <f t="shared" si="150"/>
        <v>1985</v>
      </c>
      <c r="BH332">
        <f t="shared" ref="BH332:CA332" si="151">+BH$1</f>
        <v>1985</v>
      </c>
      <c r="BI332">
        <f t="shared" si="151"/>
        <v>1984</v>
      </c>
      <c r="BJ332">
        <f t="shared" si="151"/>
        <v>1984</v>
      </c>
      <c r="BK332">
        <f t="shared" si="151"/>
        <v>1984</v>
      </c>
      <c r="BL332">
        <f t="shared" si="151"/>
        <v>1984</v>
      </c>
      <c r="BM332">
        <f t="shared" si="151"/>
        <v>1984</v>
      </c>
      <c r="BN332">
        <f t="shared" si="151"/>
        <v>1983</v>
      </c>
      <c r="BO332">
        <f t="shared" si="151"/>
        <v>1983</v>
      </c>
      <c r="BP332">
        <f t="shared" si="151"/>
        <v>1983</v>
      </c>
      <c r="BQ332">
        <f t="shared" si="151"/>
        <v>1983</v>
      </c>
      <c r="BR332">
        <f t="shared" si="151"/>
        <v>1982</v>
      </c>
      <c r="BS332">
        <f t="shared" si="151"/>
        <v>1982</v>
      </c>
      <c r="BT332">
        <f t="shared" si="151"/>
        <v>1982</v>
      </c>
      <c r="BU332">
        <f t="shared" si="151"/>
        <v>1982</v>
      </c>
      <c r="BV332">
        <f t="shared" si="151"/>
        <v>1981</v>
      </c>
      <c r="BW332">
        <f t="shared" si="151"/>
        <v>1981</v>
      </c>
      <c r="BX332">
        <f t="shared" si="151"/>
        <v>1981</v>
      </c>
      <c r="BY332">
        <f t="shared" si="151"/>
        <v>1981</v>
      </c>
      <c r="BZ332">
        <f t="shared" si="151"/>
        <v>1981</v>
      </c>
      <c r="CA332">
        <f t="shared" si="151"/>
        <v>1980</v>
      </c>
      <c r="CB332" s="16"/>
    </row>
    <row r="333" spans="1:80">
      <c r="A333" s="296"/>
      <c r="B333" s="203" t="s">
        <v>7</v>
      </c>
      <c r="C333" s="204"/>
      <c r="D333" s="72">
        <f>+入力シート①!Q$2</f>
        <v>0</v>
      </c>
      <c r="E333" s="20"/>
      <c r="F333" s="32"/>
      <c r="G333" s="32"/>
      <c r="H333" s="32"/>
      <c r="I333" s="32"/>
      <c r="J333" s="32"/>
      <c r="K333" s="33"/>
      <c r="M333" s="16"/>
      <c r="N333" s="72">
        <v>41320</v>
      </c>
      <c r="O333" s="72">
        <v>0</v>
      </c>
      <c r="P333" s="72">
        <v>0</v>
      </c>
      <c r="Q333" s="72">
        <v>41320</v>
      </c>
      <c r="R333" s="72">
        <v>41320</v>
      </c>
      <c r="T333" s="72">
        <v>41320</v>
      </c>
      <c r="U333" s="17">
        <v>2</v>
      </c>
      <c r="V333">
        <f t="shared" ref="V333:AA333" si="152">+V$3</f>
        <v>2</v>
      </c>
      <c r="W333">
        <f t="shared" si="152"/>
        <v>2</v>
      </c>
      <c r="X333">
        <f t="shared" si="152"/>
        <v>2</v>
      </c>
      <c r="Y333">
        <f t="shared" si="152"/>
        <v>2</v>
      </c>
      <c r="Z333">
        <f t="shared" si="152"/>
        <v>2</v>
      </c>
      <c r="AA333">
        <f t="shared" si="152"/>
        <v>2</v>
      </c>
      <c r="AB333">
        <f t="shared" ref="AB333:CA333" si="153">+AB$3</f>
        <v>2</v>
      </c>
      <c r="AC333" s="69">
        <f t="shared" si="153"/>
        <v>2</v>
      </c>
      <c r="AD333" s="69">
        <f t="shared" si="153"/>
        <v>2</v>
      </c>
      <c r="AE333">
        <f t="shared" si="153"/>
        <v>2</v>
      </c>
      <c r="AF333">
        <f t="shared" si="153"/>
        <v>2</v>
      </c>
      <c r="AG333">
        <f t="shared" si="153"/>
        <v>2</v>
      </c>
      <c r="AH333">
        <f t="shared" si="153"/>
        <v>2</v>
      </c>
      <c r="AI333">
        <f t="shared" si="153"/>
        <v>2</v>
      </c>
      <c r="AJ333">
        <f t="shared" si="153"/>
        <v>2</v>
      </c>
      <c r="AK333">
        <f t="shared" si="153"/>
        <v>2</v>
      </c>
      <c r="AL333">
        <f t="shared" si="153"/>
        <v>2</v>
      </c>
      <c r="AM333">
        <f t="shared" si="153"/>
        <v>2</v>
      </c>
      <c r="AN333">
        <f t="shared" si="153"/>
        <v>2</v>
      </c>
      <c r="AO333">
        <f t="shared" si="153"/>
        <v>2</v>
      </c>
      <c r="AP333">
        <f t="shared" si="153"/>
        <v>2</v>
      </c>
      <c r="AQ333">
        <f t="shared" si="153"/>
        <v>2</v>
      </c>
      <c r="AR333">
        <f t="shared" si="153"/>
        <v>2</v>
      </c>
      <c r="AS333">
        <f t="shared" si="153"/>
        <v>2</v>
      </c>
      <c r="AT333">
        <f t="shared" si="153"/>
        <v>2</v>
      </c>
      <c r="AU333">
        <f t="shared" si="153"/>
        <v>2</v>
      </c>
      <c r="AV333">
        <f t="shared" si="153"/>
        <v>2</v>
      </c>
      <c r="AW333">
        <f t="shared" si="153"/>
        <v>2</v>
      </c>
      <c r="AX333">
        <f t="shared" si="153"/>
        <v>2</v>
      </c>
      <c r="AY333">
        <f t="shared" si="153"/>
        <v>2</v>
      </c>
      <c r="AZ333">
        <f t="shared" si="153"/>
        <v>2</v>
      </c>
      <c r="BA333">
        <f t="shared" si="153"/>
        <v>2</v>
      </c>
      <c r="BB333">
        <f t="shared" si="153"/>
        <v>2</v>
      </c>
      <c r="BC333">
        <f t="shared" si="153"/>
        <v>2</v>
      </c>
      <c r="BD333">
        <f t="shared" si="153"/>
        <v>2</v>
      </c>
      <c r="BE333">
        <f t="shared" si="153"/>
        <v>2</v>
      </c>
      <c r="BF333">
        <f t="shared" si="153"/>
        <v>2</v>
      </c>
      <c r="BG333">
        <f t="shared" si="153"/>
        <v>2</v>
      </c>
      <c r="BH333">
        <f t="shared" si="153"/>
        <v>2</v>
      </c>
      <c r="BI333">
        <f t="shared" si="153"/>
        <v>2</v>
      </c>
      <c r="BJ333">
        <f t="shared" si="153"/>
        <v>2</v>
      </c>
      <c r="BK333">
        <f t="shared" si="153"/>
        <v>2</v>
      </c>
      <c r="BL333">
        <f t="shared" si="153"/>
        <v>2</v>
      </c>
      <c r="BM333">
        <f t="shared" si="153"/>
        <v>2</v>
      </c>
      <c r="BN333">
        <f t="shared" si="153"/>
        <v>2</v>
      </c>
      <c r="BO333">
        <f t="shared" si="153"/>
        <v>2</v>
      </c>
      <c r="BP333">
        <f t="shared" si="153"/>
        <v>2</v>
      </c>
      <c r="BQ333">
        <f t="shared" si="153"/>
        <v>2</v>
      </c>
      <c r="BR333">
        <f t="shared" si="153"/>
        <v>2</v>
      </c>
      <c r="BS333">
        <f t="shared" si="153"/>
        <v>2</v>
      </c>
      <c r="BT333">
        <f t="shared" si="153"/>
        <v>2</v>
      </c>
      <c r="BU333">
        <f t="shared" si="153"/>
        <v>2</v>
      </c>
      <c r="BV333">
        <f t="shared" si="153"/>
        <v>2</v>
      </c>
      <c r="BW333">
        <f t="shared" si="153"/>
        <v>2</v>
      </c>
      <c r="BX333">
        <f t="shared" si="153"/>
        <v>2</v>
      </c>
      <c r="BY333">
        <f t="shared" si="153"/>
        <v>2</v>
      </c>
      <c r="BZ333">
        <f t="shared" si="153"/>
        <v>2</v>
      </c>
      <c r="CA333">
        <f t="shared" si="153"/>
        <v>2</v>
      </c>
      <c r="CB333" s="16"/>
    </row>
    <row r="334" spans="1:80">
      <c r="A334" s="296"/>
      <c r="B334" s="203" t="s">
        <v>8</v>
      </c>
      <c r="C334" s="204"/>
      <c r="D334" s="73">
        <f>+入力シート①!Q$2</f>
        <v>0</v>
      </c>
      <c r="E334" s="20"/>
      <c r="F334" s="32"/>
      <c r="G334" s="32"/>
      <c r="H334" s="32"/>
      <c r="I334" s="32"/>
      <c r="J334" s="32"/>
      <c r="K334" s="33"/>
      <c r="M334" s="16"/>
      <c r="N334" s="73">
        <v>41320</v>
      </c>
      <c r="O334" s="73">
        <v>0</v>
      </c>
      <c r="P334" s="73">
        <v>0</v>
      </c>
      <c r="Q334" s="73">
        <v>41320</v>
      </c>
      <c r="R334" s="73">
        <v>41320</v>
      </c>
      <c r="T334" s="73">
        <v>41320</v>
      </c>
      <c r="U334" s="17">
        <v>16</v>
      </c>
      <c r="AC334" s="69">
        <v>15</v>
      </c>
      <c r="AQ334">
        <v>18</v>
      </c>
      <c r="AR334">
        <v>10</v>
      </c>
      <c r="AT334">
        <v>14</v>
      </c>
      <c r="AX334">
        <v>7</v>
      </c>
      <c r="BG334">
        <v>7</v>
      </c>
      <c r="BJ334">
        <v>21</v>
      </c>
      <c r="BM334">
        <v>2</v>
      </c>
      <c r="BS334">
        <v>6</v>
      </c>
      <c r="BX334">
        <v>12</v>
      </c>
      <c r="CB334" s="16"/>
    </row>
    <row r="335" spans="1:80">
      <c r="A335" s="296"/>
      <c r="B335" s="203" t="s">
        <v>43</v>
      </c>
      <c r="C335" s="204"/>
      <c r="D335">
        <f>+入力シート①!Q$3</f>
        <v>56</v>
      </c>
      <c r="E335" s="20"/>
      <c r="F335" s="32"/>
      <c r="G335" s="32"/>
      <c r="H335" s="32"/>
      <c r="I335" s="32"/>
      <c r="J335" s="32"/>
      <c r="K335" s="33"/>
      <c r="M335" s="16"/>
      <c r="N335">
        <v>56</v>
      </c>
      <c r="O335">
        <v>56</v>
      </c>
      <c r="P335">
        <v>56</v>
      </c>
      <c r="Q335">
        <v>56</v>
      </c>
      <c r="R335">
        <v>56</v>
      </c>
      <c r="T335">
        <v>56</v>
      </c>
      <c r="U335" s="17">
        <v>56</v>
      </c>
      <c r="V335">
        <f t="shared" ref="V335:CA335" si="154">+$A$332</f>
        <v>56</v>
      </c>
      <c r="W335">
        <f t="shared" si="154"/>
        <v>56</v>
      </c>
      <c r="X335">
        <f t="shared" si="154"/>
        <v>56</v>
      </c>
      <c r="Y335">
        <f t="shared" si="154"/>
        <v>56</v>
      </c>
      <c r="Z335">
        <f t="shared" si="154"/>
        <v>56</v>
      </c>
      <c r="AA335">
        <f t="shared" si="154"/>
        <v>56</v>
      </c>
      <c r="AB335">
        <f t="shared" si="154"/>
        <v>56</v>
      </c>
      <c r="AC335" s="69">
        <f t="shared" si="154"/>
        <v>56</v>
      </c>
      <c r="AD335" s="69">
        <f t="shared" si="154"/>
        <v>56</v>
      </c>
      <c r="AE335">
        <f t="shared" si="154"/>
        <v>56</v>
      </c>
      <c r="AF335">
        <f t="shared" si="154"/>
        <v>56</v>
      </c>
      <c r="AG335">
        <f t="shared" si="154"/>
        <v>56</v>
      </c>
      <c r="AH335">
        <f t="shared" si="154"/>
        <v>56</v>
      </c>
      <c r="AI335">
        <f t="shared" si="154"/>
        <v>56</v>
      </c>
      <c r="AJ335">
        <f t="shared" si="154"/>
        <v>56</v>
      </c>
      <c r="AK335">
        <f t="shared" si="154"/>
        <v>56</v>
      </c>
      <c r="AL335">
        <f t="shared" si="154"/>
        <v>56</v>
      </c>
      <c r="AM335">
        <f t="shared" si="154"/>
        <v>56</v>
      </c>
      <c r="AN335">
        <f t="shared" si="154"/>
        <v>56</v>
      </c>
      <c r="AO335">
        <f t="shared" si="154"/>
        <v>56</v>
      </c>
      <c r="AP335">
        <f t="shared" si="154"/>
        <v>56</v>
      </c>
      <c r="AQ335">
        <f t="shared" si="154"/>
        <v>56</v>
      </c>
      <c r="AR335">
        <f t="shared" si="154"/>
        <v>56</v>
      </c>
      <c r="AS335">
        <f t="shared" si="154"/>
        <v>56</v>
      </c>
      <c r="AT335">
        <f t="shared" si="154"/>
        <v>56</v>
      </c>
      <c r="AU335">
        <f t="shared" si="154"/>
        <v>56</v>
      </c>
      <c r="AV335">
        <f t="shared" si="154"/>
        <v>56</v>
      </c>
      <c r="AW335">
        <f t="shared" si="154"/>
        <v>56</v>
      </c>
      <c r="AX335">
        <f t="shared" si="154"/>
        <v>56</v>
      </c>
      <c r="AY335">
        <f t="shared" si="154"/>
        <v>56</v>
      </c>
      <c r="AZ335">
        <f t="shared" si="154"/>
        <v>56</v>
      </c>
      <c r="BA335">
        <f t="shared" si="154"/>
        <v>56</v>
      </c>
      <c r="BB335">
        <f t="shared" si="154"/>
        <v>56</v>
      </c>
      <c r="BC335">
        <f t="shared" si="154"/>
        <v>56</v>
      </c>
      <c r="BD335">
        <f t="shared" si="154"/>
        <v>56</v>
      </c>
      <c r="BE335">
        <f t="shared" si="154"/>
        <v>56</v>
      </c>
      <c r="BF335">
        <f t="shared" si="154"/>
        <v>56</v>
      </c>
      <c r="BG335">
        <f t="shared" si="154"/>
        <v>56</v>
      </c>
      <c r="BH335">
        <f t="shared" si="154"/>
        <v>56</v>
      </c>
      <c r="BI335">
        <f t="shared" si="154"/>
        <v>56</v>
      </c>
      <c r="BJ335">
        <f t="shared" si="154"/>
        <v>56</v>
      </c>
      <c r="BK335">
        <f t="shared" si="154"/>
        <v>56</v>
      </c>
      <c r="BL335">
        <f t="shared" si="154"/>
        <v>56</v>
      </c>
      <c r="BM335">
        <f t="shared" si="154"/>
        <v>56</v>
      </c>
      <c r="BN335">
        <f t="shared" si="154"/>
        <v>56</v>
      </c>
      <c r="BO335">
        <f t="shared" si="154"/>
        <v>56</v>
      </c>
      <c r="BP335">
        <f t="shared" si="154"/>
        <v>56</v>
      </c>
      <c r="BQ335">
        <f t="shared" si="154"/>
        <v>56</v>
      </c>
      <c r="BR335">
        <f t="shared" si="154"/>
        <v>56</v>
      </c>
      <c r="BS335">
        <f t="shared" si="154"/>
        <v>56</v>
      </c>
      <c r="BT335">
        <f t="shared" si="154"/>
        <v>56</v>
      </c>
      <c r="BU335">
        <f t="shared" si="154"/>
        <v>56</v>
      </c>
      <c r="BV335">
        <f t="shared" si="154"/>
        <v>56</v>
      </c>
      <c r="BW335">
        <f t="shared" si="154"/>
        <v>56</v>
      </c>
      <c r="BX335">
        <f t="shared" si="154"/>
        <v>56</v>
      </c>
      <c r="BY335">
        <f t="shared" si="154"/>
        <v>56</v>
      </c>
      <c r="BZ335">
        <f t="shared" si="154"/>
        <v>56</v>
      </c>
      <c r="CA335">
        <f t="shared" si="154"/>
        <v>56</v>
      </c>
      <c r="CB335" s="16"/>
    </row>
    <row r="336" spans="1:80" ht="16.5" thickBot="1">
      <c r="A336" s="296"/>
      <c r="B336" s="203" t="s">
        <v>9</v>
      </c>
      <c r="C336" s="204"/>
      <c r="D336" s="78">
        <f>+入力シート①!Q$4</f>
        <v>0</v>
      </c>
      <c r="E336" s="21"/>
      <c r="F336" s="34"/>
      <c r="G336" s="34"/>
      <c r="H336" s="34"/>
      <c r="I336" s="34"/>
      <c r="J336" s="34"/>
      <c r="K336" s="35"/>
      <c r="M336" s="16"/>
      <c r="N336" s="78">
        <v>0.35069444444444442</v>
      </c>
      <c r="O336" s="78">
        <v>0</v>
      </c>
      <c r="P336" s="78">
        <v>0</v>
      </c>
      <c r="Q336" s="78">
        <v>0.35069444444444442</v>
      </c>
      <c r="R336" s="78">
        <v>0</v>
      </c>
      <c r="T336" s="78">
        <v>0.35069444444444442</v>
      </c>
      <c r="U336" s="102">
        <v>0.2951388888888889</v>
      </c>
      <c r="V336" s="78"/>
      <c r="CB336" s="16"/>
    </row>
    <row r="337" spans="1:80">
      <c r="A337" s="296"/>
      <c r="B337" s="200" t="s">
        <v>10</v>
      </c>
      <c r="C337" s="7">
        <v>0</v>
      </c>
      <c r="D337">
        <f>+入力シート①!Q$5</f>
        <v>0</v>
      </c>
      <c r="E337">
        <f>+COUNT($M337:$CB337)</f>
        <v>13</v>
      </c>
      <c r="F337" s="5">
        <f>+AVERAGE($M337:$CB337)</f>
        <v>18.35846153846154</v>
      </c>
      <c r="G337" s="5">
        <f>+STDEV($M337:$CB337)</f>
        <v>1.5610992182532057</v>
      </c>
      <c r="H337" s="5">
        <f>+MAX($M337:$CB337)</f>
        <v>20.100000000000001</v>
      </c>
      <c r="I337" s="5">
        <f>+MIN($M337:$CB337)</f>
        <v>15.6</v>
      </c>
      <c r="J337" s="5">
        <f>+D337-F337</f>
        <v>-18.35846153846154</v>
      </c>
      <c r="K337" s="5">
        <f>+J337/G337</f>
        <v>-11.759958190872561</v>
      </c>
      <c r="M337" s="16"/>
      <c r="N337">
        <v>19.18</v>
      </c>
      <c r="O337" t="s">
        <v>133</v>
      </c>
      <c r="P337" t="s">
        <v>133</v>
      </c>
      <c r="R337" t="s">
        <v>133</v>
      </c>
      <c r="T337">
        <v>19.18</v>
      </c>
      <c r="U337" s="17">
        <v>19.899999999999999</v>
      </c>
      <c r="AC337" s="69">
        <v>20.100000000000001</v>
      </c>
      <c r="AQ337">
        <v>19.8</v>
      </c>
      <c r="AR337">
        <v>19.7</v>
      </c>
      <c r="AT337">
        <v>15.6</v>
      </c>
      <c r="AX337">
        <v>15.6</v>
      </c>
      <c r="BG337">
        <v>18.5</v>
      </c>
      <c r="BJ337">
        <v>17.399999999999999</v>
      </c>
      <c r="BM337">
        <v>17.3</v>
      </c>
      <c r="BS337">
        <v>19</v>
      </c>
      <c r="BX337">
        <v>17.399999999999999</v>
      </c>
      <c r="CB337" s="16"/>
    </row>
    <row r="338" spans="1:80">
      <c r="A338" s="296"/>
      <c r="B338" s="200"/>
      <c r="C338" s="7">
        <v>10</v>
      </c>
      <c r="D338">
        <f>+入力シート①!Q$6</f>
        <v>0</v>
      </c>
      <c r="E338">
        <f t="shared" ref="E338:E352" si="155">+COUNT($M338:$CB338)</f>
        <v>12</v>
      </c>
      <c r="F338" s="5">
        <f t="shared" ref="F338:F352" si="156">+AVERAGE($M338:$CB338)</f>
        <v>17.908333333333335</v>
      </c>
      <c r="G338" s="5">
        <f t="shared" ref="G338:G352" si="157">+STDEV($M338:$CB338)</f>
        <v>2.2297689783853607</v>
      </c>
      <c r="H338" s="5">
        <f t="shared" ref="H338:H352" si="158">+MAX($M338:$CB338)</f>
        <v>19.86</v>
      </c>
      <c r="I338" s="5">
        <f t="shared" ref="I338:I352" si="159">+MIN($M338:$CB338)</f>
        <v>12.24</v>
      </c>
      <c r="J338" s="5">
        <f t="shared" ref="J338:J349" si="160">+D338-F338</f>
        <v>-17.908333333333335</v>
      </c>
      <c r="K338" s="5">
        <f t="shared" ref="K338:K349" si="161">+J338/G338</f>
        <v>-8.0314747881644983</v>
      </c>
      <c r="M338" s="16"/>
      <c r="N338">
        <v>19.190000000000001</v>
      </c>
      <c r="O338" t="s">
        <v>133</v>
      </c>
      <c r="P338" t="s">
        <v>133</v>
      </c>
      <c r="R338" t="s">
        <v>133</v>
      </c>
      <c r="T338">
        <v>19.190000000000001</v>
      </c>
      <c r="U338" s="17">
        <v>19.86</v>
      </c>
      <c r="AQ338">
        <v>19.489999999999998</v>
      </c>
      <c r="AR338">
        <v>19.350000000000001</v>
      </c>
      <c r="AT338">
        <v>12.24</v>
      </c>
      <c r="AX338">
        <v>15.02</v>
      </c>
      <c r="BG338">
        <v>18.510000000000002</v>
      </c>
      <c r="BJ338">
        <v>17.55</v>
      </c>
      <c r="BM338">
        <v>17.38</v>
      </c>
      <c r="BS338">
        <v>19.239999999999998</v>
      </c>
      <c r="BX338">
        <v>17.88</v>
      </c>
      <c r="CB338" s="16"/>
    </row>
    <row r="339" spans="1:80">
      <c r="A339" s="296"/>
      <c r="B339" s="200"/>
      <c r="C339" s="7">
        <v>20</v>
      </c>
      <c r="D339">
        <f>+入力シート①!Q$7</f>
        <v>0</v>
      </c>
      <c r="E339">
        <f t="shared" si="155"/>
        <v>12</v>
      </c>
      <c r="F339" s="5">
        <f t="shared" si="156"/>
        <v>17.912499999999998</v>
      </c>
      <c r="G339" s="5">
        <f t="shared" si="157"/>
        <v>2.2320806640686546</v>
      </c>
      <c r="H339" s="5">
        <f t="shared" si="158"/>
        <v>19.850000000000001</v>
      </c>
      <c r="I339" s="5">
        <f t="shared" si="159"/>
        <v>12.24</v>
      </c>
      <c r="J339" s="5">
        <f t="shared" si="160"/>
        <v>-17.912499999999998</v>
      </c>
      <c r="K339" s="5">
        <f t="shared" si="161"/>
        <v>-8.0250235971978494</v>
      </c>
      <c r="M339" s="16"/>
      <c r="N339">
        <v>19.18</v>
      </c>
      <c r="O339" t="s">
        <v>133</v>
      </c>
      <c r="P339" t="s">
        <v>133</v>
      </c>
      <c r="R339" t="s">
        <v>133</v>
      </c>
      <c r="T339">
        <v>19.18</v>
      </c>
      <c r="U339" s="17">
        <v>19.850000000000001</v>
      </c>
      <c r="AQ339">
        <v>19.510000000000002</v>
      </c>
      <c r="AR339">
        <v>19.36</v>
      </c>
      <c r="AT339">
        <v>12.24</v>
      </c>
      <c r="AX339">
        <v>15</v>
      </c>
      <c r="BG339">
        <v>18.510000000000002</v>
      </c>
      <c r="BJ339">
        <v>17.55</v>
      </c>
      <c r="BM339">
        <v>17.41</v>
      </c>
      <c r="BS339">
        <v>19.25</v>
      </c>
      <c r="BX339">
        <v>17.91</v>
      </c>
      <c r="CB339" s="16"/>
    </row>
    <row r="340" spans="1:80">
      <c r="A340" s="296"/>
      <c r="B340" s="200"/>
      <c r="C340" s="7">
        <v>30</v>
      </c>
      <c r="D340">
        <f>+入力シート①!Q$8</f>
        <v>0</v>
      </c>
      <c r="E340">
        <f t="shared" si="155"/>
        <v>12</v>
      </c>
      <c r="F340" s="5">
        <f t="shared" si="156"/>
        <v>17.906666666666666</v>
      </c>
      <c r="G340" s="5">
        <f t="shared" si="157"/>
        <v>2.2229191836343767</v>
      </c>
      <c r="H340" s="5">
        <f t="shared" si="158"/>
        <v>19.829999999999998</v>
      </c>
      <c r="I340" s="5">
        <f t="shared" si="159"/>
        <v>12.24</v>
      </c>
      <c r="J340" s="5">
        <f t="shared" si="160"/>
        <v>-17.906666666666666</v>
      </c>
      <c r="K340" s="5">
        <f t="shared" si="161"/>
        <v>-8.0554735406035061</v>
      </c>
      <c r="M340" s="16"/>
      <c r="N340">
        <v>19.190000000000001</v>
      </c>
      <c r="O340" t="s">
        <v>133</v>
      </c>
      <c r="P340" t="s">
        <v>133</v>
      </c>
      <c r="R340" t="s">
        <v>133</v>
      </c>
      <c r="T340">
        <v>19.190000000000001</v>
      </c>
      <c r="U340" s="17">
        <v>19.829999999999998</v>
      </c>
      <c r="AQ340">
        <v>19.5</v>
      </c>
      <c r="AR340">
        <v>19.37</v>
      </c>
      <c r="AT340">
        <v>12.24</v>
      </c>
      <c r="AX340">
        <v>15.08</v>
      </c>
      <c r="BG340">
        <v>18.510000000000002</v>
      </c>
      <c r="BJ340">
        <v>17.53</v>
      </c>
      <c r="BM340">
        <v>17.399999999999999</v>
      </c>
      <c r="BS340">
        <v>19.25</v>
      </c>
      <c r="BX340">
        <v>17.79</v>
      </c>
      <c r="CB340" s="16"/>
    </row>
    <row r="341" spans="1:80">
      <c r="A341" s="296"/>
      <c r="B341" s="200"/>
      <c r="C341" s="7">
        <v>50</v>
      </c>
      <c r="D341">
        <f>+入力シート①!Q$9</f>
        <v>0</v>
      </c>
      <c r="E341">
        <f t="shared" si="155"/>
        <v>12</v>
      </c>
      <c r="F341" s="5">
        <f t="shared" si="156"/>
        <v>17.52</v>
      </c>
      <c r="G341" s="5">
        <f t="shared" si="157"/>
        <v>2.4592940598324682</v>
      </c>
      <c r="H341" s="5">
        <f t="shared" si="158"/>
        <v>19.66</v>
      </c>
      <c r="I341" s="5">
        <f t="shared" si="159"/>
        <v>11.72</v>
      </c>
      <c r="J341" s="5">
        <f t="shared" si="160"/>
        <v>-17.52</v>
      </c>
      <c r="K341" s="5">
        <f t="shared" si="161"/>
        <v>-7.1239955750527431</v>
      </c>
      <c r="M341" s="16"/>
      <c r="N341">
        <v>19.190000000000001</v>
      </c>
      <c r="O341" t="s">
        <v>133</v>
      </c>
      <c r="P341" t="s">
        <v>133</v>
      </c>
      <c r="R341" t="s">
        <v>133</v>
      </c>
      <c r="T341">
        <v>19.190000000000001</v>
      </c>
      <c r="U341" s="17">
        <v>19.66</v>
      </c>
      <c r="AQ341">
        <v>19.5</v>
      </c>
      <c r="AR341">
        <v>19.37</v>
      </c>
      <c r="AT341">
        <v>11.72</v>
      </c>
      <c r="AX341">
        <v>14.99</v>
      </c>
      <c r="BG341">
        <v>18.5</v>
      </c>
      <c r="BJ341">
        <v>16.829999999999998</v>
      </c>
      <c r="BM341">
        <v>16.8</v>
      </c>
      <c r="BS341">
        <v>19.100000000000001</v>
      </c>
      <c r="BX341">
        <v>15.39</v>
      </c>
      <c r="CB341" s="16"/>
    </row>
    <row r="342" spans="1:80">
      <c r="A342" s="296"/>
      <c r="B342" s="200"/>
      <c r="C342" s="7">
        <v>75</v>
      </c>
      <c r="D342">
        <f>+入力シート①!Q$10</f>
        <v>0</v>
      </c>
      <c r="E342">
        <f t="shared" si="155"/>
        <v>12</v>
      </c>
      <c r="F342" s="5">
        <f t="shared" si="156"/>
        <v>17.364166666666669</v>
      </c>
      <c r="G342" s="5">
        <f t="shared" si="157"/>
        <v>2.5275085049162906</v>
      </c>
      <c r="H342" s="5">
        <f t="shared" si="158"/>
        <v>19.649999999999999</v>
      </c>
      <c r="I342" s="5">
        <f t="shared" si="159"/>
        <v>11.65</v>
      </c>
      <c r="J342" s="5">
        <f t="shared" si="160"/>
        <v>-17.364166666666669</v>
      </c>
      <c r="K342" s="5">
        <f t="shared" si="161"/>
        <v>-6.8700724974382466</v>
      </c>
      <c r="M342" s="16"/>
      <c r="N342">
        <v>19.190000000000001</v>
      </c>
      <c r="O342" t="s">
        <v>133</v>
      </c>
      <c r="P342" t="s">
        <v>133</v>
      </c>
      <c r="R342" t="s">
        <v>133</v>
      </c>
      <c r="T342">
        <v>19.190000000000001</v>
      </c>
      <c r="U342" s="17">
        <v>19.649999999999999</v>
      </c>
      <c r="AQ342">
        <v>19.47</v>
      </c>
      <c r="AR342">
        <v>19.309999999999999</v>
      </c>
      <c r="AT342">
        <v>11.65</v>
      </c>
      <c r="AX342">
        <v>14.99</v>
      </c>
      <c r="BG342">
        <v>18.48</v>
      </c>
      <c r="BJ342">
        <v>16.21</v>
      </c>
      <c r="BM342">
        <v>16.55</v>
      </c>
      <c r="BS342">
        <v>18.850000000000001</v>
      </c>
      <c r="BX342">
        <v>14.83</v>
      </c>
      <c r="CB342" s="16"/>
    </row>
    <row r="343" spans="1:80">
      <c r="A343" s="296"/>
      <c r="B343" s="200"/>
      <c r="C343" s="7">
        <v>100</v>
      </c>
      <c r="D343">
        <f>+入力シート①!Q$11</f>
        <v>0</v>
      </c>
      <c r="E343">
        <f t="shared" si="155"/>
        <v>12</v>
      </c>
      <c r="F343" s="5">
        <f t="shared" si="156"/>
        <v>17.186666666666664</v>
      </c>
      <c r="G343" s="5">
        <f t="shared" si="157"/>
        <v>2.5432775322525667</v>
      </c>
      <c r="H343" s="5">
        <f t="shared" si="158"/>
        <v>19.649999999999999</v>
      </c>
      <c r="I343" s="5">
        <f t="shared" si="159"/>
        <v>11.63</v>
      </c>
      <c r="J343" s="5">
        <f t="shared" si="160"/>
        <v>-17.186666666666664</v>
      </c>
      <c r="K343" s="5">
        <f t="shared" si="161"/>
        <v>-6.7576843064565306</v>
      </c>
      <c r="M343" s="16"/>
      <c r="N343">
        <v>19.2</v>
      </c>
      <c r="O343" t="s">
        <v>133</v>
      </c>
      <c r="P343" t="s">
        <v>133</v>
      </c>
      <c r="R343" t="s">
        <v>133</v>
      </c>
      <c r="T343">
        <v>19.2</v>
      </c>
      <c r="U343" s="17">
        <v>19.649999999999999</v>
      </c>
      <c r="AQ343">
        <v>19.47</v>
      </c>
      <c r="AR343">
        <v>18.97</v>
      </c>
      <c r="AT343">
        <v>11.63</v>
      </c>
      <c r="AX343">
        <v>14.88</v>
      </c>
      <c r="BG343">
        <v>18.309999999999999</v>
      </c>
      <c r="BJ343">
        <v>15.76</v>
      </c>
      <c r="BM343">
        <v>16.36</v>
      </c>
      <c r="BS343">
        <v>18.3</v>
      </c>
      <c r="BX343">
        <v>14.51</v>
      </c>
      <c r="CB343" s="16"/>
    </row>
    <row r="344" spans="1:80">
      <c r="A344" s="296"/>
      <c r="B344" s="200"/>
      <c r="C344" s="7">
        <v>150</v>
      </c>
      <c r="D344">
        <f>+入力シート①!Q$12</f>
        <v>0</v>
      </c>
      <c r="E344">
        <f t="shared" si="155"/>
        <v>12</v>
      </c>
      <c r="F344" s="5">
        <f t="shared" si="156"/>
        <v>16.843333333333334</v>
      </c>
      <c r="G344" s="5">
        <f t="shared" si="157"/>
        <v>2.5876642093992879</v>
      </c>
      <c r="H344" s="5">
        <f t="shared" si="158"/>
        <v>19.64</v>
      </c>
      <c r="I344" s="5">
        <f t="shared" si="159"/>
        <v>11.43</v>
      </c>
      <c r="J344" s="5">
        <f t="shared" si="160"/>
        <v>-16.843333333333334</v>
      </c>
      <c r="K344" s="5">
        <f t="shared" si="161"/>
        <v>-6.5090877217192809</v>
      </c>
      <c r="M344" s="16"/>
      <c r="N344">
        <v>19.190000000000001</v>
      </c>
      <c r="O344" t="s">
        <v>133</v>
      </c>
      <c r="P344" t="s">
        <v>133</v>
      </c>
      <c r="R344" t="s">
        <v>133</v>
      </c>
      <c r="T344">
        <v>19.190000000000001</v>
      </c>
      <c r="U344" s="17">
        <v>19.64</v>
      </c>
      <c r="AQ344">
        <v>19</v>
      </c>
      <c r="AR344">
        <v>18.690000000000001</v>
      </c>
      <c r="AT344">
        <v>11.43</v>
      </c>
      <c r="AX344">
        <v>14.63</v>
      </c>
      <c r="BG344">
        <v>17.809999999999999</v>
      </c>
      <c r="BJ344">
        <v>15.44</v>
      </c>
      <c r="BM344">
        <v>15.94</v>
      </c>
      <c r="BS344">
        <v>17.260000000000002</v>
      </c>
      <c r="BX344">
        <v>13.9</v>
      </c>
      <c r="CB344" s="16"/>
    </row>
    <row r="345" spans="1:80">
      <c r="A345" s="296"/>
      <c r="B345" s="200"/>
      <c r="C345" s="7">
        <v>200</v>
      </c>
      <c r="D345">
        <f>+入力シート①!Q$13</f>
        <v>0</v>
      </c>
      <c r="E345">
        <f t="shared" si="155"/>
        <v>12</v>
      </c>
      <c r="F345" s="5">
        <f t="shared" si="156"/>
        <v>16.175833333333333</v>
      </c>
      <c r="G345" s="5">
        <f t="shared" si="157"/>
        <v>3.2041094588422525</v>
      </c>
      <c r="H345" s="5">
        <f t="shared" si="158"/>
        <v>19.46</v>
      </c>
      <c r="I345" s="5">
        <f t="shared" si="159"/>
        <v>9.1199999999999992</v>
      </c>
      <c r="J345" s="5">
        <f t="shared" si="160"/>
        <v>-16.175833333333333</v>
      </c>
      <c r="K345" s="5">
        <f t="shared" si="161"/>
        <v>-5.0484646486384959</v>
      </c>
      <c r="M345" s="16"/>
      <c r="N345">
        <v>19.11</v>
      </c>
      <c r="O345" t="s">
        <v>133</v>
      </c>
      <c r="P345" t="s">
        <v>133</v>
      </c>
      <c r="R345" t="s">
        <v>133</v>
      </c>
      <c r="T345">
        <v>19.11</v>
      </c>
      <c r="U345" s="17">
        <v>19.46</v>
      </c>
      <c r="AQ345">
        <v>18.61</v>
      </c>
      <c r="AR345">
        <v>18.649999999999999</v>
      </c>
      <c r="AT345">
        <v>9.1199999999999992</v>
      </c>
      <c r="AX345">
        <v>13.43</v>
      </c>
      <c r="BG345">
        <v>16.93</v>
      </c>
      <c r="BJ345">
        <v>15.17</v>
      </c>
      <c r="BM345">
        <v>15.44</v>
      </c>
      <c r="BS345">
        <v>16.55</v>
      </c>
      <c r="BX345">
        <v>12.53</v>
      </c>
      <c r="CB345" s="16"/>
    </row>
    <row r="346" spans="1:80">
      <c r="A346" s="296"/>
      <c r="B346" s="200"/>
      <c r="C346" s="7">
        <v>300</v>
      </c>
      <c r="D346">
        <f>+入力シート①!Q$14</f>
        <v>0</v>
      </c>
      <c r="E346">
        <f>+COUNT($M346:$CB346)</f>
        <v>3</v>
      </c>
      <c r="F346" s="5">
        <f t="shared" si="156"/>
        <v>18.12</v>
      </c>
      <c r="G346" s="5">
        <f t="shared" si="157"/>
        <v>0.25980762113533323</v>
      </c>
      <c r="H346" s="5">
        <f t="shared" si="158"/>
        <v>18.420000000000002</v>
      </c>
      <c r="I346" s="5">
        <f t="shared" si="159"/>
        <v>17.97</v>
      </c>
      <c r="J346" s="5">
        <f t="shared" si="160"/>
        <v>-18.12</v>
      </c>
      <c r="K346" s="5">
        <f t="shared" si="161"/>
        <v>-69.743912518106356</v>
      </c>
      <c r="M346" s="16"/>
      <c r="N346">
        <v>17.97</v>
      </c>
      <c r="O346" t="s">
        <v>133</v>
      </c>
      <c r="P346" t="s">
        <v>133</v>
      </c>
      <c r="R346" t="s">
        <v>133</v>
      </c>
      <c r="T346">
        <v>17.97</v>
      </c>
      <c r="U346" s="17">
        <v>18.420000000000002</v>
      </c>
      <c r="CB346" s="16"/>
    </row>
    <row r="347" spans="1:80">
      <c r="A347" s="296"/>
      <c r="B347" s="200"/>
      <c r="C347" s="7">
        <v>400</v>
      </c>
      <c r="D347">
        <f>+入力シート①!Q$15</f>
        <v>0</v>
      </c>
      <c r="E347">
        <f t="shared" si="155"/>
        <v>3</v>
      </c>
      <c r="F347" s="5">
        <f t="shared" si="156"/>
        <v>15.920000000000002</v>
      </c>
      <c r="G347" s="5">
        <f t="shared" si="157"/>
        <v>0.45033320996790877</v>
      </c>
      <c r="H347" s="5">
        <f t="shared" si="158"/>
        <v>16.440000000000001</v>
      </c>
      <c r="I347" s="5">
        <f t="shared" si="159"/>
        <v>15.66</v>
      </c>
      <c r="J347" s="5">
        <f t="shared" si="160"/>
        <v>-15.920000000000002</v>
      </c>
      <c r="K347" s="5">
        <f t="shared" si="161"/>
        <v>-35.351601098072422</v>
      </c>
      <c r="M347" s="16"/>
      <c r="N347">
        <v>15.66</v>
      </c>
      <c r="O347" t="s">
        <v>133</v>
      </c>
      <c r="P347" t="s">
        <v>133</v>
      </c>
      <c r="R347" t="s">
        <v>133</v>
      </c>
      <c r="T347">
        <v>15.66</v>
      </c>
      <c r="U347" s="17">
        <v>16.440000000000001</v>
      </c>
      <c r="CB347" s="16"/>
    </row>
    <row r="348" spans="1:80">
      <c r="A348" s="296"/>
      <c r="B348" s="200"/>
      <c r="C348" s="7">
        <v>500</v>
      </c>
      <c r="D348">
        <f>+入力シート①!Q$16</f>
        <v>0</v>
      </c>
      <c r="E348">
        <f t="shared" si="155"/>
        <v>3</v>
      </c>
      <c r="F348" s="5">
        <f t="shared" si="156"/>
        <v>11.186666666666667</v>
      </c>
      <c r="G348" s="5">
        <f t="shared" si="157"/>
        <v>0.82561088494116475</v>
      </c>
      <c r="H348" s="5">
        <f t="shared" si="158"/>
        <v>12.14</v>
      </c>
      <c r="I348" s="5">
        <f t="shared" si="159"/>
        <v>10.71</v>
      </c>
      <c r="J348" s="5">
        <f t="shared" si="160"/>
        <v>-11.186666666666667</v>
      </c>
      <c r="K348" s="5">
        <f t="shared" si="161"/>
        <v>-13.549562960841849</v>
      </c>
      <c r="M348" s="16"/>
      <c r="N348">
        <v>10.71</v>
      </c>
      <c r="O348" t="s">
        <v>133</v>
      </c>
      <c r="P348" t="s">
        <v>133</v>
      </c>
      <c r="R348" t="s">
        <v>133</v>
      </c>
      <c r="T348">
        <v>10.71</v>
      </c>
      <c r="U348" s="17">
        <v>12.14</v>
      </c>
      <c r="CB348" s="16"/>
    </row>
    <row r="349" spans="1:80">
      <c r="A349" s="296"/>
      <c r="B349" s="200"/>
      <c r="C349" s="7">
        <v>600</v>
      </c>
      <c r="D349">
        <f>+入力シート①!Q$17</f>
        <v>0</v>
      </c>
      <c r="E349">
        <f t="shared" si="155"/>
        <v>0</v>
      </c>
      <c r="F349" s="5" t="e">
        <f t="shared" si="156"/>
        <v>#DIV/0!</v>
      </c>
      <c r="G349" s="5" t="e">
        <f t="shared" si="157"/>
        <v>#DIV/0!</v>
      </c>
      <c r="H349" s="5">
        <f t="shared" si="158"/>
        <v>0</v>
      </c>
      <c r="I349" s="5">
        <f t="shared" si="159"/>
        <v>0</v>
      </c>
      <c r="J349" s="5" t="e">
        <f t="shared" si="160"/>
        <v>#DIV/0!</v>
      </c>
      <c r="K349" s="5" t="e">
        <f t="shared" si="161"/>
        <v>#DIV/0!</v>
      </c>
      <c r="M349" s="16"/>
      <c r="N349" t="s">
        <v>135</v>
      </c>
      <c r="O349" t="s">
        <v>133</v>
      </c>
      <c r="P349" t="s">
        <v>133</v>
      </c>
      <c r="R349" t="s">
        <v>133</v>
      </c>
      <c r="T349" t="s">
        <v>133</v>
      </c>
      <c r="CB349" s="16"/>
    </row>
    <row r="350" spans="1:80">
      <c r="A350" s="296"/>
      <c r="B350" s="13"/>
      <c r="C350" s="13"/>
      <c r="D350" s="18"/>
      <c r="E350" s="18"/>
      <c r="F350" s="36"/>
      <c r="G350" s="36"/>
      <c r="H350" s="36"/>
      <c r="I350" s="36"/>
      <c r="J350" s="36"/>
      <c r="K350" s="36"/>
      <c r="L350" s="18"/>
      <c r="M350" s="16"/>
      <c r="N350" s="18"/>
      <c r="O350" s="18"/>
      <c r="P350" s="18"/>
      <c r="Q350" s="18"/>
      <c r="R350" s="18"/>
      <c r="T350" s="18"/>
      <c r="U350" s="18"/>
      <c r="V350" s="18"/>
      <c r="W350" s="18"/>
      <c r="X350" s="18"/>
      <c r="Y350" s="18"/>
      <c r="Z350" s="18"/>
      <c r="AA350" s="18"/>
      <c r="AB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c r="CA350" s="18"/>
      <c r="CB350" s="16"/>
    </row>
    <row r="351" spans="1:80">
      <c r="A351" s="296"/>
      <c r="B351" s="201" t="s">
        <v>13</v>
      </c>
      <c r="C351" s="11" t="s">
        <v>11</v>
      </c>
      <c r="D351">
        <f>+入力シート①!Q$19</f>
        <v>0</v>
      </c>
      <c r="E351">
        <f t="shared" si="155"/>
        <v>11</v>
      </c>
      <c r="F351" s="5">
        <f t="shared" si="156"/>
        <v>198.81818181818181</v>
      </c>
      <c r="G351" s="5">
        <f t="shared" si="157"/>
        <v>116.9955710117423</v>
      </c>
      <c r="H351" s="5">
        <f t="shared" si="158"/>
        <v>352</v>
      </c>
      <c r="I351" s="5">
        <f t="shared" si="159"/>
        <v>17</v>
      </c>
      <c r="J351" s="5">
        <f>+D351-F351</f>
        <v>-198.81818181818181</v>
      </c>
      <c r="K351" s="5">
        <f>+J351/G351</f>
        <v>-1.6993650280849295</v>
      </c>
      <c r="M351" s="16"/>
      <c r="N351">
        <v>114</v>
      </c>
      <c r="O351" t="s">
        <v>133</v>
      </c>
      <c r="P351" t="s">
        <v>133</v>
      </c>
      <c r="R351" t="s">
        <v>133</v>
      </c>
      <c r="T351">
        <v>114</v>
      </c>
      <c r="U351" s="17">
        <v>352</v>
      </c>
      <c r="AC351" s="69">
        <v>103</v>
      </c>
      <c r="AQ351">
        <v>102</v>
      </c>
      <c r="AR351">
        <v>332</v>
      </c>
      <c r="AT351">
        <v>292</v>
      </c>
      <c r="AX351">
        <v>198</v>
      </c>
      <c r="BG351">
        <v>17</v>
      </c>
      <c r="BS351">
        <v>342</v>
      </c>
      <c r="BX351">
        <v>221</v>
      </c>
      <c r="CB351" s="16"/>
    </row>
    <row r="352" spans="1:80">
      <c r="A352" s="296"/>
      <c r="B352" s="202"/>
      <c r="C352" s="8" t="s">
        <v>12</v>
      </c>
      <c r="D352">
        <f>+入力シート①!Q$20</f>
        <v>0</v>
      </c>
      <c r="E352">
        <f t="shared" si="155"/>
        <v>11</v>
      </c>
      <c r="F352" s="5">
        <f t="shared" si="156"/>
        <v>0.95545454545454522</v>
      </c>
      <c r="G352" s="5">
        <f t="shared" si="157"/>
        <v>0.32721135788244465</v>
      </c>
      <c r="H352" s="5">
        <f t="shared" si="158"/>
        <v>1.7</v>
      </c>
      <c r="I352" s="5">
        <f t="shared" si="159"/>
        <v>0.54</v>
      </c>
      <c r="J352" s="5">
        <f>+D352-F352</f>
        <v>-0.95545454545454522</v>
      </c>
      <c r="K352" s="5">
        <f>+J352/G352</f>
        <v>-2.9199919942809744</v>
      </c>
      <c r="M352" s="16"/>
      <c r="N352">
        <v>0.9</v>
      </c>
      <c r="O352" t="s">
        <v>133</v>
      </c>
      <c r="P352" t="s">
        <v>133</v>
      </c>
      <c r="R352" t="s">
        <v>133</v>
      </c>
      <c r="T352">
        <v>0.9</v>
      </c>
      <c r="U352" s="17">
        <v>0.9</v>
      </c>
      <c r="AC352" s="69">
        <v>1.3</v>
      </c>
      <c r="AQ352">
        <v>0.72</v>
      </c>
      <c r="AR352">
        <v>0.85</v>
      </c>
      <c r="AT352">
        <v>0.54</v>
      </c>
      <c r="AX352">
        <v>1.7</v>
      </c>
      <c r="BG352">
        <v>0.8</v>
      </c>
      <c r="BS352">
        <v>1.2</v>
      </c>
      <c r="BX352">
        <v>0.7</v>
      </c>
      <c r="CB352" s="16"/>
    </row>
    <row r="353" spans="1:80" ht="0.95" customHeight="1">
      <c r="M353" s="16"/>
      <c r="CB353" s="16"/>
    </row>
    <row r="354" spans="1:80" ht="0.95" customHeight="1">
      <c r="M354" s="16"/>
      <c r="CB354" s="16"/>
    </row>
    <row r="355" spans="1:80" ht="0.95" customHeight="1">
      <c r="M355" s="16"/>
      <c r="CB355" s="16"/>
    </row>
    <row r="356" spans="1:80" ht="0.95" customHeight="1">
      <c r="M356" s="16"/>
      <c r="CB356" s="16"/>
    </row>
    <row r="357" spans="1:80" ht="0.95" customHeight="1">
      <c r="M357" s="16"/>
      <c r="CB357" s="16"/>
    </row>
    <row r="358" spans="1:80" ht="0.95" customHeight="1">
      <c r="M358" s="16"/>
      <c r="CB358" s="16"/>
    </row>
    <row r="359" spans="1:80" ht="0.95" customHeight="1">
      <c r="M359" s="16"/>
      <c r="CB359" s="16"/>
    </row>
    <row r="360" spans="1:80" ht="0.95" customHeight="1">
      <c r="M360" s="16"/>
      <c r="CB360" s="16"/>
    </row>
    <row r="361" spans="1:80" ht="16.5" thickBot="1">
      <c r="D361" s="1" t="s">
        <v>14</v>
      </c>
      <c r="E361" s="1" t="s">
        <v>0</v>
      </c>
      <c r="F361" s="4" t="s">
        <v>1</v>
      </c>
      <c r="G361" s="4" t="s">
        <v>5</v>
      </c>
      <c r="H361" s="4" t="s">
        <v>2</v>
      </c>
      <c r="I361" s="4" t="s">
        <v>3</v>
      </c>
      <c r="J361" s="4" t="s">
        <v>4</v>
      </c>
      <c r="K361" s="5" t="s">
        <v>42</v>
      </c>
      <c r="M361" s="16"/>
      <c r="N361" s="1" t="s">
        <v>131</v>
      </c>
      <c r="O361" s="1" t="s">
        <v>131</v>
      </c>
      <c r="P361" s="1" t="s">
        <v>131</v>
      </c>
      <c r="Q361" s="1" t="s">
        <v>131</v>
      </c>
      <c r="R361" s="1" t="s">
        <v>131</v>
      </c>
      <c r="T361" s="1" t="s">
        <v>131</v>
      </c>
      <c r="V361" s="1"/>
      <c r="W361" s="1"/>
      <c r="X361" s="1"/>
      <c r="Y361" s="1"/>
      <c r="Z361" s="1"/>
      <c r="AA361" s="1"/>
      <c r="AB361" s="1"/>
      <c r="AC361" s="70"/>
      <c r="AD361" s="70"/>
      <c r="AE361" s="1"/>
      <c r="AF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6"/>
    </row>
    <row r="362" spans="1:80">
      <c r="A362" s="296">
        <v>66</v>
      </c>
      <c r="B362" s="203" t="s">
        <v>6</v>
      </c>
      <c r="C362" s="204"/>
      <c r="D362" s="71">
        <f>+入力シート①!R$2</f>
        <v>0</v>
      </c>
      <c r="E362" s="19"/>
      <c r="F362" s="30"/>
      <c r="G362" s="30"/>
      <c r="H362" s="30"/>
      <c r="I362" s="30"/>
      <c r="J362" s="30"/>
      <c r="K362" s="31"/>
      <c r="M362" s="16"/>
      <c r="N362" s="71">
        <v>0</v>
      </c>
      <c r="O362" s="71">
        <v>0</v>
      </c>
      <c r="P362" s="71">
        <v>0</v>
      </c>
      <c r="Q362" s="71">
        <v>0</v>
      </c>
      <c r="R362" s="71">
        <v>0</v>
      </c>
      <c r="T362" s="71">
        <v>0</v>
      </c>
      <c r="U362" s="17">
        <v>2012</v>
      </c>
      <c r="V362">
        <f t="shared" ref="V362:BG362" si="162">+V$1</f>
        <v>2011</v>
      </c>
      <c r="W362">
        <f t="shared" si="162"/>
        <v>2010</v>
      </c>
      <c r="X362">
        <f t="shared" si="162"/>
        <v>2009</v>
      </c>
      <c r="Y362">
        <f t="shared" si="162"/>
        <v>2008</v>
      </c>
      <c r="Z362">
        <f t="shared" si="162"/>
        <v>2007</v>
      </c>
      <c r="AA362">
        <f t="shared" si="162"/>
        <v>2007</v>
      </c>
      <c r="AB362">
        <f t="shared" si="162"/>
        <v>2006</v>
      </c>
      <c r="AC362" s="69">
        <f t="shared" si="162"/>
        <v>2005</v>
      </c>
      <c r="AD362" s="69">
        <f t="shared" si="162"/>
        <v>2004</v>
      </c>
      <c r="AE362">
        <f t="shared" si="162"/>
        <v>2003</v>
      </c>
      <c r="AF362">
        <f t="shared" si="162"/>
        <v>2002</v>
      </c>
      <c r="AG362">
        <f t="shared" si="162"/>
        <v>2002</v>
      </c>
      <c r="AH362">
        <f t="shared" si="162"/>
        <v>2002</v>
      </c>
      <c r="AI362">
        <f t="shared" si="162"/>
        <v>2001</v>
      </c>
      <c r="AJ362">
        <f t="shared" si="162"/>
        <v>2000</v>
      </c>
      <c r="AK362">
        <f t="shared" si="162"/>
        <v>1999</v>
      </c>
      <c r="AL362">
        <f t="shared" si="162"/>
        <v>1999</v>
      </c>
      <c r="AM362">
        <f t="shared" si="162"/>
        <v>1998</v>
      </c>
      <c r="AN362">
        <f t="shared" si="162"/>
        <v>1997</v>
      </c>
      <c r="AO362">
        <f t="shared" si="162"/>
        <v>1996</v>
      </c>
      <c r="AP362">
        <f t="shared" si="162"/>
        <v>1995</v>
      </c>
      <c r="AQ362">
        <f t="shared" si="162"/>
        <v>1994</v>
      </c>
      <c r="AR362">
        <f t="shared" si="162"/>
        <v>1993</v>
      </c>
      <c r="AS362">
        <f t="shared" si="162"/>
        <v>1992</v>
      </c>
      <c r="AT362">
        <f t="shared" si="162"/>
        <v>1991</v>
      </c>
      <c r="AU362">
        <f t="shared" si="162"/>
        <v>1990</v>
      </c>
      <c r="AV362">
        <f t="shared" si="162"/>
        <v>1990</v>
      </c>
      <c r="AW362">
        <f t="shared" si="162"/>
        <v>1989</v>
      </c>
      <c r="AX362">
        <f t="shared" si="162"/>
        <v>1989</v>
      </c>
      <c r="AY362">
        <f t="shared" si="162"/>
        <v>1989</v>
      </c>
      <c r="AZ362">
        <f t="shared" si="162"/>
        <v>1988</v>
      </c>
      <c r="BA362">
        <f t="shared" si="162"/>
        <v>1988</v>
      </c>
      <c r="BB362">
        <f t="shared" si="162"/>
        <v>1987</v>
      </c>
      <c r="BC362">
        <f t="shared" si="162"/>
        <v>1986</v>
      </c>
      <c r="BD362">
        <f t="shared" si="162"/>
        <v>1986</v>
      </c>
      <c r="BE362">
        <f t="shared" si="162"/>
        <v>1986</v>
      </c>
      <c r="BF362">
        <f t="shared" si="162"/>
        <v>1985</v>
      </c>
      <c r="BG362">
        <f t="shared" si="162"/>
        <v>1985</v>
      </c>
      <c r="BH362">
        <f t="shared" ref="BH362:CA362" si="163">+BH$1</f>
        <v>1985</v>
      </c>
      <c r="BI362">
        <f t="shared" si="163"/>
        <v>1984</v>
      </c>
      <c r="BJ362">
        <f t="shared" si="163"/>
        <v>1984</v>
      </c>
      <c r="BK362">
        <f t="shared" si="163"/>
        <v>1984</v>
      </c>
      <c r="BL362">
        <f t="shared" si="163"/>
        <v>1984</v>
      </c>
      <c r="BM362">
        <f t="shared" si="163"/>
        <v>1984</v>
      </c>
      <c r="BN362">
        <f t="shared" si="163"/>
        <v>1983</v>
      </c>
      <c r="BO362">
        <f t="shared" si="163"/>
        <v>1983</v>
      </c>
      <c r="BP362">
        <f t="shared" si="163"/>
        <v>1983</v>
      </c>
      <c r="BQ362">
        <f t="shared" si="163"/>
        <v>1983</v>
      </c>
      <c r="BR362">
        <f t="shared" si="163"/>
        <v>1982</v>
      </c>
      <c r="BS362">
        <f t="shared" si="163"/>
        <v>1982</v>
      </c>
      <c r="BT362">
        <f t="shared" si="163"/>
        <v>1982</v>
      </c>
      <c r="BU362">
        <f t="shared" si="163"/>
        <v>1982</v>
      </c>
      <c r="BV362">
        <f t="shared" si="163"/>
        <v>1981</v>
      </c>
      <c r="BW362">
        <f t="shared" si="163"/>
        <v>1981</v>
      </c>
      <c r="BX362">
        <f t="shared" si="163"/>
        <v>1981</v>
      </c>
      <c r="BY362">
        <f t="shared" si="163"/>
        <v>1981</v>
      </c>
      <c r="BZ362">
        <f t="shared" si="163"/>
        <v>1981</v>
      </c>
      <c r="CA362">
        <f t="shared" si="163"/>
        <v>1980</v>
      </c>
      <c r="CB362" s="16"/>
    </row>
    <row r="363" spans="1:80">
      <c r="A363" s="296"/>
      <c r="B363" s="203" t="s">
        <v>7</v>
      </c>
      <c r="C363" s="204"/>
      <c r="D363" s="72">
        <f>+入力シート①!R$2</f>
        <v>0</v>
      </c>
      <c r="E363" s="20"/>
      <c r="F363" s="32"/>
      <c r="G363" s="32"/>
      <c r="H363" s="32"/>
      <c r="I363" s="32"/>
      <c r="J363" s="32"/>
      <c r="K363" s="33"/>
      <c r="M363" s="16"/>
      <c r="N363" s="72">
        <v>0</v>
      </c>
      <c r="O363" s="72">
        <v>0</v>
      </c>
      <c r="P363" s="72">
        <v>0</v>
      </c>
      <c r="Q363" s="72">
        <v>0</v>
      </c>
      <c r="R363" s="72">
        <v>0</v>
      </c>
      <c r="T363" s="72">
        <v>0</v>
      </c>
      <c r="U363" s="17">
        <v>2</v>
      </c>
      <c r="V363">
        <f t="shared" ref="V363:AA363" si="164">+V$3</f>
        <v>2</v>
      </c>
      <c r="W363">
        <f t="shared" si="164"/>
        <v>2</v>
      </c>
      <c r="X363">
        <f t="shared" si="164"/>
        <v>2</v>
      </c>
      <c r="Y363">
        <f t="shared" si="164"/>
        <v>2</v>
      </c>
      <c r="Z363">
        <f t="shared" si="164"/>
        <v>2</v>
      </c>
      <c r="AA363">
        <f t="shared" si="164"/>
        <v>2</v>
      </c>
      <c r="AB363">
        <f t="shared" ref="AB363:CA363" si="165">+AB$3</f>
        <v>2</v>
      </c>
      <c r="AC363" s="69">
        <f t="shared" si="165"/>
        <v>2</v>
      </c>
      <c r="AD363" s="69">
        <f t="shared" si="165"/>
        <v>2</v>
      </c>
      <c r="AE363">
        <f t="shared" si="165"/>
        <v>2</v>
      </c>
      <c r="AF363">
        <f t="shared" si="165"/>
        <v>2</v>
      </c>
      <c r="AG363">
        <f t="shared" si="165"/>
        <v>2</v>
      </c>
      <c r="AH363">
        <f t="shared" si="165"/>
        <v>2</v>
      </c>
      <c r="AI363">
        <f t="shared" si="165"/>
        <v>2</v>
      </c>
      <c r="AJ363">
        <f t="shared" si="165"/>
        <v>2</v>
      </c>
      <c r="AK363">
        <f t="shared" si="165"/>
        <v>2</v>
      </c>
      <c r="AL363">
        <f t="shared" si="165"/>
        <v>2</v>
      </c>
      <c r="AM363">
        <f t="shared" si="165"/>
        <v>2</v>
      </c>
      <c r="AN363">
        <f t="shared" si="165"/>
        <v>2</v>
      </c>
      <c r="AO363">
        <f t="shared" si="165"/>
        <v>2</v>
      </c>
      <c r="AP363">
        <f t="shared" si="165"/>
        <v>2</v>
      </c>
      <c r="AQ363">
        <f t="shared" si="165"/>
        <v>2</v>
      </c>
      <c r="AR363">
        <f t="shared" si="165"/>
        <v>2</v>
      </c>
      <c r="AS363">
        <f t="shared" si="165"/>
        <v>2</v>
      </c>
      <c r="AT363">
        <f t="shared" si="165"/>
        <v>2</v>
      </c>
      <c r="AU363">
        <f t="shared" si="165"/>
        <v>2</v>
      </c>
      <c r="AV363">
        <f t="shared" si="165"/>
        <v>2</v>
      </c>
      <c r="AW363">
        <f t="shared" si="165"/>
        <v>2</v>
      </c>
      <c r="AX363">
        <f t="shared" si="165"/>
        <v>2</v>
      </c>
      <c r="AY363">
        <f t="shared" si="165"/>
        <v>2</v>
      </c>
      <c r="AZ363">
        <f t="shared" si="165"/>
        <v>2</v>
      </c>
      <c r="BA363">
        <f t="shared" si="165"/>
        <v>2</v>
      </c>
      <c r="BB363">
        <f t="shared" si="165"/>
        <v>2</v>
      </c>
      <c r="BC363">
        <f t="shared" si="165"/>
        <v>2</v>
      </c>
      <c r="BD363">
        <f t="shared" si="165"/>
        <v>2</v>
      </c>
      <c r="BE363">
        <f t="shared" si="165"/>
        <v>2</v>
      </c>
      <c r="BF363">
        <f t="shared" si="165"/>
        <v>2</v>
      </c>
      <c r="BG363">
        <f t="shared" si="165"/>
        <v>2</v>
      </c>
      <c r="BH363">
        <f t="shared" si="165"/>
        <v>2</v>
      </c>
      <c r="BI363">
        <f t="shared" si="165"/>
        <v>2</v>
      </c>
      <c r="BJ363">
        <f t="shared" si="165"/>
        <v>2</v>
      </c>
      <c r="BK363">
        <f t="shared" si="165"/>
        <v>2</v>
      </c>
      <c r="BL363">
        <f t="shared" si="165"/>
        <v>2</v>
      </c>
      <c r="BM363">
        <f t="shared" si="165"/>
        <v>2</v>
      </c>
      <c r="BN363">
        <f t="shared" si="165"/>
        <v>2</v>
      </c>
      <c r="BO363">
        <f t="shared" si="165"/>
        <v>2</v>
      </c>
      <c r="BP363">
        <f t="shared" si="165"/>
        <v>2</v>
      </c>
      <c r="BQ363">
        <f t="shared" si="165"/>
        <v>2</v>
      </c>
      <c r="BR363">
        <f t="shared" si="165"/>
        <v>2</v>
      </c>
      <c r="BS363">
        <f t="shared" si="165"/>
        <v>2</v>
      </c>
      <c r="BT363">
        <f t="shared" si="165"/>
        <v>2</v>
      </c>
      <c r="BU363">
        <f t="shared" si="165"/>
        <v>2</v>
      </c>
      <c r="BV363">
        <f t="shared" si="165"/>
        <v>2</v>
      </c>
      <c r="BW363">
        <f t="shared" si="165"/>
        <v>2</v>
      </c>
      <c r="BX363">
        <f t="shared" si="165"/>
        <v>2</v>
      </c>
      <c r="BY363">
        <f t="shared" si="165"/>
        <v>2</v>
      </c>
      <c r="BZ363">
        <f t="shared" si="165"/>
        <v>2</v>
      </c>
      <c r="CA363">
        <f t="shared" si="165"/>
        <v>2</v>
      </c>
      <c r="CB363" s="16"/>
    </row>
    <row r="364" spans="1:80">
      <c r="A364" s="296"/>
      <c r="B364" s="203" t="s">
        <v>8</v>
      </c>
      <c r="C364" s="204"/>
      <c r="D364" s="73">
        <f>+入力シート①!R$2</f>
        <v>0</v>
      </c>
      <c r="E364" s="20"/>
      <c r="F364" s="32"/>
      <c r="G364" s="32"/>
      <c r="H364" s="32"/>
      <c r="I364" s="32"/>
      <c r="J364" s="32"/>
      <c r="K364" s="33"/>
      <c r="M364" s="16"/>
      <c r="N364" s="73">
        <v>0</v>
      </c>
      <c r="O364" s="73">
        <v>0</v>
      </c>
      <c r="P364" s="73">
        <v>0</v>
      </c>
      <c r="Q364" s="73">
        <v>0</v>
      </c>
      <c r="R364" s="73">
        <v>0</v>
      </c>
      <c r="T364" s="73">
        <v>0</v>
      </c>
      <c r="U364" s="17">
        <v>16</v>
      </c>
      <c r="AC364" s="69">
        <v>15</v>
      </c>
      <c r="AQ364">
        <v>18</v>
      </c>
      <c r="AT364">
        <v>14</v>
      </c>
      <c r="AX364">
        <v>7</v>
      </c>
      <c r="BG364">
        <v>7</v>
      </c>
      <c r="BJ364">
        <v>21</v>
      </c>
      <c r="BM364">
        <v>2</v>
      </c>
      <c r="BS364">
        <v>6</v>
      </c>
      <c r="BX364">
        <v>12</v>
      </c>
      <c r="CB364" s="16"/>
    </row>
    <row r="365" spans="1:80">
      <c r="A365" s="296"/>
      <c r="B365" s="203" t="s">
        <v>43</v>
      </c>
      <c r="C365" s="204"/>
      <c r="D365">
        <f>+入力シート①!R$3</f>
        <v>66</v>
      </c>
      <c r="E365" s="20"/>
      <c r="F365" s="32"/>
      <c r="G365" s="32"/>
      <c r="H365" s="32"/>
      <c r="I365" s="32"/>
      <c r="J365" s="32"/>
      <c r="K365" s="33"/>
      <c r="M365" s="16"/>
      <c r="N365">
        <v>66</v>
      </c>
      <c r="O365">
        <v>66</v>
      </c>
      <c r="P365">
        <v>66</v>
      </c>
      <c r="Q365">
        <v>66</v>
      </c>
      <c r="R365">
        <v>66</v>
      </c>
      <c r="T365">
        <v>66</v>
      </c>
      <c r="U365" s="17">
        <v>66</v>
      </c>
      <c r="V365">
        <f t="shared" ref="V365:CA365" si="166">+$A$362</f>
        <v>66</v>
      </c>
      <c r="W365">
        <f t="shared" si="166"/>
        <v>66</v>
      </c>
      <c r="X365">
        <f t="shared" si="166"/>
        <v>66</v>
      </c>
      <c r="Y365">
        <f t="shared" si="166"/>
        <v>66</v>
      </c>
      <c r="Z365">
        <f t="shared" si="166"/>
        <v>66</v>
      </c>
      <c r="AA365">
        <f t="shared" si="166"/>
        <v>66</v>
      </c>
      <c r="AB365">
        <f t="shared" si="166"/>
        <v>66</v>
      </c>
      <c r="AC365" s="69">
        <f t="shared" si="166"/>
        <v>66</v>
      </c>
      <c r="AD365" s="69">
        <f t="shared" si="166"/>
        <v>66</v>
      </c>
      <c r="AE365">
        <f t="shared" si="166"/>
        <v>66</v>
      </c>
      <c r="AF365">
        <f t="shared" si="166"/>
        <v>66</v>
      </c>
      <c r="AG365">
        <f t="shared" si="166"/>
        <v>66</v>
      </c>
      <c r="AH365">
        <f t="shared" si="166"/>
        <v>66</v>
      </c>
      <c r="AI365">
        <f t="shared" si="166"/>
        <v>66</v>
      </c>
      <c r="AJ365">
        <f t="shared" si="166"/>
        <v>66</v>
      </c>
      <c r="AK365">
        <f t="shared" si="166"/>
        <v>66</v>
      </c>
      <c r="AL365">
        <f t="shared" si="166"/>
        <v>66</v>
      </c>
      <c r="AM365">
        <f t="shared" si="166"/>
        <v>66</v>
      </c>
      <c r="AN365">
        <f t="shared" si="166"/>
        <v>66</v>
      </c>
      <c r="AO365">
        <f t="shared" si="166"/>
        <v>66</v>
      </c>
      <c r="AP365">
        <f t="shared" si="166"/>
        <v>66</v>
      </c>
      <c r="AQ365">
        <f t="shared" si="166"/>
        <v>66</v>
      </c>
      <c r="AR365">
        <f t="shared" si="166"/>
        <v>66</v>
      </c>
      <c r="AS365">
        <f t="shared" si="166"/>
        <v>66</v>
      </c>
      <c r="AT365">
        <f t="shared" si="166"/>
        <v>66</v>
      </c>
      <c r="AU365">
        <f t="shared" si="166"/>
        <v>66</v>
      </c>
      <c r="AV365">
        <f t="shared" si="166"/>
        <v>66</v>
      </c>
      <c r="AW365">
        <f t="shared" si="166"/>
        <v>66</v>
      </c>
      <c r="AX365">
        <f t="shared" si="166"/>
        <v>66</v>
      </c>
      <c r="AY365">
        <f t="shared" si="166"/>
        <v>66</v>
      </c>
      <c r="AZ365">
        <f t="shared" si="166"/>
        <v>66</v>
      </c>
      <c r="BA365">
        <f t="shared" si="166"/>
        <v>66</v>
      </c>
      <c r="BB365">
        <f t="shared" si="166"/>
        <v>66</v>
      </c>
      <c r="BC365">
        <f t="shared" si="166"/>
        <v>66</v>
      </c>
      <c r="BD365">
        <f t="shared" si="166"/>
        <v>66</v>
      </c>
      <c r="BE365">
        <f t="shared" si="166"/>
        <v>66</v>
      </c>
      <c r="BF365">
        <f t="shared" si="166"/>
        <v>66</v>
      </c>
      <c r="BG365">
        <f t="shared" si="166"/>
        <v>66</v>
      </c>
      <c r="BH365">
        <f t="shared" si="166"/>
        <v>66</v>
      </c>
      <c r="BI365">
        <f t="shared" si="166"/>
        <v>66</v>
      </c>
      <c r="BJ365">
        <f t="shared" si="166"/>
        <v>66</v>
      </c>
      <c r="BK365">
        <f t="shared" si="166"/>
        <v>66</v>
      </c>
      <c r="BL365">
        <f t="shared" si="166"/>
        <v>66</v>
      </c>
      <c r="BM365">
        <f t="shared" si="166"/>
        <v>66</v>
      </c>
      <c r="BN365">
        <f t="shared" si="166"/>
        <v>66</v>
      </c>
      <c r="BO365">
        <f t="shared" si="166"/>
        <v>66</v>
      </c>
      <c r="BP365">
        <f t="shared" si="166"/>
        <v>66</v>
      </c>
      <c r="BQ365">
        <f t="shared" si="166"/>
        <v>66</v>
      </c>
      <c r="BR365">
        <f t="shared" si="166"/>
        <v>66</v>
      </c>
      <c r="BS365">
        <f t="shared" si="166"/>
        <v>66</v>
      </c>
      <c r="BT365">
        <f t="shared" si="166"/>
        <v>66</v>
      </c>
      <c r="BU365">
        <f t="shared" si="166"/>
        <v>66</v>
      </c>
      <c r="BV365">
        <f t="shared" si="166"/>
        <v>66</v>
      </c>
      <c r="BW365">
        <f t="shared" si="166"/>
        <v>66</v>
      </c>
      <c r="BX365">
        <f t="shared" si="166"/>
        <v>66</v>
      </c>
      <c r="BY365">
        <f t="shared" si="166"/>
        <v>66</v>
      </c>
      <c r="BZ365">
        <f t="shared" si="166"/>
        <v>66</v>
      </c>
      <c r="CA365">
        <f t="shared" si="166"/>
        <v>66</v>
      </c>
      <c r="CB365" s="16"/>
    </row>
    <row r="366" spans="1:80" ht="16.5" thickBot="1">
      <c r="A366" s="296"/>
      <c r="B366" s="203" t="s">
        <v>9</v>
      </c>
      <c r="C366" s="204"/>
      <c r="D366" s="78">
        <f>+入力シート①!R$4</f>
        <v>0</v>
      </c>
      <c r="E366" s="21"/>
      <c r="F366" s="34"/>
      <c r="G366" s="34"/>
      <c r="H366" s="34"/>
      <c r="I366" s="34"/>
      <c r="J366" s="34"/>
      <c r="K366" s="35"/>
      <c r="M366" s="16"/>
      <c r="N366" s="78">
        <v>0</v>
      </c>
      <c r="O366" s="78">
        <v>0</v>
      </c>
      <c r="P366" s="78">
        <v>0</v>
      </c>
      <c r="Q366" s="78">
        <v>0</v>
      </c>
      <c r="R366" s="78">
        <v>0</v>
      </c>
      <c r="T366" s="78">
        <v>0</v>
      </c>
      <c r="U366" s="102">
        <v>0.3298611111111111</v>
      </c>
      <c r="V366" s="78"/>
      <c r="CB366" s="16"/>
    </row>
    <row r="367" spans="1:80">
      <c r="A367" s="296"/>
      <c r="B367" s="200" t="s">
        <v>10</v>
      </c>
      <c r="C367" s="7">
        <v>0</v>
      </c>
      <c r="D367">
        <f>+入力シート①!R$5</f>
        <v>0</v>
      </c>
      <c r="E367">
        <f>+COUNT($M367:$CB367)</f>
        <v>10</v>
      </c>
      <c r="F367" s="5">
        <f>+AVERAGE($M367:$CB367)</f>
        <v>18.39</v>
      </c>
      <c r="G367" s="5">
        <f>+STDEV($M367:$CB367)</f>
        <v>1.187387421564204</v>
      </c>
      <c r="H367" s="5">
        <f>+MAX($M367:$CB367)</f>
        <v>19.7</v>
      </c>
      <c r="I367" s="5">
        <f>+MIN($M367:$CB367)</f>
        <v>16.2</v>
      </c>
      <c r="J367" s="5">
        <f>+D367-F367</f>
        <v>-18.39</v>
      </c>
      <c r="K367" s="5">
        <f>+J367/G367</f>
        <v>-15.487784076214945</v>
      </c>
      <c r="M367" s="16"/>
      <c r="N367" t="s">
        <v>133</v>
      </c>
      <c r="O367" t="s">
        <v>133</v>
      </c>
      <c r="P367" t="s">
        <v>133</v>
      </c>
      <c r="Q367" t="s">
        <v>133</v>
      </c>
      <c r="R367" t="s">
        <v>133</v>
      </c>
      <c r="T367" t="s">
        <v>133</v>
      </c>
      <c r="U367" s="17">
        <v>19.7</v>
      </c>
      <c r="AC367" s="69">
        <v>19.7</v>
      </c>
      <c r="AQ367">
        <v>19.3</v>
      </c>
      <c r="AT367">
        <v>16.2</v>
      </c>
      <c r="AX367">
        <v>19.2</v>
      </c>
      <c r="BG367">
        <v>18.399999999999999</v>
      </c>
      <c r="BJ367">
        <v>17.3</v>
      </c>
      <c r="BM367">
        <v>17.5</v>
      </c>
      <c r="BS367">
        <v>19</v>
      </c>
      <c r="BX367">
        <v>17.600000000000001</v>
      </c>
      <c r="CB367" s="16"/>
    </row>
    <row r="368" spans="1:80">
      <c r="A368" s="296"/>
      <c r="B368" s="200"/>
      <c r="C368" s="7">
        <v>10</v>
      </c>
      <c r="D368">
        <f>+入力シート①!R$6</f>
        <v>0</v>
      </c>
      <c r="E368">
        <f t="shared" ref="E368:E382" si="167">+COUNT($M368:$CB368)</f>
        <v>8</v>
      </c>
      <c r="F368" s="5">
        <f t="shared" ref="F368:F382" si="168">+AVERAGE($M368:$CB368)</f>
        <v>17.729999999999997</v>
      </c>
      <c r="G368" s="5">
        <f t="shared" ref="G368:G382" si="169">+STDEV($M368:$CB368)</f>
        <v>2.1522081683703664</v>
      </c>
      <c r="H368" s="5">
        <f t="shared" ref="H368:H382" si="170">+MAX($M368:$CB368)</f>
        <v>19.68</v>
      </c>
      <c r="I368" s="5">
        <f t="shared" ref="I368:I382" si="171">+MIN($M368:$CB368)</f>
        <v>12.76</v>
      </c>
      <c r="J368" s="5">
        <f t="shared" ref="J368:J379" si="172">+D368-F368</f>
        <v>-17.729999999999997</v>
      </c>
      <c r="K368" s="5">
        <f t="shared" ref="K368:K379" si="173">+J368/G368</f>
        <v>-8.2380506962878979</v>
      </c>
      <c r="M368" s="16"/>
      <c r="N368" t="s">
        <v>133</v>
      </c>
      <c r="O368" t="s">
        <v>133</v>
      </c>
      <c r="P368" t="s">
        <v>133</v>
      </c>
      <c r="Q368" t="s">
        <v>133</v>
      </c>
      <c r="R368" t="s">
        <v>133</v>
      </c>
      <c r="T368" t="s">
        <v>133</v>
      </c>
      <c r="U368" s="17">
        <v>19.68</v>
      </c>
      <c r="AT368">
        <v>12.76</v>
      </c>
      <c r="AX368">
        <v>18.739999999999998</v>
      </c>
      <c r="BG368">
        <v>18.43</v>
      </c>
      <c r="BJ368">
        <v>17.489999999999998</v>
      </c>
      <c r="BM368">
        <v>17.600000000000001</v>
      </c>
      <c r="BS368">
        <v>19.25</v>
      </c>
      <c r="BX368">
        <v>17.89</v>
      </c>
      <c r="CB368" s="16"/>
    </row>
    <row r="369" spans="1:80">
      <c r="A369" s="296"/>
      <c r="B369" s="200"/>
      <c r="C369" s="7">
        <v>20</v>
      </c>
      <c r="D369">
        <f>+入力シート①!R$7</f>
        <v>0</v>
      </c>
      <c r="E369">
        <f t="shared" si="167"/>
        <v>8</v>
      </c>
      <c r="F369" s="5">
        <f t="shared" si="168"/>
        <v>17.725000000000001</v>
      </c>
      <c r="G369" s="5">
        <f t="shared" si="169"/>
        <v>2.1531505156066451</v>
      </c>
      <c r="H369" s="5">
        <f t="shared" si="170"/>
        <v>19.68</v>
      </c>
      <c r="I369" s="5">
        <f t="shared" si="171"/>
        <v>12.76</v>
      </c>
      <c r="J369" s="5">
        <f t="shared" si="172"/>
        <v>-17.725000000000001</v>
      </c>
      <c r="K369" s="5">
        <f t="shared" si="173"/>
        <v>-8.2321230548093034</v>
      </c>
      <c r="M369" s="16"/>
      <c r="N369" t="s">
        <v>133</v>
      </c>
      <c r="O369" t="s">
        <v>133</v>
      </c>
      <c r="P369" t="s">
        <v>133</v>
      </c>
      <c r="Q369" t="s">
        <v>133</v>
      </c>
      <c r="R369" t="s">
        <v>133</v>
      </c>
      <c r="T369" t="s">
        <v>133</v>
      </c>
      <c r="U369" s="17">
        <v>19.68</v>
      </c>
      <c r="AT369">
        <v>12.76</v>
      </c>
      <c r="AX369">
        <v>18.73</v>
      </c>
      <c r="BG369">
        <v>18.440000000000001</v>
      </c>
      <c r="BJ369">
        <v>17.46</v>
      </c>
      <c r="BM369">
        <v>17.61</v>
      </c>
      <c r="BS369">
        <v>19.260000000000002</v>
      </c>
      <c r="BX369">
        <v>17.86</v>
      </c>
      <c r="CB369" s="16"/>
    </row>
    <row r="370" spans="1:80">
      <c r="A370" s="296"/>
      <c r="B370" s="200"/>
      <c r="C370" s="7">
        <v>30</v>
      </c>
      <c r="D370">
        <f>+入力シート①!R$8</f>
        <v>0</v>
      </c>
      <c r="E370">
        <f t="shared" si="167"/>
        <v>8</v>
      </c>
      <c r="F370" s="5">
        <f t="shared" si="168"/>
        <v>17.662499999999998</v>
      </c>
      <c r="G370" s="5">
        <f t="shared" si="169"/>
        <v>2.1552709475012577</v>
      </c>
      <c r="H370" s="5">
        <f t="shared" si="170"/>
        <v>19.690000000000001</v>
      </c>
      <c r="I370" s="5">
        <f t="shared" si="171"/>
        <v>12.77</v>
      </c>
      <c r="J370" s="5">
        <f t="shared" si="172"/>
        <v>-17.662499999999998</v>
      </c>
      <c r="K370" s="5">
        <f t="shared" si="173"/>
        <v>-8.195025326387503</v>
      </c>
      <c r="M370" s="16"/>
      <c r="N370" t="s">
        <v>133</v>
      </c>
      <c r="O370" t="s">
        <v>133</v>
      </c>
      <c r="P370" t="s">
        <v>133</v>
      </c>
      <c r="Q370" t="s">
        <v>133</v>
      </c>
      <c r="R370" t="s">
        <v>133</v>
      </c>
      <c r="T370" t="s">
        <v>133</v>
      </c>
      <c r="U370" s="17">
        <v>19.690000000000001</v>
      </c>
      <c r="AT370">
        <v>12.77</v>
      </c>
      <c r="AX370">
        <v>18.68</v>
      </c>
      <c r="BG370">
        <v>18.440000000000001</v>
      </c>
      <c r="BJ370">
        <v>17.149999999999999</v>
      </c>
      <c r="BM370">
        <v>17.57</v>
      </c>
      <c r="BS370">
        <v>19.260000000000002</v>
      </c>
      <c r="BX370">
        <v>17.739999999999998</v>
      </c>
      <c r="CB370" s="16"/>
    </row>
    <row r="371" spans="1:80">
      <c r="A371" s="296"/>
      <c r="B371" s="200"/>
      <c r="C371" s="7">
        <v>50</v>
      </c>
      <c r="D371">
        <f>+入力シート①!R$9</f>
        <v>0</v>
      </c>
      <c r="E371">
        <f t="shared" si="167"/>
        <v>8</v>
      </c>
      <c r="F371" s="5">
        <f t="shared" si="168"/>
        <v>17.547499999999999</v>
      </c>
      <c r="G371" s="5">
        <f t="shared" si="169"/>
        <v>2.1582251305843294</v>
      </c>
      <c r="H371" s="5">
        <f t="shared" si="170"/>
        <v>19.7</v>
      </c>
      <c r="I371" s="5">
        <f t="shared" si="171"/>
        <v>12.69</v>
      </c>
      <c r="J371" s="5">
        <f t="shared" si="172"/>
        <v>-17.547499999999999</v>
      </c>
      <c r="K371" s="5">
        <f t="shared" si="173"/>
        <v>-8.1305234339705308</v>
      </c>
      <c r="M371" s="16"/>
      <c r="N371" t="s">
        <v>133</v>
      </c>
      <c r="O371" t="s">
        <v>133</v>
      </c>
      <c r="P371" t="s">
        <v>133</v>
      </c>
      <c r="Q371" t="s">
        <v>133</v>
      </c>
      <c r="R371" t="s">
        <v>133</v>
      </c>
      <c r="T371" t="s">
        <v>133</v>
      </c>
      <c r="U371" s="17">
        <v>19.7</v>
      </c>
      <c r="AT371">
        <v>12.69</v>
      </c>
      <c r="AX371">
        <v>18.41</v>
      </c>
      <c r="BG371">
        <v>18.420000000000002</v>
      </c>
      <c r="BJ371">
        <v>17</v>
      </c>
      <c r="BM371">
        <v>17.489999999999998</v>
      </c>
      <c r="BS371">
        <v>19.149999999999999</v>
      </c>
      <c r="BX371">
        <v>17.52</v>
      </c>
      <c r="CB371" s="16"/>
    </row>
    <row r="372" spans="1:80">
      <c r="A372" s="296"/>
      <c r="B372" s="200"/>
      <c r="C372" s="7">
        <v>75</v>
      </c>
      <c r="D372">
        <f>+入力シート①!R$10</f>
        <v>0</v>
      </c>
      <c r="E372">
        <f t="shared" si="167"/>
        <v>8</v>
      </c>
      <c r="F372" s="5">
        <f t="shared" si="168"/>
        <v>17.193750000000001</v>
      </c>
      <c r="G372" s="5">
        <f t="shared" si="169"/>
        <v>2.3090315687998233</v>
      </c>
      <c r="H372" s="5">
        <f t="shared" si="170"/>
        <v>19.7</v>
      </c>
      <c r="I372" s="5">
        <f t="shared" si="171"/>
        <v>11.96</v>
      </c>
      <c r="J372" s="5">
        <f t="shared" si="172"/>
        <v>-17.193750000000001</v>
      </c>
      <c r="K372" s="5">
        <f t="shared" si="173"/>
        <v>-7.446303563938228</v>
      </c>
      <c r="M372" s="16"/>
      <c r="N372" t="s">
        <v>133</v>
      </c>
      <c r="O372" t="s">
        <v>133</v>
      </c>
      <c r="P372" t="s">
        <v>133</v>
      </c>
      <c r="Q372" t="s">
        <v>133</v>
      </c>
      <c r="R372" t="s">
        <v>133</v>
      </c>
      <c r="T372" t="s">
        <v>133</v>
      </c>
      <c r="U372" s="17">
        <v>19.7</v>
      </c>
      <c r="AT372">
        <v>11.96</v>
      </c>
      <c r="AX372">
        <v>18.100000000000001</v>
      </c>
      <c r="BG372">
        <v>18.420000000000002</v>
      </c>
      <c r="BJ372">
        <v>16.72</v>
      </c>
      <c r="BM372">
        <v>17.32</v>
      </c>
      <c r="BS372">
        <v>18.23</v>
      </c>
      <c r="BX372">
        <v>17.100000000000001</v>
      </c>
      <c r="CB372" s="16"/>
    </row>
    <row r="373" spans="1:80">
      <c r="A373" s="296"/>
      <c r="B373" s="200"/>
      <c r="C373" s="7">
        <v>100</v>
      </c>
      <c r="D373">
        <f>+入力シート①!R$11</f>
        <v>0</v>
      </c>
      <c r="E373">
        <f t="shared" si="167"/>
        <v>8</v>
      </c>
      <c r="F373" s="5">
        <f t="shared" si="168"/>
        <v>16.8675</v>
      </c>
      <c r="G373" s="5">
        <f t="shared" si="169"/>
        <v>2.3568668669594861</v>
      </c>
      <c r="H373" s="5">
        <f t="shared" si="170"/>
        <v>19.7</v>
      </c>
      <c r="I373" s="5">
        <f t="shared" si="171"/>
        <v>11.79</v>
      </c>
      <c r="J373" s="5">
        <f t="shared" si="172"/>
        <v>-16.8675</v>
      </c>
      <c r="K373" s="5">
        <f t="shared" si="173"/>
        <v>-7.1567470511222337</v>
      </c>
      <c r="M373" s="16"/>
      <c r="N373" t="s">
        <v>133</v>
      </c>
      <c r="O373" t="s">
        <v>133</v>
      </c>
      <c r="P373" t="s">
        <v>133</v>
      </c>
      <c r="Q373" t="s">
        <v>133</v>
      </c>
      <c r="R373" t="s">
        <v>133</v>
      </c>
      <c r="T373" t="s">
        <v>133</v>
      </c>
      <c r="U373" s="17">
        <v>19.7</v>
      </c>
      <c r="AT373">
        <v>11.79</v>
      </c>
      <c r="AX373">
        <v>18</v>
      </c>
      <c r="BG373">
        <v>18.420000000000002</v>
      </c>
      <c r="BJ373">
        <v>16.190000000000001</v>
      </c>
      <c r="BM373">
        <v>16.86</v>
      </c>
      <c r="BS373">
        <v>17.66</v>
      </c>
      <c r="BX373">
        <v>16.32</v>
      </c>
      <c r="CB373" s="16"/>
    </row>
    <row r="374" spans="1:80">
      <c r="A374" s="296"/>
      <c r="B374" s="200"/>
      <c r="C374" s="7">
        <v>150</v>
      </c>
      <c r="D374">
        <f>+入力シート①!R$12</f>
        <v>0</v>
      </c>
      <c r="E374">
        <f t="shared" si="167"/>
        <v>8</v>
      </c>
      <c r="F374" s="5">
        <f t="shared" si="168"/>
        <v>15.996250000000002</v>
      </c>
      <c r="G374" s="5">
        <f t="shared" si="169"/>
        <v>2.5228721585866007</v>
      </c>
      <c r="H374" s="5">
        <f t="shared" si="170"/>
        <v>19.68</v>
      </c>
      <c r="I374" s="5">
        <f t="shared" si="171"/>
        <v>11.17</v>
      </c>
      <c r="J374" s="5">
        <f t="shared" si="172"/>
        <v>-15.996250000000002</v>
      </c>
      <c r="K374" s="5">
        <f t="shared" si="173"/>
        <v>-6.3404917072617932</v>
      </c>
      <c r="M374" s="16"/>
      <c r="N374" t="s">
        <v>133</v>
      </c>
      <c r="O374" t="s">
        <v>133</v>
      </c>
      <c r="P374" t="s">
        <v>133</v>
      </c>
      <c r="Q374" t="s">
        <v>133</v>
      </c>
      <c r="R374" t="s">
        <v>133</v>
      </c>
      <c r="T374" t="s">
        <v>133</v>
      </c>
      <c r="U374" s="17">
        <v>19.68</v>
      </c>
      <c r="AT374">
        <v>11.17</v>
      </c>
      <c r="AX374">
        <v>16.440000000000001</v>
      </c>
      <c r="BG374">
        <v>18.05</v>
      </c>
      <c r="BJ374">
        <v>14.65</v>
      </c>
      <c r="BM374">
        <v>15.88</v>
      </c>
      <c r="BS374">
        <v>16.899999999999999</v>
      </c>
      <c r="BX374">
        <v>15.2</v>
      </c>
      <c r="CB374" s="16"/>
    </row>
    <row r="375" spans="1:80">
      <c r="A375" s="296"/>
      <c r="B375" s="200"/>
      <c r="C375" s="7">
        <v>200</v>
      </c>
      <c r="D375">
        <f>+入力シート①!R$13</f>
        <v>0</v>
      </c>
      <c r="E375">
        <f t="shared" si="167"/>
        <v>8</v>
      </c>
      <c r="F375" s="5">
        <f t="shared" si="168"/>
        <v>14.584999999999999</v>
      </c>
      <c r="G375" s="5">
        <f t="shared" si="169"/>
        <v>3.1992186546092829</v>
      </c>
      <c r="H375" s="5">
        <f t="shared" si="170"/>
        <v>18.93</v>
      </c>
      <c r="I375" s="5">
        <f t="shared" si="171"/>
        <v>8.09</v>
      </c>
      <c r="J375" s="5">
        <f t="shared" si="172"/>
        <v>-14.584999999999999</v>
      </c>
      <c r="K375" s="5">
        <f t="shared" si="173"/>
        <v>-4.5589256548584514</v>
      </c>
      <c r="M375" s="16"/>
      <c r="N375" t="s">
        <v>133</v>
      </c>
      <c r="O375" t="s">
        <v>133</v>
      </c>
      <c r="P375" t="s">
        <v>133</v>
      </c>
      <c r="Q375" t="s">
        <v>133</v>
      </c>
      <c r="R375" t="s">
        <v>133</v>
      </c>
      <c r="T375" t="s">
        <v>133</v>
      </c>
      <c r="U375" s="17">
        <v>18.93</v>
      </c>
      <c r="AT375">
        <v>8.09</v>
      </c>
      <c r="AX375">
        <v>14.65</v>
      </c>
      <c r="BG375">
        <v>17.16</v>
      </c>
      <c r="BJ375">
        <v>14.24</v>
      </c>
      <c r="BM375">
        <v>13.2</v>
      </c>
      <c r="BS375">
        <v>15.96</v>
      </c>
      <c r="BX375">
        <v>14.45</v>
      </c>
      <c r="CB375" s="16"/>
    </row>
    <row r="376" spans="1:80">
      <c r="A376" s="296"/>
      <c r="B376" s="200"/>
      <c r="C376" s="7">
        <v>300</v>
      </c>
      <c r="D376">
        <f>+入力シート①!R$14</f>
        <v>0</v>
      </c>
      <c r="E376">
        <f t="shared" si="167"/>
        <v>1</v>
      </c>
      <c r="F376" s="5">
        <f t="shared" si="168"/>
        <v>16.510000000000002</v>
      </c>
      <c r="G376" s="5" t="e">
        <f t="shared" si="169"/>
        <v>#DIV/0!</v>
      </c>
      <c r="H376" s="5">
        <f t="shared" si="170"/>
        <v>16.510000000000002</v>
      </c>
      <c r="I376" s="5">
        <f t="shared" si="171"/>
        <v>16.510000000000002</v>
      </c>
      <c r="J376" s="5">
        <f t="shared" si="172"/>
        <v>-16.510000000000002</v>
      </c>
      <c r="K376" s="5" t="e">
        <f t="shared" si="173"/>
        <v>#DIV/0!</v>
      </c>
      <c r="M376" s="16"/>
      <c r="N376" t="s">
        <v>133</v>
      </c>
      <c r="O376" t="s">
        <v>133</v>
      </c>
      <c r="P376" t="s">
        <v>133</v>
      </c>
      <c r="Q376" t="s">
        <v>133</v>
      </c>
      <c r="R376" t="s">
        <v>133</v>
      </c>
      <c r="T376" t="s">
        <v>133</v>
      </c>
      <c r="U376" s="17">
        <v>16.510000000000002</v>
      </c>
      <c r="CB376" s="16"/>
    </row>
    <row r="377" spans="1:80">
      <c r="A377" s="296"/>
      <c r="B377" s="200"/>
      <c r="C377" s="7">
        <v>400</v>
      </c>
      <c r="D377">
        <f>+入力シート①!R$15</f>
        <v>0</v>
      </c>
      <c r="E377">
        <f t="shared" si="167"/>
        <v>1</v>
      </c>
      <c r="F377" s="5">
        <f t="shared" si="168"/>
        <v>14.84</v>
      </c>
      <c r="G377" s="5" t="e">
        <f t="shared" si="169"/>
        <v>#DIV/0!</v>
      </c>
      <c r="H377" s="5">
        <f t="shared" si="170"/>
        <v>14.84</v>
      </c>
      <c r="I377" s="5">
        <f t="shared" si="171"/>
        <v>14.84</v>
      </c>
      <c r="J377" s="5">
        <f t="shared" si="172"/>
        <v>-14.84</v>
      </c>
      <c r="K377" s="5" t="e">
        <f t="shared" si="173"/>
        <v>#DIV/0!</v>
      </c>
      <c r="M377" s="16"/>
      <c r="N377" t="s">
        <v>133</v>
      </c>
      <c r="O377" t="s">
        <v>133</v>
      </c>
      <c r="P377" t="s">
        <v>133</v>
      </c>
      <c r="Q377" t="s">
        <v>133</v>
      </c>
      <c r="R377" t="s">
        <v>133</v>
      </c>
      <c r="T377" t="s">
        <v>133</v>
      </c>
      <c r="U377" s="17">
        <v>14.84</v>
      </c>
      <c r="CB377" s="16"/>
    </row>
    <row r="378" spans="1:80">
      <c r="A378" s="296"/>
      <c r="B378" s="200"/>
      <c r="C378" s="7">
        <v>500</v>
      </c>
      <c r="D378">
        <f>+入力シート①!R$16</f>
        <v>0</v>
      </c>
      <c r="E378">
        <f t="shared" si="167"/>
        <v>1</v>
      </c>
      <c r="F378" s="5">
        <f t="shared" si="168"/>
        <v>11.92</v>
      </c>
      <c r="G378" s="5" t="e">
        <f t="shared" si="169"/>
        <v>#DIV/0!</v>
      </c>
      <c r="H378" s="5">
        <f t="shared" si="170"/>
        <v>11.92</v>
      </c>
      <c r="I378" s="5">
        <f t="shared" si="171"/>
        <v>11.92</v>
      </c>
      <c r="J378" s="5">
        <f t="shared" si="172"/>
        <v>-11.92</v>
      </c>
      <c r="K378" s="5" t="e">
        <f t="shared" si="173"/>
        <v>#DIV/0!</v>
      </c>
      <c r="M378" s="16"/>
      <c r="N378" t="s">
        <v>133</v>
      </c>
      <c r="O378" t="s">
        <v>133</v>
      </c>
      <c r="P378" t="s">
        <v>133</v>
      </c>
      <c r="Q378" t="s">
        <v>133</v>
      </c>
      <c r="R378" t="s">
        <v>133</v>
      </c>
      <c r="T378" t="s">
        <v>133</v>
      </c>
      <c r="U378" s="17">
        <v>11.92</v>
      </c>
      <c r="CB378" s="16"/>
    </row>
    <row r="379" spans="1:80">
      <c r="A379" s="296"/>
      <c r="B379" s="200"/>
      <c r="C379" s="7">
        <v>600</v>
      </c>
      <c r="D379">
        <f>+入力シート①!R$17</f>
        <v>0</v>
      </c>
      <c r="E379">
        <f t="shared" si="167"/>
        <v>1</v>
      </c>
      <c r="F379" s="5">
        <f t="shared" si="168"/>
        <v>6.6</v>
      </c>
      <c r="G379" s="5" t="e">
        <f t="shared" si="169"/>
        <v>#DIV/0!</v>
      </c>
      <c r="H379" s="5">
        <f t="shared" si="170"/>
        <v>6.6</v>
      </c>
      <c r="I379" s="5">
        <f t="shared" si="171"/>
        <v>6.6</v>
      </c>
      <c r="J379" s="5">
        <f t="shared" si="172"/>
        <v>-6.6</v>
      </c>
      <c r="K379" s="5" t="e">
        <f t="shared" si="173"/>
        <v>#DIV/0!</v>
      </c>
      <c r="M379" s="16"/>
      <c r="N379" t="s">
        <v>133</v>
      </c>
      <c r="O379" t="s">
        <v>133</v>
      </c>
      <c r="P379" t="s">
        <v>133</v>
      </c>
      <c r="Q379" t="s">
        <v>133</v>
      </c>
      <c r="R379" t="s">
        <v>133</v>
      </c>
      <c r="T379" t="s">
        <v>133</v>
      </c>
      <c r="U379" s="17">
        <v>6.6</v>
      </c>
      <c r="CB379" s="16"/>
    </row>
    <row r="380" spans="1:80">
      <c r="A380" s="296"/>
      <c r="B380" s="13"/>
      <c r="C380" s="13"/>
      <c r="D380" s="18"/>
      <c r="E380" s="18"/>
      <c r="F380" s="36"/>
      <c r="G380" s="36"/>
      <c r="H380" s="36"/>
      <c r="I380" s="36"/>
      <c r="J380" s="36"/>
      <c r="K380" s="36"/>
      <c r="L380" s="18"/>
      <c r="M380" s="16"/>
      <c r="N380" s="18"/>
      <c r="O380" s="18"/>
      <c r="P380" s="18"/>
      <c r="Q380" s="18"/>
      <c r="R380" s="18"/>
      <c r="T380" s="18"/>
      <c r="U380" s="18"/>
      <c r="V380" s="18"/>
      <c r="W380" s="18"/>
      <c r="X380" s="18"/>
      <c r="Y380" s="18"/>
      <c r="Z380" s="18"/>
      <c r="AA380" s="18"/>
      <c r="AB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c r="CA380" s="18"/>
      <c r="CB380" s="16"/>
    </row>
    <row r="381" spans="1:80">
      <c r="A381" s="296"/>
      <c r="B381" s="201" t="s">
        <v>13</v>
      </c>
      <c r="C381" s="11" t="s">
        <v>11</v>
      </c>
      <c r="D381">
        <f>+入力シート①!R$19</f>
        <v>0</v>
      </c>
      <c r="E381">
        <f t="shared" si="167"/>
        <v>10</v>
      </c>
      <c r="F381" s="5">
        <f t="shared" si="168"/>
        <v>154.9</v>
      </c>
      <c r="G381" s="5">
        <f t="shared" si="169"/>
        <v>116.86502185570041</v>
      </c>
      <c r="H381" s="5">
        <f t="shared" si="170"/>
        <v>335</v>
      </c>
      <c r="I381" s="5">
        <f t="shared" si="171"/>
        <v>6</v>
      </c>
      <c r="J381" s="5">
        <f>+D381-F381</f>
        <v>-154.9</v>
      </c>
      <c r="K381" s="5">
        <f>+J381/G381</f>
        <v>-1.3254607541276417</v>
      </c>
      <c r="M381" s="16"/>
      <c r="N381" t="s">
        <v>133</v>
      </c>
      <c r="O381" t="s">
        <v>133</v>
      </c>
      <c r="P381" t="s">
        <v>133</v>
      </c>
      <c r="Q381" t="s">
        <v>133</v>
      </c>
      <c r="R381" t="s">
        <v>133</v>
      </c>
      <c r="T381" t="s">
        <v>133</v>
      </c>
      <c r="U381" s="17">
        <v>6</v>
      </c>
      <c r="AC381" s="69">
        <v>103</v>
      </c>
      <c r="AQ381">
        <v>103</v>
      </c>
      <c r="AT381">
        <v>281</v>
      </c>
      <c r="AX381">
        <v>132</v>
      </c>
      <c r="BG381">
        <v>320</v>
      </c>
      <c r="BJ381">
        <v>25</v>
      </c>
      <c r="BM381">
        <v>112</v>
      </c>
      <c r="BS381">
        <v>335</v>
      </c>
      <c r="BX381">
        <v>132</v>
      </c>
      <c r="CB381" s="16"/>
    </row>
    <row r="382" spans="1:80">
      <c r="A382" s="296"/>
      <c r="B382" s="202"/>
      <c r="C382" s="8" t="s">
        <v>12</v>
      </c>
      <c r="D382">
        <f>+入力シート①!R$20</f>
        <v>0</v>
      </c>
      <c r="E382">
        <f t="shared" si="167"/>
        <v>10</v>
      </c>
      <c r="F382" s="5">
        <f t="shared" si="168"/>
        <v>1.008</v>
      </c>
      <c r="G382" s="5">
        <f t="shared" si="169"/>
        <v>0.8562424371117745</v>
      </c>
      <c r="H382" s="5">
        <f t="shared" si="170"/>
        <v>2.6</v>
      </c>
      <c r="I382" s="5">
        <f t="shared" si="171"/>
        <v>0.2</v>
      </c>
      <c r="J382" s="5">
        <f>+D382-F382</f>
        <v>-1.008</v>
      </c>
      <c r="K382" s="5">
        <f>+J382/G382</f>
        <v>-1.1772366753978289</v>
      </c>
      <c r="M382" s="16"/>
      <c r="N382" t="s">
        <v>133</v>
      </c>
      <c r="O382" t="s">
        <v>133</v>
      </c>
      <c r="P382" t="s">
        <v>133</v>
      </c>
      <c r="Q382" t="s">
        <v>133</v>
      </c>
      <c r="R382" t="s">
        <v>133</v>
      </c>
      <c r="T382" t="s">
        <v>133</v>
      </c>
      <c r="U382" s="17">
        <v>0.8</v>
      </c>
      <c r="AC382" s="69">
        <v>0.5</v>
      </c>
      <c r="AQ382">
        <v>0.67</v>
      </c>
      <c r="AT382">
        <v>0.51</v>
      </c>
      <c r="AX382">
        <v>2.1</v>
      </c>
      <c r="BG382">
        <v>0.5</v>
      </c>
      <c r="BJ382">
        <v>0.3</v>
      </c>
      <c r="BM382">
        <v>0.2</v>
      </c>
      <c r="BS382">
        <v>1.9</v>
      </c>
      <c r="BX382">
        <v>2.6</v>
      </c>
      <c r="CB382" s="16"/>
    </row>
    <row r="383" spans="1:80" ht="0.95" customHeight="1">
      <c r="M383" s="16"/>
      <c r="CB383" s="16"/>
    </row>
    <row r="384" spans="1:80" ht="0.95" customHeight="1">
      <c r="M384" s="16"/>
      <c r="CB384" s="16"/>
    </row>
    <row r="385" spans="1:80" ht="0.95" customHeight="1">
      <c r="M385" s="16"/>
      <c r="CB385" s="16"/>
    </row>
    <row r="386" spans="1:80" ht="0.95" customHeight="1">
      <c r="M386" s="16"/>
      <c r="CB386" s="16"/>
    </row>
    <row r="387" spans="1:80" ht="0.95" customHeight="1">
      <c r="M387" s="16"/>
      <c r="CB387" s="16"/>
    </row>
    <row r="388" spans="1:80" ht="0.95" customHeight="1">
      <c r="M388" s="16"/>
      <c r="CB388" s="16"/>
    </row>
    <row r="389" spans="1:80" ht="0.95" customHeight="1">
      <c r="M389" s="16"/>
      <c r="CB389" s="16"/>
    </row>
    <row r="390" spans="1:80" ht="0.95" customHeight="1">
      <c r="M390" s="16"/>
      <c r="CB390" s="16"/>
    </row>
    <row r="391" spans="1:80" ht="16.5" thickBot="1">
      <c r="D391" s="1" t="s">
        <v>14</v>
      </c>
      <c r="E391" s="1" t="s">
        <v>0</v>
      </c>
      <c r="F391" s="4" t="s">
        <v>1</v>
      </c>
      <c r="G391" s="4" t="s">
        <v>5</v>
      </c>
      <c r="H391" s="4" t="s">
        <v>2</v>
      </c>
      <c r="I391" s="4" t="s">
        <v>3</v>
      </c>
      <c r="J391" s="4" t="s">
        <v>4</v>
      </c>
      <c r="K391" s="5" t="s">
        <v>42</v>
      </c>
      <c r="M391" s="16"/>
      <c r="N391" s="1" t="s">
        <v>131</v>
      </c>
      <c r="O391" s="1" t="s">
        <v>131</v>
      </c>
      <c r="P391" s="1" t="s">
        <v>131</v>
      </c>
      <c r="Q391" s="1" t="s">
        <v>131</v>
      </c>
      <c r="R391" s="1" t="s">
        <v>131</v>
      </c>
      <c r="T391" s="1" t="s">
        <v>131</v>
      </c>
      <c r="V391" s="1"/>
      <c r="W391" s="1"/>
      <c r="X391" s="1"/>
      <c r="Y391" s="1"/>
      <c r="Z391" s="1"/>
      <c r="AA391" s="1"/>
      <c r="AB391" s="1"/>
      <c r="AC391" s="70"/>
      <c r="AD391" s="70"/>
      <c r="AE391" s="1"/>
      <c r="AF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6"/>
    </row>
    <row r="392" spans="1:80">
      <c r="A392" s="296">
        <v>76</v>
      </c>
      <c r="B392" s="203" t="s">
        <v>6</v>
      </c>
      <c r="C392" s="204"/>
      <c r="D392" s="71">
        <f>+入力シート①!S$2</f>
        <v>0</v>
      </c>
      <c r="E392" s="19"/>
      <c r="F392" s="30"/>
      <c r="G392" s="30"/>
      <c r="H392" s="30"/>
      <c r="I392" s="30"/>
      <c r="J392" s="30"/>
      <c r="K392" s="31"/>
      <c r="M392" s="16"/>
      <c r="N392" s="71">
        <v>0</v>
      </c>
      <c r="O392" s="71">
        <v>0</v>
      </c>
      <c r="P392" s="71">
        <v>0</v>
      </c>
      <c r="Q392" s="71">
        <v>0</v>
      </c>
      <c r="R392" s="71">
        <v>0</v>
      </c>
      <c r="T392" s="71">
        <v>0</v>
      </c>
      <c r="U392" s="17">
        <v>2012</v>
      </c>
      <c r="V392">
        <f t="shared" ref="V392:AA392" si="174">+V$1</f>
        <v>2011</v>
      </c>
      <c r="W392">
        <f t="shared" si="174"/>
        <v>2010</v>
      </c>
      <c r="X392">
        <f t="shared" si="174"/>
        <v>2009</v>
      </c>
      <c r="Y392">
        <f t="shared" si="174"/>
        <v>2008</v>
      </c>
      <c r="Z392">
        <f t="shared" si="174"/>
        <v>2007</v>
      </c>
      <c r="AA392">
        <f t="shared" si="174"/>
        <v>2007</v>
      </c>
      <c r="AB392">
        <f t="shared" ref="AB392:BG392" si="175">+AB$1</f>
        <v>2006</v>
      </c>
      <c r="AC392" s="69">
        <f t="shared" si="175"/>
        <v>2005</v>
      </c>
      <c r="AD392" s="69">
        <f t="shared" si="175"/>
        <v>2004</v>
      </c>
      <c r="AE392">
        <f t="shared" si="175"/>
        <v>2003</v>
      </c>
      <c r="AF392">
        <f t="shared" si="175"/>
        <v>2002</v>
      </c>
      <c r="AG392">
        <f t="shared" si="175"/>
        <v>2002</v>
      </c>
      <c r="AH392">
        <f t="shared" si="175"/>
        <v>2002</v>
      </c>
      <c r="AI392">
        <f t="shared" si="175"/>
        <v>2001</v>
      </c>
      <c r="AJ392">
        <f t="shared" si="175"/>
        <v>2000</v>
      </c>
      <c r="AK392">
        <f t="shared" si="175"/>
        <v>1999</v>
      </c>
      <c r="AL392">
        <f t="shared" si="175"/>
        <v>1999</v>
      </c>
      <c r="AM392">
        <f t="shared" si="175"/>
        <v>1998</v>
      </c>
      <c r="AN392">
        <f t="shared" si="175"/>
        <v>1997</v>
      </c>
      <c r="AO392">
        <f t="shared" si="175"/>
        <v>1996</v>
      </c>
      <c r="AP392">
        <f t="shared" si="175"/>
        <v>1995</v>
      </c>
      <c r="AQ392">
        <f t="shared" si="175"/>
        <v>1994</v>
      </c>
      <c r="AR392">
        <f t="shared" si="175"/>
        <v>1993</v>
      </c>
      <c r="AS392">
        <f t="shared" si="175"/>
        <v>1992</v>
      </c>
      <c r="AT392">
        <f t="shared" si="175"/>
        <v>1991</v>
      </c>
      <c r="AU392">
        <f t="shared" si="175"/>
        <v>1990</v>
      </c>
      <c r="AV392">
        <f t="shared" si="175"/>
        <v>1990</v>
      </c>
      <c r="AW392">
        <f t="shared" si="175"/>
        <v>1989</v>
      </c>
      <c r="AX392">
        <f t="shared" si="175"/>
        <v>1989</v>
      </c>
      <c r="AY392">
        <f t="shared" si="175"/>
        <v>1989</v>
      </c>
      <c r="AZ392">
        <f t="shared" si="175"/>
        <v>1988</v>
      </c>
      <c r="BA392">
        <f t="shared" si="175"/>
        <v>1988</v>
      </c>
      <c r="BB392">
        <f t="shared" si="175"/>
        <v>1987</v>
      </c>
      <c r="BC392">
        <f t="shared" si="175"/>
        <v>1986</v>
      </c>
      <c r="BD392">
        <f t="shared" si="175"/>
        <v>1986</v>
      </c>
      <c r="BE392">
        <f t="shared" si="175"/>
        <v>1986</v>
      </c>
      <c r="BF392">
        <f t="shared" si="175"/>
        <v>1985</v>
      </c>
      <c r="BG392">
        <f t="shared" si="175"/>
        <v>1985</v>
      </c>
      <c r="BH392">
        <f t="shared" ref="BH392:CA392" si="176">+BH$1</f>
        <v>1985</v>
      </c>
      <c r="BI392">
        <f t="shared" si="176"/>
        <v>1984</v>
      </c>
      <c r="BJ392">
        <f t="shared" si="176"/>
        <v>1984</v>
      </c>
      <c r="BK392">
        <f t="shared" si="176"/>
        <v>1984</v>
      </c>
      <c r="BL392">
        <f t="shared" si="176"/>
        <v>1984</v>
      </c>
      <c r="BM392">
        <f t="shared" si="176"/>
        <v>1984</v>
      </c>
      <c r="BN392">
        <f t="shared" si="176"/>
        <v>1983</v>
      </c>
      <c r="BO392">
        <f t="shared" si="176"/>
        <v>1983</v>
      </c>
      <c r="BP392">
        <f t="shared" si="176"/>
        <v>1983</v>
      </c>
      <c r="BQ392">
        <f t="shared" si="176"/>
        <v>1983</v>
      </c>
      <c r="BR392">
        <f t="shared" si="176"/>
        <v>1982</v>
      </c>
      <c r="BS392">
        <f t="shared" si="176"/>
        <v>1982</v>
      </c>
      <c r="BT392">
        <f t="shared" si="176"/>
        <v>1982</v>
      </c>
      <c r="BU392">
        <f t="shared" si="176"/>
        <v>1982</v>
      </c>
      <c r="BV392">
        <f t="shared" si="176"/>
        <v>1981</v>
      </c>
      <c r="BW392">
        <f t="shared" si="176"/>
        <v>1981</v>
      </c>
      <c r="BX392">
        <f t="shared" si="176"/>
        <v>1981</v>
      </c>
      <c r="BY392">
        <f t="shared" si="176"/>
        <v>1981</v>
      </c>
      <c r="BZ392">
        <f t="shared" si="176"/>
        <v>1981</v>
      </c>
      <c r="CA392">
        <f t="shared" si="176"/>
        <v>1980</v>
      </c>
      <c r="CB392" s="16"/>
    </row>
    <row r="393" spans="1:80">
      <c r="A393" s="296"/>
      <c r="B393" s="203" t="s">
        <v>7</v>
      </c>
      <c r="C393" s="204"/>
      <c r="D393" s="72">
        <f>+入力シート①!S$2</f>
        <v>0</v>
      </c>
      <c r="E393" s="20"/>
      <c r="F393" s="32"/>
      <c r="G393" s="32"/>
      <c r="H393" s="32"/>
      <c r="I393" s="32"/>
      <c r="J393" s="32"/>
      <c r="K393" s="33"/>
      <c r="M393" s="16"/>
      <c r="N393" s="72">
        <v>0</v>
      </c>
      <c r="O393" s="72">
        <v>0</v>
      </c>
      <c r="P393" s="72">
        <v>0</v>
      </c>
      <c r="Q393" s="72">
        <v>0</v>
      </c>
      <c r="R393" s="72">
        <v>0</v>
      </c>
      <c r="T393" s="72">
        <v>0</v>
      </c>
      <c r="U393" s="17">
        <v>2</v>
      </c>
      <c r="V393">
        <f t="shared" ref="V393:AA393" si="177">+V$3</f>
        <v>2</v>
      </c>
      <c r="W393">
        <f t="shared" si="177"/>
        <v>2</v>
      </c>
      <c r="X393">
        <f t="shared" si="177"/>
        <v>2</v>
      </c>
      <c r="Y393">
        <f t="shared" si="177"/>
        <v>2</v>
      </c>
      <c r="Z393">
        <f t="shared" si="177"/>
        <v>2</v>
      </c>
      <c r="AA393">
        <f t="shared" si="177"/>
        <v>2</v>
      </c>
      <c r="AB393">
        <f t="shared" ref="AB393:CA393" si="178">+AB$3</f>
        <v>2</v>
      </c>
      <c r="AC393" s="69">
        <f t="shared" si="178"/>
        <v>2</v>
      </c>
      <c r="AD393" s="69">
        <f t="shared" si="178"/>
        <v>2</v>
      </c>
      <c r="AE393">
        <f t="shared" si="178"/>
        <v>2</v>
      </c>
      <c r="AF393">
        <f t="shared" si="178"/>
        <v>2</v>
      </c>
      <c r="AG393">
        <f t="shared" si="178"/>
        <v>2</v>
      </c>
      <c r="AH393">
        <f t="shared" si="178"/>
        <v>2</v>
      </c>
      <c r="AI393">
        <f t="shared" si="178"/>
        <v>2</v>
      </c>
      <c r="AJ393">
        <f t="shared" si="178"/>
        <v>2</v>
      </c>
      <c r="AK393">
        <f t="shared" si="178"/>
        <v>2</v>
      </c>
      <c r="AL393">
        <f t="shared" si="178"/>
        <v>2</v>
      </c>
      <c r="AM393">
        <f t="shared" si="178"/>
        <v>2</v>
      </c>
      <c r="AN393">
        <f t="shared" si="178"/>
        <v>2</v>
      </c>
      <c r="AO393">
        <f t="shared" si="178"/>
        <v>2</v>
      </c>
      <c r="AP393">
        <f t="shared" si="178"/>
        <v>2</v>
      </c>
      <c r="AQ393">
        <f t="shared" si="178"/>
        <v>2</v>
      </c>
      <c r="AR393">
        <f t="shared" si="178"/>
        <v>2</v>
      </c>
      <c r="AS393">
        <f t="shared" si="178"/>
        <v>2</v>
      </c>
      <c r="AT393">
        <f t="shared" si="178"/>
        <v>2</v>
      </c>
      <c r="AU393">
        <f t="shared" si="178"/>
        <v>2</v>
      </c>
      <c r="AV393">
        <f t="shared" si="178"/>
        <v>2</v>
      </c>
      <c r="AW393">
        <f t="shared" si="178"/>
        <v>2</v>
      </c>
      <c r="AX393">
        <f t="shared" si="178"/>
        <v>2</v>
      </c>
      <c r="AY393">
        <f t="shared" si="178"/>
        <v>2</v>
      </c>
      <c r="AZ393">
        <f t="shared" si="178"/>
        <v>2</v>
      </c>
      <c r="BA393">
        <f t="shared" si="178"/>
        <v>2</v>
      </c>
      <c r="BB393">
        <f t="shared" si="178"/>
        <v>2</v>
      </c>
      <c r="BC393">
        <f t="shared" si="178"/>
        <v>2</v>
      </c>
      <c r="BD393">
        <f t="shared" si="178"/>
        <v>2</v>
      </c>
      <c r="BE393">
        <f t="shared" si="178"/>
        <v>2</v>
      </c>
      <c r="BF393">
        <f t="shared" si="178"/>
        <v>2</v>
      </c>
      <c r="BG393">
        <f t="shared" si="178"/>
        <v>2</v>
      </c>
      <c r="BH393">
        <f t="shared" si="178"/>
        <v>2</v>
      </c>
      <c r="BI393">
        <f t="shared" si="178"/>
        <v>2</v>
      </c>
      <c r="BJ393">
        <f t="shared" si="178"/>
        <v>2</v>
      </c>
      <c r="BK393">
        <f t="shared" si="178"/>
        <v>2</v>
      </c>
      <c r="BL393">
        <f t="shared" si="178"/>
        <v>2</v>
      </c>
      <c r="BM393">
        <f t="shared" si="178"/>
        <v>2</v>
      </c>
      <c r="BN393">
        <f t="shared" si="178"/>
        <v>2</v>
      </c>
      <c r="BO393">
        <f t="shared" si="178"/>
        <v>2</v>
      </c>
      <c r="BP393">
        <f t="shared" si="178"/>
        <v>2</v>
      </c>
      <c r="BQ393">
        <f t="shared" si="178"/>
        <v>2</v>
      </c>
      <c r="BR393">
        <f t="shared" si="178"/>
        <v>2</v>
      </c>
      <c r="BS393">
        <f t="shared" si="178"/>
        <v>2</v>
      </c>
      <c r="BT393">
        <f t="shared" si="178"/>
        <v>2</v>
      </c>
      <c r="BU393">
        <f t="shared" si="178"/>
        <v>2</v>
      </c>
      <c r="BV393">
        <f t="shared" si="178"/>
        <v>2</v>
      </c>
      <c r="BW393">
        <f t="shared" si="178"/>
        <v>2</v>
      </c>
      <c r="BX393">
        <f t="shared" si="178"/>
        <v>2</v>
      </c>
      <c r="BY393">
        <f t="shared" si="178"/>
        <v>2</v>
      </c>
      <c r="BZ393">
        <f t="shared" si="178"/>
        <v>2</v>
      </c>
      <c r="CA393">
        <f t="shared" si="178"/>
        <v>2</v>
      </c>
      <c r="CB393" s="16"/>
    </row>
    <row r="394" spans="1:80">
      <c r="A394" s="296"/>
      <c r="B394" s="203" t="s">
        <v>8</v>
      </c>
      <c r="C394" s="204"/>
      <c r="D394" s="73">
        <f>+入力シート①!S$2</f>
        <v>0</v>
      </c>
      <c r="E394" s="20"/>
      <c r="F394" s="32"/>
      <c r="G394" s="32"/>
      <c r="H394" s="32"/>
      <c r="I394" s="32"/>
      <c r="J394" s="32"/>
      <c r="K394" s="33"/>
      <c r="M394" s="16"/>
      <c r="N394" s="73">
        <v>0</v>
      </c>
      <c r="O394" s="73">
        <v>0</v>
      </c>
      <c r="P394" s="73">
        <v>0</v>
      </c>
      <c r="Q394" s="73">
        <v>0</v>
      </c>
      <c r="R394" s="73">
        <v>0</v>
      </c>
      <c r="T394" s="73">
        <v>0</v>
      </c>
      <c r="U394" s="17">
        <v>16</v>
      </c>
      <c r="AQ394">
        <v>18</v>
      </c>
      <c r="AT394">
        <v>14</v>
      </c>
      <c r="AX394">
        <v>78</v>
      </c>
      <c r="BG394">
        <v>7</v>
      </c>
      <c r="BX394">
        <v>12</v>
      </c>
      <c r="CB394" s="16"/>
    </row>
    <row r="395" spans="1:80">
      <c r="A395" s="296"/>
      <c r="B395" s="203" t="s">
        <v>43</v>
      </c>
      <c r="C395" s="204"/>
      <c r="D395">
        <f>+入力シート①!S$3</f>
        <v>76</v>
      </c>
      <c r="E395" s="20"/>
      <c r="F395" s="32"/>
      <c r="G395" s="32"/>
      <c r="H395" s="32"/>
      <c r="I395" s="32"/>
      <c r="J395" s="32"/>
      <c r="K395" s="33"/>
      <c r="M395" s="16"/>
      <c r="N395">
        <v>76</v>
      </c>
      <c r="O395">
        <v>76</v>
      </c>
      <c r="P395">
        <v>76</v>
      </c>
      <c r="Q395">
        <v>76</v>
      </c>
      <c r="R395">
        <v>76</v>
      </c>
      <c r="T395">
        <v>76</v>
      </c>
      <c r="U395" s="17">
        <v>76</v>
      </c>
      <c r="V395">
        <f t="shared" ref="V395:AA395" si="179">+$A$392</f>
        <v>76</v>
      </c>
      <c r="W395">
        <f t="shared" si="179"/>
        <v>76</v>
      </c>
      <c r="X395">
        <f t="shared" si="179"/>
        <v>76</v>
      </c>
      <c r="Y395">
        <f t="shared" si="179"/>
        <v>76</v>
      </c>
      <c r="Z395">
        <f t="shared" si="179"/>
        <v>76</v>
      </c>
      <c r="AA395">
        <f t="shared" si="179"/>
        <v>76</v>
      </c>
      <c r="AB395">
        <f t="shared" ref="AB395:CA395" si="180">+$A$392</f>
        <v>76</v>
      </c>
      <c r="AC395" s="69">
        <f t="shared" si="180"/>
        <v>76</v>
      </c>
      <c r="AD395" s="69">
        <f t="shared" si="180"/>
        <v>76</v>
      </c>
      <c r="AE395">
        <f t="shared" si="180"/>
        <v>76</v>
      </c>
      <c r="AF395">
        <f t="shared" si="180"/>
        <v>76</v>
      </c>
      <c r="AG395">
        <f t="shared" si="180"/>
        <v>76</v>
      </c>
      <c r="AH395">
        <f t="shared" si="180"/>
        <v>76</v>
      </c>
      <c r="AI395">
        <f t="shared" si="180"/>
        <v>76</v>
      </c>
      <c r="AJ395">
        <f t="shared" si="180"/>
        <v>76</v>
      </c>
      <c r="AK395">
        <f t="shared" si="180"/>
        <v>76</v>
      </c>
      <c r="AL395">
        <f t="shared" si="180"/>
        <v>76</v>
      </c>
      <c r="AM395">
        <f t="shared" si="180"/>
        <v>76</v>
      </c>
      <c r="AN395">
        <f t="shared" si="180"/>
        <v>76</v>
      </c>
      <c r="AO395">
        <f t="shared" si="180"/>
        <v>76</v>
      </c>
      <c r="AP395">
        <f t="shared" si="180"/>
        <v>76</v>
      </c>
      <c r="AQ395">
        <f t="shared" si="180"/>
        <v>76</v>
      </c>
      <c r="AR395">
        <f t="shared" si="180"/>
        <v>76</v>
      </c>
      <c r="AS395">
        <f t="shared" si="180"/>
        <v>76</v>
      </c>
      <c r="AT395">
        <f t="shared" si="180"/>
        <v>76</v>
      </c>
      <c r="AU395">
        <f t="shared" si="180"/>
        <v>76</v>
      </c>
      <c r="AV395">
        <f t="shared" si="180"/>
        <v>76</v>
      </c>
      <c r="AW395">
        <f t="shared" si="180"/>
        <v>76</v>
      </c>
      <c r="AX395">
        <f t="shared" si="180"/>
        <v>76</v>
      </c>
      <c r="AY395">
        <f t="shared" si="180"/>
        <v>76</v>
      </c>
      <c r="AZ395">
        <f t="shared" si="180"/>
        <v>76</v>
      </c>
      <c r="BA395">
        <f t="shared" si="180"/>
        <v>76</v>
      </c>
      <c r="BB395">
        <f t="shared" si="180"/>
        <v>76</v>
      </c>
      <c r="BC395">
        <f t="shared" si="180"/>
        <v>76</v>
      </c>
      <c r="BD395">
        <f t="shared" si="180"/>
        <v>76</v>
      </c>
      <c r="BE395">
        <f t="shared" si="180"/>
        <v>76</v>
      </c>
      <c r="BF395">
        <f t="shared" si="180"/>
        <v>76</v>
      </c>
      <c r="BG395">
        <f t="shared" si="180"/>
        <v>76</v>
      </c>
      <c r="BH395">
        <f t="shared" si="180"/>
        <v>76</v>
      </c>
      <c r="BI395">
        <f t="shared" si="180"/>
        <v>76</v>
      </c>
      <c r="BJ395">
        <f t="shared" si="180"/>
        <v>76</v>
      </c>
      <c r="BK395">
        <f t="shared" si="180"/>
        <v>76</v>
      </c>
      <c r="BL395">
        <f t="shared" si="180"/>
        <v>76</v>
      </c>
      <c r="BM395">
        <f t="shared" si="180"/>
        <v>76</v>
      </c>
      <c r="BN395">
        <f t="shared" si="180"/>
        <v>76</v>
      </c>
      <c r="BO395">
        <f t="shared" si="180"/>
        <v>76</v>
      </c>
      <c r="BP395">
        <f t="shared" si="180"/>
        <v>76</v>
      </c>
      <c r="BQ395">
        <f t="shared" si="180"/>
        <v>76</v>
      </c>
      <c r="BR395">
        <f t="shared" si="180"/>
        <v>76</v>
      </c>
      <c r="BS395">
        <f t="shared" si="180"/>
        <v>76</v>
      </c>
      <c r="BT395">
        <f t="shared" si="180"/>
        <v>76</v>
      </c>
      <c r="BU395">
        <f t="shared" si="180"/>
        <v>76</v>
      </c>
      <c r="BV395">
        <f t="shared" si="180"/>
        <v>76</v>
      </c>
      <c r="BW395">
        <f t="shared" si="180"/>
        <v>76</v>
      </c>
      <c r="BX395">
        <f t="shared" si="180"/>
        <v>76</v>
      </c>
      <c r="BY395">
        <f t="shared" si="180"/>
        <v>76</v>
      </c>
      <c r="BZ395">
        <f t="shared" si="180"/>
        <v>76</v>
      </c>
      <c r="CA395">
        <f t="shared" si="180"/>
        <v>76</v>
      </c>
      <c r="CB395" s="16"/>
    </row>
    <row r="396" spans="1:80" ht="16.5" thickBot="1">
      <c r="A396" s="296"/>
      <c r="B396" s="203" t="s">
        <v>9</v>
      </c>
      <c r="C396" s="204"/>
      <c r="D396" s="78">
        <f>+入力シート①!S$4</f>
        <v>0</v>
      </c>
      <c r="E396" s="21"/>
      <c r="F396" s="34"/>
      <c r="G396" s="34"/>
      <c r="H396" s="34"/>
      <c r="I396" s="34"/>
      <c r="J396" s="34"/>
      <c r="K396" s="35"/>
      <c r="M396" s="16"/>
      <c r="N396" s="78">
        <v>0</v>
      </c>
      <c r="O396" s="78">
        <v>0</v>
      </c>
      <c r="P396" s="78">
        <v>0</v>
      </c>
      <c r="Q396" s="78">
        <v>0</v>
      </c>
      <c r="R396" s="78">
        <v>0</v>
      </c>
      <c r="T396" s="78">
        <v>0</v>
      </c>
      <c r="U396" s="102">
        <v>0.36805555555555558</v>
      </c>
      <c r="CB396" s="16"/>
    </row>
    <row r="397" spans="1:80">
      <c r="A397" s="296"/>
      <c r="B397" s="200" t="s">
        <v>10</v>
      </c>
      <c r="C397" s="7">
        <v>0</v>
      </c>
      <c r="D397">
        <f>+入力シート①!S$5</f>
        <v>0</v>
      </c>
      <c r="E397">
        <f>+COUNT($M397:$CB397)</f>
        <v>6</v>
      </c>
      <c r="F397" s="5">
        <f>+AVERAGE($M397:$CB397)</f>
        <v>18.8</v>
      </c>
      <c r="G397" s="5">
        <f>+STDEV($M397:$CB397)</f>
        <v>1.9677398201998149</v>
      </c>
      <c r="H397" s="5">
        <f>+MAX($M397:$CB397)</f>
        <v>20.7</v>
      </c>
      <c r="I397" s="5">
        <f>+MIN($M397:$CB397)</f>
        <v>15.1</v>
      </c>
      <c r="J397" s="5">
        <f>+D397-F397</f>
        <v>-18.8</v>
      </c>
      <c r="K397" s="5">
        <f>+J397/G397</f>
        <v>-9.554108631135465</v>
      </c>
      <c r="M397" s="16"/>
      <c r="N397" t="s">
        <v>133</v>
      </c>
      <c r="O397" t="s">
        <v>133</v>
      </c>
      <c r="P397" t="s">
        <v>133</v>
      </c>
      <c r="Q397" t="s">
        <v>133</v>
      </c>
      <c r="R397" t="s">
        <v>133</v>
      </c>
      <c r="T397" t="s">
        <v>133</v>
      </c>
      <c r="U397" s="17">
        <v>19.600000000000001</v>
      </c>
      <c r="AQ397">
        <v>19.399999999999999</v>
      </c>
      <c r="AT397">
        <v>15.1</v>
      </c>
      <c r="AX397">
        <v>20.7</v>
      </c>
      <c r="BG397">
        <v>18.3</v>
      </c>
      <c r="BX397">
        <v>19.7</v>
      </c>
      <c r="CB397" s="16"/>
    </row>
    <row r="398" spans="1:80">
      <c r="A398" s="296"/>
      <c r="B398" s="200"/>
      <c r="C398" s="7">
        <v>10</v>
      </c>
      <c r="D398">
        <f>+入力シート①!S$6</f>
        <v>0</v>
      </c>
      <c r="E398">
        <f t="shared" ref="E398:E412" si="181">+COUNT($M398:$CB398)</f>
        <v>6</v>
      </c>
      <c r="F398" s="5">
        <f t="shared" ref="F398:F412" si="182">+AVERAGE($M398:$CB398)</f>
        <v>18.12983333333333</v>
      </c>
      <c r="G398" s="5">
        <f t="shared" ref="G398:G412" si="183">+STDEV($M398:$CB398)</f>
        <v>3.2356928418295143</v>
      </c>
      <c r="H398" s="5">
        <f t="shared" ref="H398:H412" si="184">+MAX($M398:$CB398)</f>
        <v>20.190000000000001</v>
      </c>
      <c r="I398" s="5">
        <f t="shared" ref="I398:I412" si="185">+MIN($M398:$CB398)</f>
        <v>11.66</v>
      </c>
      <c r="J398" s="5">
        <f t="shared" ref="J398:J409" si="186">+D398-F398</f>
        <v>-18.12983333333333</v>
      </c>
      <c r="K398" s="5">
        <f t="shared" ref="K398:K409" si="187">+J398/G398</f>
        <v>-5.6030761322457368</v>
      </c>
      <c r="M398" s="16"/>
      <c r="N398" t="s">
        <v>133</v>
      </c>
      <c r="O398" t="s">
        <v>133</v>
      </c>
      <c r="P398" t="s">
        <v>133</v>
      </c>
      <c r="Q398" t="s">
        <v>133</v>
      </c>
      <c r="R398" t="s">
        <v>133</v>
      </c>
      <c r="T398" t="s">
        <v>133</v>
      </c>
      <c r="U398" s="17">
        <v>19.658999999999999</v>
      </c>
      <c r="AQ398">
        <v>19.12</v>
      </c>
      <c r="AT398">
        <v>11.66</v>
      </c>
      <c r="AX398">
        <v>20.190000000000001</v>
      </c>
      <c r="BG398">
        <v>18.32</v>
      </c>
      <c r="BX398">
        <v>19.829999999999998</v>
      </c>
      <c r="CB398" s="16"/>
    </row>
    <row r="399" spans="1:80">
      <c r="A399" s="296"/>
      <c r="B399" s="200"/>
      <c r="C399" s="7">
        <v>20</v>
      </c>
      <c r="D399">
        <f>+入力シート①!S$7</f>
        <v>0</v>
      </c>
      <c r="E399">
        <f t="shared" si="181"/>
        <v>6</v>
      </c>
      <c r="F399" s="5">
        <f t="shared" si="182"/>
        <v>18.130366666666664</v>
      </c>
      <c r="G399" s="5">
        <f t="shared" si="183"/>
        <v>3.2357792271208439</v>
      </c>
      <c r="H399" s="5">
        <f t="shared" si="184"/>
        <v>20.18</v>
      </c>
      <c r="I399" s="5">
        <f t="shared" si="185"/>
        <v>11.66</v>
      </c>
      <c r="J399" s="5">
        <f t="shared" si="186"/>
        <v>-18.130366666666664</v>
      </c>
      <c r="K399" s="5">
        <f t="shared" si="187"/>
        <v>-5.603091371224</v>
      </c>
      <c r="M399" s="16"/>
      <c r="N399" t="s">
        <v>133</v>
      </c>
      <c r="O399" t="s">
        <v>133</v>
      </c>
      <c r="P399" t="s">
        <v>133</v>
      </c>
      <c r="Q399" t="s">
        <v>133</v>
      </c>
      <c r="R399" t="s">
        <v>133</v>
      </c>
      <c r="T399" t="s">
        <v>133</v>
      </c>
      <c r="U399" s="17">
        <v>19.662199999999999</v>
      </c>
      <c r="AQ399">
        <v>19.12</v>
      </c>
      <c r="AT399">
        <v>11.66</v>
      </c>
      <c r="AX399">
        <v>20.18</v>
      </c>
      <c r="BG399">
        <v>18.32</v>
      </c>
      <c r="BX399">
        <v>19.84</v>
      </c>
      <c r="CB399" s="16"/>
    </row>
    <row r="400" spans="1:80">
      <c r="A400" s="296"/>
      <c r="B400" s="200"/>
      <c r="C400" s="7">
        <v>30</v>
      </c>
      <c r="D400">
        <f>+入力シート①!S$8</f>
        <v>0</v>
      </c>
      <c r="E400">
        <f t="shared" si="181"/>
        <v>6</v>
      </c>
      <c r="F400" s="5">
        <f t="shared" si="182"/>
        <v>18.112533333333332</v>
      </c>
      <c r="G400" s="5">
        <f t="shared" si="183"/>
        <v>3.2285850936078275</v>
      </c>
      <c r="H400" s="5">
        <f t="shared" si="184"/>
        <v>20.079999999999998</v>
      </c>
      <c r="I400" s="5">
        <f t="shared" si="185"/>
        <v>11.65</v>
      </c>
      <c r="J400" s="5">
        <f t="shared" si="186"/>
        <v>-18.112533333333332</v>
      </c>
      <c r="K400" s="5">
        <f t="shared" si="187"/>
        <v>-5.6100529514287105</v>
      </c>
      <c r="M400" s="16"/>
      <c r="N400" t="s">
        <v>133</v>
      </c>
      <c r="O400" t="s">
        <v>133</v>
      </c>
      <c r="P400" t="s">
        <v>133</v>
      </c>
      <c r="Q400" t="s">
        <v>133</v>
      </c>
      <c r="R400" t="s">
        <v>133</v>
      </c>
      <c r="T400" t="s">
        <v>133</v>
      </c>
      <c r="U400" s="17">
        <v>19.665199999999999</v>
      </c>
      <c r="AQ400">
        <v>19.12</v>
      </c>
      <c r="AT400">
        <v>11.65</v>
      </c>
      <c r="AX400">
        <v>20.079999999999998</v>
      </c>
      <c r="BG400">
        <v>18.309999999999999</v>
      </c>
      <c r="BX400">
        <v>19.850000000000001</v>
      </c>
      <c r="CB400" s="16"/>
    </row>
    <row r="401" spans="1:80">
      <c r="A401" s="296"/>
      <c r="B401" s="200"/>
      <c r="C401" s="7">
        <v>50</v>
      </c>
      <c r="D401">
        <f>+入力シート①!S$9</f>
        <v>0</v>
      </c>
      <c r="E401">
        <f t="shared" si="181"/>
        <v>6</v>
      </c>
      <c r="F401" s="5">
        <f t="shared" si="182"/>
        <v>18.095416666666665</v>
      </c>
      <c r="G401" s="5">
        <f t="shared" si="183"/>
        <v>3.2247350343348731</v>
      </c>
      <c r="H401" s="5">
        <f t="shared" si="184"/>
        <v>20.02</v>
      </c>
      <c r="I401" s="5">
        <f t="shared" si="185"/>
        <v>11.64</v>
      </c>
      <c r="J401" s="5">
        <f t="shared" si="186"/>
        <v>-18.095416666666665</v>
      </c>
      <c r="K401" s="5">
        <f t="shared" si="187"/>
        <v>-5.6114429477146137</v>
      </c>
      <c r="M401" s="16"/>
      <c r="N401" t="s">
        <v>133</v>
      </c>
      <c r="O401" t="s">
        <v>133</v>
      </c>
      <c r="P401" t="s">
        <v>133</v>
      </c>
      <c r="Q401" t="s">
        <v>133</v>
      </c>
      <c r="R401" t="s">
        <v>133</v>
      </c>
      <c r="T401" t="s">
        <v>133</v>
      </c>
      <c r="U401" s="17">
        <v>19.662500000000001</v>
      </c>
      <c r="AQ401">
        <v>19.12</v>
      </c>
      <c r="AT401">
        <v>11.64</v>
      </c>
      <c r="AX401">
        <v>20.02</v>
      </c>
      <c r="BG401">
        <v>18.28</v>
      </c>
      <c r="BX401">
        <v>19.850000000000001</v>
      </c>
      <c r="CB401" s="16"/>
    </row>
    <row r="402" spans="1:80">
      <c r="A402" s="296"/>
      <c r="B402" s="200"/>
      <c r="C402" s="7">
        <v>75</v>
      </c>
      <c r="D402">
        <f>+入力シート①!S$10</f>
        <v>0</v>
      </c>
      <c r="E402">
        <f t="shared" si="181"/>
        <v>6</v>
      </c>
      <c r="F402" s="5">
        <f t="shared" si="182"/>
        <v>18.05456666666667</v>
      </c>
      <c r="G402" s="5">
        <f t="shared" si="183"/>
        <v>3.2294089128920471</v>
      </c>
      <c r="H402" s="5">
        <f t="shared" si="184"/>
        <v>20.04</v>
      </c>
      <c r="I402" s="5">
        <f t="shared" si="185"/>
        <v>11.63</v>
      </c>
      <c r="J402" s="5">
        <f t="shared" si="186"/>
        <v>-18.05456666666667</v>
      </c>
      <c r="K402" s="5">
        <f t="shared" si="187"/>
        <v>-5.5906722108158737</v>
      </c>
      <c r="M402" s="16"/>
      <c r="N402" t="s">
        <v>133</v>
      </c>
      <c r="O402" t="s">
        <v>133</v>
      </c>
      <c r="P402" t="s">
        <v>133</v>
      </c>
      <c r="Q402" t="s">
        <v>133</v>
      </c>
      <c r="R402" t="s">
        <v>133</v>
      </c>
      <c r="T402" t="s">
        <v>133</v>
      </c>
      <c r="U402" s="17">
        <v>19.657399999999999</v>
      </c>
      <c r="AQ402">
        <v>19.12</v>
      </c>
      <c r="AT402">
        <v>11.63</v>
      </c>
      <c r="AX402">
        <v>20.04</v>
      </c>
      <c r="BG402">
        <v>18.03</v>
      </c>
      <c r="BX402">
        <v>19.850000000000001</v>
      </c>
      <c r="CB402" s="16"/>
    </row>
    <row r="403" spans="1:80">
      <c r="A403" s="296"/>
      <c r="B403" s="200"/>
      <c r="C403" s="7">
        <v>100</v>
      </c>
      <c r="D403">
        <f>+入力シート①!S$11</f>
        <v>0</v>
      </c>
      <c r="E403">
        <f t="shared" si="181"/>
        <v>6</v>
      </c>
      <c r="F403" s="5">
        <f t="shared" si="182"/>
        <v>18.011716666666668</v>
      </c>
      <c r="G403" s="5">
        <f t="shared" si="183"/>
        <v>3.2897617059092088</v>
      </c>
      <c r="H403" s="5">
        <f t="shared" si="184"/>
        <v>20.059999999999999</v>
      </c>
      <c r="I403" s="5">
        <f t="shared" si="185"/>
        <v>11.48</v>
      </c>
      <c r="J403" s="5">
        <f t="shared" si="186"/>
        <v>-18.011716666666668</v>
      </c>
      <c r="K403" s="5">
        <f t="shared" si="187"/>
        <v>-5.4750824761298862</v>
      </c>
      <c r="M403" s="16"/>
      <c r="N403" t="s">
        <v>133</v>
      </c>
      <c r="O403" t="s">
        <v>133</v>
      </c>
      <c r="P403" t="s">
        <v>133</v>
      </c>
      <c r="Q403" t="s">
        <v>133</v>
      </c>
      <c r="R403" t="s">
        <v>133</v>
      </c>
      <c r="T403" t="s">
        <v>133</v>
      </c>
      <c r="U403" s="17">
        <v>19.6403</v>
      </c>
      <c r="AQ403">
        <v>19.13</v>
      </c>
      <c r="AT403">
        <v>11.48</v>
      </c>
      <c r="AX403">
        <v>20.059999999999999</v>
      </c>
      <c r="BG403">
        <v>17.920000000000002</v>
      </c>
      <c r="BX403">
        <v>19.84</v>
      </c>
      <c r="CB403" s="16"/>
    </row>
    <row r="404" spans="1:80">
      <c r="A404" s="296"/>
      <c r="B404" s="200"/>
      <c r="C404" s="7">
        <v>150</v>
      </c>
      <c r="D404">
        <f>+入力シート①!S$12</f>
        <v>0</v>
      </c>
      <c r="E404">
        <f t="shared" si="181"/>
        <v>6</v>
      </c>
      <c r="F404" s="5">
        <f t="shared" si="182"/>
        <v>17.681899999999999</v>
      </c>
      <c r="G404" s="5">
        <f t="shared" si="183"/>
        <v>3.5371369297781041</v>
      </c>
      <c r="H404" s="5">
        <f t="shared" si="184"/>
        <v>20.059999999999999</v>
      </c>
      <c r="I404" s="5">
        <f t="shared" si="185"/>
        <v>10.65</v>
      </c>
      <c r="J404" s="5">
        <f t="shared" si="186"/>
        <v>-17.681899999999999</v>
      </c>
      <c r="K404" s="5">
        <f t="shared" si="187"/>
        <v>-4.9989300247726742</v>
      </c>
      <c r="M404" s="16"/>
      <c r="N404" t="s">
        <v>133</v>
      </c>
      <c r="O404" t="s">
        <v>133</v>
      </c>
      <c r="P404" t="s">
        <v>133</v>
      </c>
      <c r="Q404" t="s">
        <v>133</v>
      </c>
      <c r="R404" t="s">
        <v>133</v>
      </c>
      <c r="T404" t="s">
        <v>133</v>
      </c>
      <c r="U404" s="17">
        <v>19.541399999999999</v>
      </c>
      <c r="AQ404">
        <v>19.12</v>
      </c>
      <c r="AT404">
        <v>10.65</v>
      </c>
      <c r="AX404">
        <v>20.059999999999999</v>
      </c>
      <c r="BG404">
        <v>17.649999999999999</v>
      </c>
      <c r="BX404">
        <v>19.07</v>
      </c>
      <c r="CB404" s="16"/>
    </row>
    <row r="405" spans="1:80">
      <c r="A405" s="296"/>
      <c r="B405" s="200"/>
      <c r="C405" s="7">
        <v>200</v>
      </c>
      <c r="D405">
        <f>+入力シート①!S$13</f>
        <v>0</v>
      </c>
      <c r="E405">
        <f t="shared" si="181"/>
        <v>5</v>
      </c>
      <c r="F405" s="5">
        <f t="shared" si="182"/>
        <v>16.12726</v>
      </c>
      <c r="G405" s="5">
        <f t="shared" si="183"/>
        <v>5.1740662479330561</v>
      </c>
      <c r="H405" s="5">
        <f t="shared" si="184"/>
        <v>19.809999999999999</v>
      </c>
      <c r="I405" s="5">
        <f t="shared" si="185"/>
        <v>7.09</v>
      </c>
      <c r="J405" s="5">
        <f t="shared" si="186"/>
        <v>-16.12726</v>
      </c>
      <c r="K405" s="5">
        <f t="shared" si="187"/>
        <v>-3.1169411498050574</v>
      </c>
      <c r="M405" s="16"/>
      <c r="N405" t="s">
        <v>133</v>
      </c>
      <c r="O405" t="s">
        <v>133</v>
      </c>
      <c r="P405" t="s">
        <v>133</v>
      </c>
      <c r="Q405" t="s">
        <v>133</v>
      </c>
      <c r="R405" t="s">
        <v>133</v>
      </c>
      <c r="T405" t="s">
        <v>133</v>
      </c>
      <c r="U405" s="17">
        <v>19.0763</v>
      </c>
      <c r="AT405">
        <v>7.09</v>
      </c>
      <c r="AX405">
        <v>19.809999999999999</v>
      </c>
      <c r="BG405">
        <v>16.97</v>
      </c>
      <c r="BX405">
        <v>17.690000000000001</v>
      </c>
      <c r="CB405" s="16"/>
    </row>
    <row r="406" spans="1:80">
      <c r="A406" s="296"/>
      <c r="B406" s="200"/>
      <c r="C406" s="7">
        <v>300</v>
      </c>
      <c r="D406">
        <f>+入力シート①!S$14</f>
        <v>0</v>
      </c>
      <c r="E406">
        <f t="shared" si="181"/>
        <v>1</v>
      </c>
      <c r="F406" s="5">
        <f t="shared" si="182"/>
        <v>15.160299999999999</v>
      </c>
      <c r="G406" s="5" t="e">
        <f t="shared" si="183"/>
        <v>#DIV/0!</v>
      </c>
      <c r="H406" s="5">
        <f t="shared" si="184"/>
        <v>15.160299999999999</v>
      </c>
      <c r="I406" s="5">
        <f t="shared" si="185"/>
        <v>15.160299999999999</v>
      </c>
      <c r="J406" s="5">
        <f t="shared" si="186"/>
        <v>-15.160299999999999</v>
      </c>
      <c r="K406" s="5" t="e">
        <f t="shared" si="187"/>
        <v>#DIV/0!</v>
      </c>
      <c r="M406" s="16"/>
      <c r="N406" t="s">
        <v>133</v>
      </c>
      <c r="O406" t="s">
        <v>133</v>
      </c>
      <c r="P406" t="s">
        <v>133</v>
      </c>
      <c r="Q406" t="s">
        <v>133</v>
      </c>
      <c r="R406" t="s">
        <v>133</v>
      </c>
      <c r="T406" t="s">
        <v>133</v>
      </c>
      <c r="U406" s="17">
        <v>15.160299999999999</v>
      </c>
      <c r="CB406" s="16"/>
    </row>
    <row r="407" spans="1:80">
      <c r="A407" s="296"/>
      <c r="B407" s="200"/>
      <c r="C407" s="7">
        <v>400</v>
      </c>
      <c r="D407">
        <f>+入力シート①!S$15</f>
        <v>0</v>
      </c>
      <c r="E407">
        <f t="shared" si="181"/>
        <v>1</v>
      </c>
      <c r="F407" s="5">
        <f t="shared" si="182"/>
        <v>15.160299999999999</v>
      </c>
      <c r="G407" s="5" t="e">
        <f t="shared" si="183"/>
        <v>#DIV/0!</v>
      </c>
      <c r="H407" s="5">
        <f t="shared" si="184"/>
        <v>15.160299999999999</v>
      </c>
      <c r="I407" s="5">
        <f t="shared" si="185"/>
        <v>15.160299999999999</v>
      </c>
      <c r="J407" s="5">
        <f t="shared" si="186"/>
        <v>-15.160299999999999</v>
      </c>
      <c r="K407" s="5" t="e">
        <f t="shared" si="187"/>
        <v>#DIV/0!</v>
      </c>
      <c r="M407" s="16"/>
      <c r="N407" t="s">
        <v>133</v>
      </c>
      <c r="O407" t="s">
        <v>133</v>
      </c>
      <c r="P407" t="s">
        <v>133</v>
      </c>
      <c r="Q407" t="s">
        <v>133</v>
      </c>
      <c r="R407" t="s">
        <v>133</v>
      </c>
      <c r="T407" t="s">
        <v>133</v>
      </c>
      <c r="U407" s="17">
        <v>15.160299999999999</v>
      </c>
      <c r="CB407" s="16"/>
    </row>
    <row r="408" spans="1:80">
      <c r="A408" s="296"/>
      <c r="B408" s="200"/>
      <c r="C408" s="7">
        <v>500</v>
      </c>
      <c r="D408">
        <f>+入力シート①!S$16</f>
        <v>0</v>
      </c>
      <c r="E408">
        <f t="shared" si="181"/>
        <v>0</v>
      </c>
      <c r="F408" s="5" t="e">
        <f t="shared" si="182"/>
        <v>#DIV/0!</v>
      </c>
      <c r="G408" s="5" t="e">
        <f t="shared" si="183"/>
        <v>#DIV/0!</v>
      </c>
      <c r="H408" s="5">
        <f t="shared" si="184"/>
        <v>0</v>
      </c>
      <c r="I408" s="5">
        <f t="shared" si="185"/>
        <v>0</v>
      </c>
      <c r="J408" s="5" t="e">
        <f t="shared" si="186"/>
        <v>#DIV/0!</v>
      </c>
      <c r="K408" s="5" t="e">
        <f t="shared" si="187"/>
        <v>#DIV/0!</v>
      </c>
      <c r="M408" s="16"/>
      <c r="N408" t="s">
        <v>133</v>
      </c>
      <c r="O408" t="s">
        <v>133</v>
      </c>
      <c r="P408" t="s">
        <v>133</v>
      </c>
      <c r="Q408" t="s">
        <v>133</v>
      </c>
      <c r="R408" t="s">
        <v>133</v>
      </c>
      <c r="T408" t="s">
        <v>133</v>
      </c>
      <c r="CB408" s="16"/>
    </row>
    <row r="409" spans="1:80">
      <c r="A409" s="296"/>
      <c r="B409" s="200"/>
      <c r="C409" s="7">
        <v>600</v>
      </c>
      <c r="D409">
        <f>+入力シート①!S$17</f>
        <v>0</v>
      </c>
      <c r="E409">
        <f t="shared" si="181"/>
        <v>0</v>
      </c>
      <c r="F409" s="5" t="e">
        <f t="shared" si="182"/>
        <v>#DIV/0!</v>
      </c>
      <c r="G409" s="5" t="e">
        <f t="shared" si="183"/>
        <v>#DIV/0!</v>
      </c>
      <c r="H409" s="5">
        <f t="shared" si="184"/>
        <v>0</v>
      </c>
      <c r="I409" s="5">
        <f t="shared" si="185"/>
        <v>0</v>
      </c>
      <c r="J409" s="5" t="e">
        <f t="shared" si="186"/>
        <v>#DIV/0!</v>
      </c>
      <c r="K409" s="5" t="e">
        <f t="shared" si="187"/>
        <v>#DIV/0!</v>
      </c>
      <c r="M409" s="16"/>
      <c r="N409" t="s">
        <v>133</v>
      </c>
      <c r="O409" t="s">
        <v>133</v>
      </c>
      <c r="P409" t="s">
        <v>133</v>
      </c>
      <c r="Q409" t="s">
        <v>133</v>
      </c>
      <c r="R409" t="s">
        <v>133</v>
      </c>
      <c r="T409" t="s">
        <v>133</v>
      </c>
      <c r="CB409" s="16"/>
    </row>
    <row r="410" spans="1:80">
      <c r="A410" s="296"/>
      <c r="B410" s="13"/>
      <c r="C410" s="13"/>
      <c r="D410" s="18"/>
      <c r="E410" s="18"/>
      <c r="F410" s="36"/>
      <c r="G410" s="36"/>
      <c r="H410" s="36"/>
      <c r="I410" s="36"/>
      <c r="J410" s="36"/>
      <c r="K410" s="36"/>
      <c r="L410" s="18"/>
      <c r="M410" s="16"/>
      <c r="N410" s="18"/>
      <c r="O410" s="18"/>
      <c r="P410" s="18"/>
      <c r="Q410" s="18"/>
      <c r="R410" s="18"/>
      <c r="T410" s="18"/>
      <c r="U410" s="18"/>
      <c r="V410" s="18"/>
      <c r="W410" s="18"/>
      <c r="X410" s="18"/>
      <c r="Y410" s="18"/>
      <c r="Z410" s="18"/>
      <c r="AA410" s="18"/>
      <c r="AB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c r="CA410" s="18"/>
      <c r="CB410" s="16"/>
    </row>
    <row r="411" spans="1:80">
      <c r="A411" s="296"/>
      <c r="B411" s="201" t="s">
        <v>13</v>
      </c>
      <c r="C411" s="11" t="s">
        <v>11</v>
      </c>
      <c r="D411">
        <f>+入力シート①!S$19</f>
        <v>0</v>
      </c>
      <c r="E411">
        <f t="shared" si="181"/>
        <v>6</v>
      </c>
      <c r="F411" s="5">
        <f t="shared" si="182"/>
        <v>164.5</v>
      </c>
      <c r="G411" s="5">
        <f t="shared" si="183"/>
        <v>105.57225014178678</v>
      </c>
      <c r="H411" s="5">
        <f t="shared" si="184"/>
        <v>308</v>
      </c>
      <c r="I411" s="5">
        <f t="shared" si="185"/>
        <v>32</v>
      </c>
      <c r="J411" s="5">
        <f>+D411-F411</f>
        <v>-164.5</v>
      </c>
      <c r="K411" s="5">
        <f>+J411/G411</f>
        <v>-1.5581746129221594</v>
      </c>
      <c r="M411" s="16"/>
      <c r="N411" t="s">
        <v>133</v>
      </c>
      <c r="O411" t="s">
        <v>133</v>
      </c>
      <c r="P411" t="s">
        <v>133</v>
      </c>
      <c r="Q411" t="s">
        <v>133</v>
      </c>
      <c r="R411" t="s">
        <v>133</v>
      </c>
      <c r="T411" t="s">
        <v>133</v>
      </c>
      <c r="U411" s="17">
        <v>32</v>
      </c>
      <c r="AQ411">
        <v>156</v>
      </c>
      <c r="AT411">
        <v>270</v>
      </c>
      <c r="AX411">
        <v>127</v>
      </c>
      <c r="BG411">
        <v>308</v>
      </c>
      <c r="BX411">
        <v>94</v>
      </c>
      <c r="CB411" s="16"/>
    </row>
    <row r="412" spans="1:80">
      <c r="A412" s="296"/>
      <c r="B412" s="202"/>
      <c r="C412" s="8" t="s">
        <v>12</v>
      </c>
      <c r="D412">
        <f>+入力シート①!S$20</f>
        <v>0</v>
      </c>
      <c r="E412">
        <f t="shared" si="181"/>
        <v>6</v>
      </c>
      <c r="F412" s="5">
        <f t="shared" si="182"/>
        <v>1.075</v>
      </c>
      <c r="G412" s="5">
        <f t="shared" si="183"/>
        <v>0.84127878851187021</v>
      </c>
      <c r="H412" s="5">
        <f t="shared" si="184"/>
        <v>2.2000000000000002</v>
      </c>
      <c r="I412" s="5">
        <f t="shared" si="185"/>
        <v>0.15</v>
      </c>
      <c r="J412" s="5">
        <f>+D412-F412</f>
        <v>-1.075</v>
      </c>
      <c r="K412" s="5">
        <f>+J412/G412</f>
        <v>-1.2778165985874397</v>
      </c>
      <c r="M412" s="16"/>
      <c r="N412" t="s">
        <v>133</v>
      </c>
      <c r="O412" t="s">
        <v>133</v>
      </c>
      <c r="P412" t="s">
        <v>133</v>
      </c>
      <c r="Q412" t="s">
        <v>133</v>
      </c>
      <c r="R412" t="s">
        <v>133</v>
      </c>
      <c r="T412" t="s">
        <v>133</v>
      </c>
      <c r="U412" s="17">
        <v>1</v>
      </c>
      <c r="AQ412">
        <v>0.6</v>
      </c>
      <c r="AT412">
        <v>0.15</v>
      </c>
      <c r="AX412">
        <v>2</v>
      </c>
      <c r="BG412">
        <v>0.5</v>
      </c>
      <c r="BX412">
        <v>2.2000000000000002</v>
      </c>
      <c r="CB412" s="16"/>
    </row>
    <row r="413" spans="1:80" ht="0.95" customHeight="1">
      <c r="M413" s="16"/>
      <c r="CB413" s="16"/>
    </row>
    <row r="414" spans="1:80" ht="0.95" customHeight="1">
      <c r="M414" s="16"/>
      <c r="CB414" s="16"/>
    </row>
    <row r="415" spans="1:80" ht="0.95" customHeight="1">
      <c r="M415" s="16"/>
      <c r="CB415" s="16"/>
    </row>
    <row r="416" spans="1:80" ht="0.95" customHeight="1">
      <c r="M416" s="16"/>
      <c r="CB416" s="16"/>
    </row>
    <row r="417" spans="1:80" ht="0.95" customHeight="1">
      <c r="M417" s="16"/>
      <c r="CB417" s="16"/>
    </row>
    <row r="418" spans="1:80" ht="0.95" customHeight="1">
      <c r="M418" s="16"/>
      <c r="CB418" s="16"/>
    </row>
    <row r="419" spans="1:80" ht="0.95" customHeight="1">
      <c r="M419" s="16"/>
      <c r="CB419" s="16"/>
    </row>
    <row r="420" spans="1:80" ht="0.95" customHeight="1">
      <c r="M420" s="16"/>
      <c r="CB420" s="16"/>
    </row>
    <row r="421" spans="1:80" ht="16.5" thickBot="1">
      <c r="D421" s="1" t="s">
        <v>14</v>
      </c>
      <c r="E421" s="1" t="s">
        <v>0</v>
      </c>
      <c r="F421" s="4" t="s">
        <v>1</v>
      </c>
      <c r="G421" s="4" t="s">
        <v>5</v>
      </c>
      <c r="H421" s="4" t="s">
        <v>2</v>
      </c>
      <c r="I421" s="4" t="s">
        <v>3</v>
      </c>
      <c r="J421" s="4" t="s">
        <v>4</v>
      </c>
      <c r="K421" s="5" t="s">
        <v>42</v>
      </c>
      <c r="M421" s="16"/>
      <c r="N421" s="1" t="s">
        <v>131</v>
      </c>
      <c r="O421" s="1" t="s">
        <v>131</v>
      </c>
      <c r="P421" s="1" t="s">
        <v>131</v>
      </c>
      <c r="Q421" s="1" t="s">
        <v>131</v>
      </c>
      <c r="R421" s="1" t="s">
        <v>131</v>
      </c>
      <c r="T421" s="1" t="s">
        <v>131</v>
      </c>
      <c r="V421" s="1"/>
      <c r="W421" s="1"/>
      <c r="X421" s="1"/>
      <c r="Y421" s="1"/>
      <c r="Z421" s="1"/>
      <c r="AA421" s="1"/>
      <c r="AB421" s="1"/>
      <c r="AC421" s="70"/>
      <c r="AD421" s="70"/>
      <c r="AE421" s="1"/>
      <c r="AF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6"/>
    </row>
    <row r="422" spans="1:80">
      <c r="A422" s="296">
        <v>75</v>
      </c>
      <c r="B422" s="203" t="s">
        <v>6</v>
      </c>
      <c r="C422" s="204"/>
      <c r="D422" s="71">
        <f>+入力シート①!T$2</f>
        <v>0</v>
      </c>
      <c r="E422" s="19"/>
      <c r="F422" s="30"/>
      <c r="G422" s="30"/>
      <c r="H422" s="30"/>
      <c r="I422" s="30"/>
      <c r="J422" s="30"/>
      <c r="K422" s="31"/>
      <c r="M422" s="16"/>
      <c r="N422" s="71">
        <v>0</v>
      </c>
      <c r="O422" s="71">
        <v>0</v>
      </c>
      <c r="P422" s="71">
        <v>0</v>
      </c>
      <c r="Q422" s="71">
        <v>0</v>
      </c>
      <c r="R422" s="71">
        <v>0</v>
      </c>
      <c r="T422" s="71">
        <v>0</v>
      </c>
      <c r="U422" s="17">
        <v>2012</v>
      </c>
      <c r="V422">
        <f t="shared" ref="V422:AA422" si="188">+V$1</f>
        <v>2011</v>
      </c>
      <c r="W422">
        <f t="shared" si="188"/>
        <v>2010</v>
      </c>
      <c r="X422">
        <f t="shared" si="188"/>
        <v>2009</v>
      </c>
      <c r="Y422">
        <f t="shared" si="188"/>
        <v>2008</v>
      </c>
      <c r="Z422">
        <f t="shared" si="188"/>
        <v>2007</v>
      </c>
      <c r="AA422">
        <f t="shared" si="188"/>
        <v>2007</v>
      </c>
      <c r="AB422">
        <f t="shared" ref="AB422:BG422" si="189">+AB$1</f>
        <v>2006</v>
      </c>
      <c r="AC422" s="69">
        <f t="shared" si="189"/>
        <v>2005</v>
      </c>
      <c r="AD422" s="69">
        <f t="shared" si="189"/>
        <v>2004</v>
      </c>
      <c r="AE422">
        <f t="shared" si="189"/>
        <v>2003</v>
      </c>
      <c r="AF422">
        <f t="shared" si="189"/>
        <v>2002</v>
      </c>
      <c r="AG422">
        <f t="shared" si="189"/>
        <v>2002</v>
      </c>
      <c r="AH422">
        <f t="shared" si="189"/>
        <v>2002</v>
      </c>
      <c r="AI422">
        <f t="shared" si="189"/>
        <v>2001</v>
      </c>
      <c r="AJ422">
        <f t="shared" si="189"/>
        <v>2000</v>
      </c>
      <c r="AK422">
        <f t="shared" si="189"/>
        <v>1999</v>
      </c>
      <c r="AL422">
        <f t="shared" si="189"/>
        <v>1999</v>
      </c>
      <c r="AM422">
        <f t="shared" si="189"/>
        <v>1998</v>
      </c>
      <c r="AN422">
        <f t="shared" si="189"/>
        <v>1997</v>
      </c>
      <c r="AO422">
        <f t="shared" si="189"/>
        <v>1996</v>
      </c>
      <c r="AP422">
        <f t="shared" si="189"/>
        <v>1995</v>
      </c>
      <c r="AQ422">
        <f t="shared" si="189"/>
        <v>1994</v>
      </c>
      <c r="AR422">
        <f t="shared" si="189"/>
        <v>1993</v>
      </c>
      <c r="AS422">
        <f t="shared" si="189"/>
        <v>1992</v>
      </c>
      <c r="AT422">
        <f t="shared" si="189"/>
        <v>1991</v>
      </c>
      <c r="AU422">
        <f t="shared" si="189"/>
        <v>1990</v>
      </c>
      <c r="AV422">
        <f t="shared" si="189"/>
        <v>1990</v>
      </c>
      <c r="AW422">
        <f t="shared" si="189"/>
        <v>1989</v>
      </c>
      <c r="AX422">
        <f t="shared" si="189"/>
        <v>1989</v>
      </c>
      <c r="AY422">
        <f t="shared" si="189"/>
        <v>1989</v>
      </c>
      <c r="AZ422">
        <f t="shared" si="189"/>
        <v>1988</v>
      </c>
      <c r="BA422">
        <f t="shared" si="189"/>
        <v>1988</v>
      </c>
      <c r="BB422">
        <f t="shared" si="189"/>
        <v>1987</v>
      </c>
      <c r="BC422">
        <f t="shared" si="189"/>
        <v>1986</v>
      </c>
      <c r="BD422">
        <f t="shared" si="189"/>
        <v>1986</v>
      </c>
      <c r="BE422">
        <f t="shared" si="189"/>
        <v>1986</v>
      </c>
      <c r="BF422">
        <f t="shared" si="189"/>
        <v>1985</v>
      </c>
      <c r="BG422">
        <f t="shared" si="189"/>
        <v>1985</v>
      </c>
      <c r="BH422">
        <f t="shared" ref="BH422:CA422" si="190">+BH$1</f>
        <v>1985</v>
      </c>
      <c r="BI422">
        <f t="shared" si="190"/>
        <v>1984</v>
      </c>
      <c r="BJ422">
        <f t="shared" si="190"/>
        <v>1984</v>
      </c>
      <c r="BK422">
        <f t="shared" si="190"/>
        <v>1984</v>
      </c>
      <c r="BL422">
        <f t="shared" si="190"/>
        <v>1984</v>
      </c>
      <c r="BM422">
        <f t="shared" si="190"/>
        <v>1984</v>
      </c>
      <c r="BN422">
        <f t="shared" si="190"/>
        <v>1983</v>
      </c>
      <c r="BO422">
        <f t="shared" si="190"/>
        <v>1983</v>
      </c>
      <c r="BP422">
        <f t="shared" si="190"/>
        <v>1983</v>
      </c>
      <c r="BQ422">
        <f t="shared" si="190"/>
        <v>1983</v>
      </c>
      <c r="BR422">
        <f t="shared" si="190"/>
        <v>1982</v>
      </c>
      <c r="BS422">
        <f t="shared" si="190"/>
        <v>1982</v>
      </c>
      <c r="BT422">
        <f t="shared" si="190"/>
        <v>1982</v>
      </c>
      <c r="BU422">
        <f t="shared" si="190"/>
        <v>1982</v>
      </c>
      <c r="BV422">
        <f t="shared" si="190"/>
        <v>1981</v>
      </c>
      <c r="BW422">
        <f t="shared" si="190"/>
        <v>1981</v>
      </c>
      <c r="BX422">
        <f t="shared" si="190"/>
        <v>1981</v>
      </c>
      <c r="BY422">
        <f t="shared" si="190"/>
        <v>1981</v>
      </c>
      <c r="BZ422">
        <f t="shared" si="190"/>
        <v>1981</v>
      </c>
      <c r="CA422">
        <f t="shared" si="190"/>
        <v>1980</v>
      </c>
      <c r="CB422" s="16"/>
    </row>
    <row r="423" spans="1:80">
      <c r="A423" s="296"/>
      <c r="B423" s="203" t="s">
        <v>7</v>
      </c>
      <c r="C423" s="204"/>
      <c r="D423" s="72">
        <f>+入力シート①!T$2</f>
        <v>0</v>
      </c>
      <c r="E423" s="20"/>
      <c r="F423" s="32"/>
      <c r="G423" s="32"/>
      <c r="H423" s="32"/>
      <c r="I423" s="32"/>
      <c r="J423" s="32"/>
      <c r="K423" s="33"/>
      <c r="M423" s="16"/>
      <c r="N423" s="72">
        <v>0</v>
      </c>
      <c r="O423" s="72">
        <v>0</v>
      </c>
      <c r="P423" s="72">
        <v>0</v>
      </c>
      <c r="Q423" s="72">
        <v>0</v>
      </c>
      <c r="R423" s="72">
        <v>0</v>
      </c>
      <c r="T423" s="72">
        <v>0</v>
      </c>
      <c r="U423" s="17">
        <v>2</v>
      </c>
      <c r="V423">
        <f t="shared" ref="V423:AA423" si="191">+V$3</f>
        <v>2</v>
      </c>
      <c r="W423">
        <f t="shared" si="191"/>
        <v>2</v>
      </c>
      <c r="X423">
        <f t="shared" si="191"/>
        <v>2</v>
      </c>
      <c r="Y423">
        <f t="shared" si="191"/>
        <v>2</v>
      </c>
      <c r="Z423">
        <f t="shared" si="191"/>
        <v>2</v>
      </c>
      <c r="AA423">
        <f t="shared" si="191"/>
        <v>2</v>
      </c>
      <c r="AB423">
        <f t="shared" ref="AB423:CA423" si="192">+AB$3</f>
        <v>2</v>
      </c>
      <c r="AC423" s="69">
        <f t="shared" si="192"/>
        <v>2</v>
      </c>
      <c r="AD423" s="69">
        <f t="shared" si="192"/>
        <v>2</v>
      </c>
      <c r="AE423">
        <f t="shared" si="192"/>
        <v>2</v>
      </c>
      <c r="AF423">
        <f t="shared" si="192"/>
        <v>2</v>
      </c>
      <c r="AG423">
        <f t="shared" si="192"/>
        <v>2</v>
      </c>
      <c r="AH423">
        <f t="shared" si="192"/>
        <v>2</v>
      </c>
      <c r="AI423">
        <f t="shared" si="192"/>
        <v>2</v>
      </c>
      <c r="AJ423">
        <f t="shared" si="192"/>
        <v>2</v>
      </c>
      <c r="AK423">
        <f t="shared" si="192"/>
        <v>2</v>
      </c>
      <c r="AL423">
        <f t="shared" si="192"/>
        <v>2</v>
      </c>
      <c r="AM423">
        <f t="shared" si="192"/>
        <v>2</v>
      </c>
      <c r="AN423">
        <f t="shared" si="192"/>
        <v>2</v>
      </c>
      <c r="AO423">
        <f t="shared" si="192"/>
        <v>2</v>
      </c>
      <c r="AP423">
        <f t="shared" si="192"/>
        <v>2</v>
      </c>
      <c r="AQ423">
        <f t="shared" si="192"/>
        <v>2</v>
      </c>
      <c r="AR423">
        <f t="shared" si="192"/>
        <v>2</v>
      </c>
      <c r="AS423">
        <f t="shared" si="192"/>
        <v>2</v>
      </c>
      <c r="AT423">
        <f t="shared" si="192"/>
        <v>2</v>
      </c>
      <c r="AU423">
        <f t="shared" si="192"/>
        <v>2</v>
      </c>
      <c r="AV423">
        <f t="shared" si="192"/>
        <v>2</v>
      </c>
      <c r="AW423">
        <f t="shared" si="192"/>
        <v>2</v>
      </c>
      <c r="AX423">
        <f t="shared" si="192"/>
        <v>2</v>
      </c>
      <c r="AY423">
        <f t="shared" si="192"/>
        <v>2</v>
      </c>
      <c r="AZ423">
        <f t="shared" si="192"/>
        <v>2</v>
      </c>
      <c r="BA423">
        <f t="shared" si="192"/>
        <v>2</v>
      </c>
      <c r="BB423">
        <f t="shared" si="192"/>
        <v>2</v>
      </c>
      <c r="BC423">
        <f t="shared" si="192"/>
        <v>2</v>
      </c>
      <c r="BD423">
        <f t="shared" si="192"/>
        <v>2</v>
      </c>
      <c r="BE423">
        <f t="shared" si="192"/>
        <v>2</v>
      </c>
      <c r="BF423">
        <f t="shared" si="192"/>
        <v>2</v>
      </c>
      <c r="BG423">
        <f t="shared" si="192"/>
        <v>2</v>
      </c>
      <c r="BH423">
        <f t="shared" si="192"/>
        <v>2</v>
      </c>
      <c r="BI423">
        <f t="shared" si="192"/>
        <v>2</v>
      </c>
      <c r="BJ423">
        <f t="shared" si="192"/>
        <v>2</v>
      </c>
      <c r="BK423">
        <f t="shared" si="192"/>
        <v>2</v>
      </c>
      <c r="BL423">
        <f t="shared" si="192"/>
        <v>2</v>
      </c>
      <c r="BM423">
        <f t="shared" si="192"/>
        <v>2</v>
      </c>
      <c r="BN423">
        <f t="shared" si="192"/>
        <v>2</v>
      </c>
      <c r="BO423">
        <f t="shared" si="192"/>
        <v>2</v>
      </c>
      <c r="BP423">
        <f t="shared" si="192"/>
        <v>2</v>
      </c>
      <c r="BQ423">
        <f t="shared" si="192"/>
        <v>2</v>
      </c>
      <c r="BR423">
        <f t="shared" si="192"/>
        <v>2</v>
      </c>
      <c r="BS423">
        <f t="shared" si="192"/>
        <v>2</v>
      </c>
      <c r="BT423">
        <f t="shared" si="192"/>
        <v>2</v>
      </c>
      <c r="BU423">
        <f t="shared" si="192"/>
        <v>2</v>
      </c>
      <c r="BV423">
        <f t="shared" si="192"/>
        <v>2</v>
      </c>
      <c r="BW423">
        <f t="shared" si="192"/>
        <v>2</v>
      </c>
      <c r="BX423">
        <f t="shared" si="192"/>
        <v>2</v>
      </c>
      <c r="BY423">
        <f t="shared" si="192"/>
        <v>2</v>
      </c>
      <c r="BZ423">
        <f t="shared" si="192"/>
        <v>2</v>
      </c>
      <c r="CA423">
        <f t="shared" si="192"/>
        <v>2</v>
      </c>
      <c r="CB423" s="16"/>
    </row>
    <row r="424" spans="1:80">
      <c r="A424" s="296"/>
      <c r="B424" s="203" t="s">
        <v>8</v>
      </c>
      <c r="C424" s="204"/>
      <c r="D424" s="73">
        <f>+入力シート①!T$2</f>
        <v>0</v>
      </c>
      <c r="E424" s="20"/>
      <c r="F424" s="32"/>
      <c r="G424" s="32"/>
      <c r="H424" s="32"/>
      <c r="I424" s="32"/>
      <c r="J424" s="32"/>
      <c r="K424" s="33"/>
      <c r="M424" s="16"/>
      <c r="N424" s="73">
        <v>0</v>
      </c>
      <c r="O424" s="73">
        <v>0</v>
      </c>
      <c r="P424" s="73">
        <v>0</v>
      </c>
      <c r="Q424" s="73">
        <v>0</v>
      </c>
      <c r="R424" s="73">
        <v>0</v>
      </c>
      <c r="T424" s="73">
        <v>0</v>
      </c>
      <c r="U424" s="17">
        <v>16</v>
      </c>
      <c r="AC424" s="69">
        <v>15</v>
      </c>
      <c r="BG424">
        <v>7</v>
      </c>
      <c r="BJ424">
        <v>21</v>
      </c>
      <c r="BM424">
        <v>2</v>
      </c>
      <c r="BS424">
        <v>6</v>
      </c>
      <c r="CB424" s="16"/>
    </row>
    <row r="425" spans="1:80">
      <c r="A425" s="296"/>
      <c r="B425" s="203" t="s">
        <v>43</v>
      </c>
      <c r="C425" s="204"/>
      <c r="D425">
        <f>+入力シート①!T$3</f>
        <v>75</v>
      </c>
      <c r="E425" s="20"/>
      <c r="F425" s="32"/>
      <c r="G425" s="32"/>
      <c r="H425" s="32"/>
      <c r="I425" s="32"/>
      <c r="J425" s="32"/>
      <c r="K425" s="33"/>
      <c r="M425" s="16"/>
      <c r="N425">
        <v>75</v>
      </c>
      <c r="O425">
        <v>75</v>
      </c>
      <c r="P425">
        <v>75</v>
      </c>
      <c r="Q425">
        <v>75</v>
      </c>
      <c r="R425">
        <v>75</v>
      </c>
      <c r="T425">
        <v>75</v>
      </c>
      <c r="U425" s="17">
        <v>75</v>
      </c>
      <c r="V425">
        <f t="shared" ref="V425:AA425" si="193">+$A$422</f>
        <v>75</v>
      </c>
      <c r="W425">
        <f t="shared" si="193"/>
        <v>75</v>
      </c>
      <c r="X425">
        <f t="shared" si="193"/>
        <v>75</v>
      </c>
      <c r="Y425">
        <f t="shared" si="193"/>
        <v>75</v>
      </c>
      <c r="Z425">
        <f t="shared" si="193"/>
        <v>75</v>
      </c>
      <c r="AA425">
        <f t="shared" si="193"/>
        <v>75</v>
      </c>
      <c r="AB425">
        <f t="shared" ref="AB425:CA425" si="194">+$A$422</f>
        <v>75</v>
      </c>
      <c r="AC425" s="69">
        <f t="shared" si="194"/>
        <v>75</v>
      </c>
      <c r="AD425" s="69">
        <f t="shared" si="194"/>
        <v>75</v>
      </c>
      <c r="AE425">
        <f t="shared" si="194"/>
        <v>75</v>
      </c>
      <c r="AF425">
        <f t="shared" si="194"/>
        <v>75</v>
      </c>
      <c r="AG425">
        <f t="shared" si="194"/>
        <v>75</v>
      </c>
      <c r="AH425">
        <f t="shared" si="194"/>
        <v>75</v>
      </c>
      <c r="AI425">
        <f t="shared" si="194"/>
        <v>75</v>
      </c>
      <c r="AJ425">
        <f t="shared" si="194"/>
        <v>75</v>
      </c>
      <c r="AK425">
        <f t="shared" si="194"/>
        <v>75</v>
      </c>
      <c r="AL425">
        <f t="shared" si="194"/>
        <v>75</v>
      </c>
      <c r="AM425">
        <f t="shared" si="194"/>
        <v>75</v>
      </c>
      <c r="AN425">
        <f t="shared" si="194"/>
        <v>75</v>
      </c>
      <c r="AO425">
        <f t="shared" si="194"/>
        <v>75</v>
      </c>
      <c r="AP425">
        <f t="shared" si="194"/>
        <v>75</v>
      </c>
      <c r="AQ425">
        <f t="shared" si="194"/>
        <v>75</v>
      </c>
      <c r="AR425">
        <f t="shared" si="194"/>
        <v>75</v>
      </c>
      <c r="AS425">
        <f t="shared" si="194"/>
        <v>75</v>
      </c>
      <c r="AT425">
        <f t="shared" si="194"/>
        <v>75</v>
      </c>
      <c r="AU425">
        <f t="shared" si="194"/>
        <v>75</v>
      </c>
      <c r="AV425">
        <f t="shared" si="194"/>
        <v>75</v>
      </c>
      <c r="AW425">
        <f t="shared" si="194"/>
        <v>75</v>
      </c>
      <c r="AX425">
        <f t="shared" si="194"/>
        <v>75</v>
      </c>
      <c r="AY425">
        <f t="shared" si="194"/>
        <v>75</v>
      </c>
      <c r="AZ425">
        <f t="shared" si="194"/>
        <v>75</v>
      </c>
      <c r="BA425">
        <f t="shared" si="194"/>
        <v>75</v>
      </c>
      <c r="BB425">
        <f t="shared" si="194"/>
        <v>75</v>
      </c>
      <c r="BC425">
        <f t="shared" si="194"/>
        <v>75</v>
      </c>
      <c r="BD425">
        <f t="shared" si="194"/>
        <v>75</v>
      </c>
      <c r="BE425">
        <f t="shared" si="194"/>
        <v>75</v>
      </c>
      <c r="BF425">
        <f t="shared" si="194"/>
        <v>75</v>
      </c>
      <c r="BG425">
        <f t="shared" si="194"/>
        <v>75</v>
      </c>
      <c r="BH425">
        <f t="shared" si="194"/>
        <v>75</v>
      </c>
      <c r="BI425">
        <f t="shared" si="194"/>
        <v>75</v>
      </c>
      <c r="BJ425">
        <f t="shared" si="194"/>
        <v>75</v>
      </c>
      <c r="BK425">
        <f t="shared" si="194"/>
        <v>75</v>
      </c>
      <c r="BL425">
        <f t="shared" si="194"/>
        <v>75</v>
      </c>
      <c r="BM425">
        <f t="shared" si="194"/>
        <v>75</v>
      </c>
      <c r="BN425">
        <f t="shared" si="194"/>
        <v>75</v>
      </c>
      <c r="BO425">
        <f t="shared" si="194"/>
        <v>75</v>
      </c>
      <c r="BP425">
        <f t="shared" si="194"/>
        <v>75</v>
      </c>
      <c r="BQ425">
        <f t="shared" si="194"/>
        <v>75</v>
      </c>
      <c r="BR425">
        <f t="shared" si="194"/>
        <v>75</v>
      </c>
      <c r="BS425">
        <f t="shared" si="194"/>
        <v>75</v>
      </c>
      <c r="BT425">
        <f t="shared" si="194"/>
        <v>75</v>
      </c>
      <c r="BU425">
        <f t="shared" si="194"/>
        <v>75</v>
      </c>
      <c r="BV425">
        <f t="shared" si="194"/>
        <v>75</v>
      </c>
      <c r="BW425">
        <f t="shared" si="194"/>
        <v>75</v>
      </c>
      <c r="BX425">
        <f t="shared" si="194"/>
        <v>75</v>
      </c>
      <c r="BY425">
        <f t="shared" si="194"/>
        <v>75</v>
      </c>
      <c r="BZ425">
        <f t="shared" si="194"/>
        <v>75</v>
      </c>
      <c r="CA425">
        <f t="shared" si="194"/>
        <v>75</v>
      </c>
      <c r="CB425" s="16"/>
    </row>
    <row r="426" spans="1:80" ht="16.5" thickBot="1">
      <c r="A426" s="296"/>
      <c r="B426" s="203" t="s">
        <v>9</v>
      </c>
      <c r="C426" s="204"/>
      <c r="D426" s="78">
        <f>+入力シート①!T$4</f>
        <v>0</v>
      </c>
      <c r="E426" s="21"/>
      <c r="F426" s="34"/>
      <c r="G426" s="34"/>
      <c r="H426" s="34"/>
      <c r="I426" s="34"/>
      <c r="J426" s="34"/>
      <c r="K426" s="35"/>
      <c r="M426" s="16"/>
      <c r="N426" s="78">
        <v>0</v>
      </c>
      <c r="O426" s="78">
        <v>0</v>
      </c>
      <c r="P426" s="78">
        <v>0</v>
      </c>
      <c r="Q426" s="78">
        <v>0</v>
      </c>
      <c r="R426" s="78">
        <v>0</v>
      </c>
      <c r="T426" s="78">
        <v>0</v>
      </c>
      <c r="U426" s="102">
        <v>0.42708333333333331</v>
      </c>
      <c r="CB426" s="16"/>
    </row>
    <row r="427" spans="1:80">
      <c r="A427" s="296"/>
      <c r="B427" s="200" t="s">
        <v>10</v>
      </c>
      <c r="C427" s="7">
        <v>0</v>
      </c>
      <c r="D427">
        <f>+入力シート①!T$5</f>
        <v>0</v>
      </c>
      <c r="E427">
        <f>+COUNT($M427:$CB427)</f>
        <v>6</v>
      </c>
      <c r="F427" s="5">
        <f>+AVERAGE($M427:$CB427)</f>
        <v>18.583333333333332</v>
      </c>
      <c r="G427" s="5">
        <f>+STDEV($M427:$CB427)</f>
        <v>0.98064604555704293</v>
      </c>
      <c r="H427" s="5">
        <f>+MAX($M427:$CB427)</f>
        <v>19.899999999999999</v>
      </c>
      <c r="I427" s="5">
        <f>+MIN($M427:$CB427)</f>
        <v>17.7</v>
      </c>
      <c r="J427" s="5">
        <f>+D427-F427</f>
        <v>-18.583333333333332</v>
      </c>
      <c r="K427" s="5">
        <f>+J427/G427</f>
        <v>-18.950092561457602</v>
      </c>
      <c r="M427" s="16"/>
      <c r="N427" t="s">
        <v>133</v>
      </c>
      <c r="O427" t="s">
        <v>133</v>
      </c>
      <c r="P427" t="s">
        <v>133</v>
      </c>
      <c r="Q427" t="s">
        <v>133</v>
      </c>
      <c r="R427" t="s">
        <v>133</v>
      </c>
      <c r="T427" t="s">
        <v>133</v>
      </c>
      <c r="U427" s="17">
        <v>19.7</v>
      </c>
      <c r="AC427" s="69">
        <v>19.899999999999999</v>
      </c>
      <c r="BG427">
        <v>18.399999999999999</v>
      </c>
      <c r="BJ427">
        <v>18.100000000000001</v>
      </c>
      <c r="BM427">
        <v>17.7</v>
      </c>
      <c r="BS427">
        <v>17.7</v>
      </c>
      <c r="CB427" s="16"/>
    </row>
    <row r="428" spans="1:80">
      <c r="A428" s="296"/>
      <c r="B428" s="200"/>
      <c r="C428" s="7">
        <v>10</v>
      </c>
      <c r="D428">
        <f>+入力シート①!T$6</f>
        <v>0</v>
      </c>
      <c r="E428">
        <f t="shared" ref="E428:E442" si="195">+COUNT($M428:$CB428)</f>
        <v>6</v>
      </c>
      <c r="F428" s="5">
        <f t="shared" ref="F428:F442" si="196">+AVERAGE($M428:$CB428)</f>
        <v>18.698933333333333</v>
      </c>
      <c r="G428" s="5">
        <f t="shared" ref="G428:G442" si="197">+STDEV($M428:$CB428)</f>
        <v>0.85084735803002143</v>
      </c>
      <c r="H428" s="5">
        <f t="shared" ref="H428:H442" si="198">+MAX($M428:$CB428)</f>
        <v>19.86</v>
      </c>
      <c r="I428" s="5">
        <f t="shared" ref="I428:I442" si="199">+MIN($M428:$CB428)</f>
        <v>18</v>
      </c>
      <c r="J428" s="5">
        <f t="shared" ref="J428:J439" si="200">+D428-F428</f>
        <v>-18.698933333333333</v>
      </c>
      <c r="K428" s="5">
        <f t="shared" ref="K428:K439" si="201">+J428/G428</f>
        <v>-21.976836569872216</v>
      </c>
      <c r="M428" s="16"/>
      <c r="N428" t="s">
        <v>133</v>
      </c>
      <c r="O428" t="s">
        <v>133</v>
      </c>
      <c r="P428" t="s">
        <v>133</v>
      </c>
      <c r="Q428" t="s">
        <v>133</v>
      </c>
      <c r="R428" t="s">
        <v>133</v>
      </c>
      <c r="T428" t="s">
        <v>133</v>
      </c>
      <c r="U428" s="17">
        <v>19.703600000000002</v>
      </c>
      <c r="AC428" s="69">
        <v>19.86</v>
      </c>
      <c r="BG428">
        <v>18.34</v>
      </c>
      <c r="BJ428">
        <v>18.27</v>
      </c>
      <c r="BM428">
        <v>18.02</v>
      </c>
      <c r="BS428">
        <v>18</v>
      </c>
      <c r="CB428" s="16"/>
    </row>
    <row r="429" spans="1:80">
      <c r="A429" s="296"/>
      <c r="B429" s="200"/>
      <c r="C429" s="7">
        <v>20</v>
      </c>
      <c r="D429">
        <f>+入力シート①!T$7</f>
        <v>0</v>
      </c>
      <c r="E429">
        <f t="shared" si="195"/>
        <v>6</v>
      </c>
      <c r="F429" s="5">
        <f t="shared" si="196"/>
        <v>18.63625</v>
      </c>
      <c r="G429" s="5">
        <f t="shared" si="197"/>
        <v>0.91788581806235492</v>
      </c>
      <c r="H429" s="5">
        <f t="shared" si="198"/>
        <v>19.86</v>
      </c>
      <c r="I429" s="5">
        <f t="shared" si="199"/>
        <v>17.78</v>
      </c>
      <c r="J429" s="5">
        <f t="shared" si="200"/>
        <v>-18.63625</v>
      </c>
      <c r="K429" s="5">
        <f t="shared" si="201"/>
        <v>-20.303451293474478</v>
      </c>
      <c r="M429" s="16"/>
      <c r="N429" t="s">
        <v>133</v>
      </c>
      <c r="O429" t="s">
        <v>133</v>
      </c>
      <c r="P429" t="s">
        <v>133</v>
      </c>
      <c r="Q429" t="s">
        <v>133</v>
      </c>
      <c r="R429" t="s">
        <v>133</v>
      </c>
      <c r="T429" t="s">
        <v>133</v>
      </c>
      <c r="U429" s="17">
        <v>19.7075</v>
      </c>
      <c r="AC429" s="69">
        <v>19.86</v>
      </c>
      <c r="BG429">
        <v>18.350000000000001</v>
      </c>
      <c r="BJ429">
        <v>18.27</v>
      </c>
      <c r="BM429">
        <v>17.78</v>
      </c>
      <c r="BS429">
        <v>17.850000000000001</v>
      </c>
      <c r="CB429" s="16"/>
    </row>
    <row r="430" spans="1:80">
      <c r="A430" s="296"/>
      <c r="B430" s="200"/>
      <c r="C430" s="7">
        <v>30</v>
      </c>
      <c r="D430">
        <f>+入力シート①!T$8</f>
        <v>0</v>
      </c>
      <c r="E430">
        <f t="shared" si="195"/>
        <v>6</v>
      </c>
      <c r="F430" s="5">
        <f t="shared" si="196"/>
        <v>18.54505</v>
      </c>
      <c r="G430" s="5">
        <f t="shared" si="197"/>
        <v>1.0353597514873758</v>
      </c>
      <c r="H430" s="5">
        <f t="shared" si="198"/>
        <v>19.87</v>
      </c>
      <c r="I430" s="5">
        <f t="shared" si="199"/>
        <v>17.32</v>
      </c>
      <c r="J430" s="5">
        <f t="shared" si="200"/>
        <v>-18.54505</v>
      </c>
      <c r="K430" s="5">
        <f t="shared" si="201"/>
        <v>-17.911696850644017</v>
      </c>
      <c r="M430" s="16"/>
      <c r="N430" t="s">
        <v>133</v>
      </c>
      <c r="O430" t="s">
        <v>133</v>
      </c>
      <c r="P430" t="s">
        <v>133</v>
      </c>
      <c r="Q430" t="s">
        <v>133</v>
      </c>
      <c r="R430" t="s">
        <v>133</v>
      </c>
      <c r="T430" t="s">
        <v>133</v>
      </c>
      <c r="U430" s="17">
        <v>19.7103</v>
      </c>
      <c r="AC430" s="69">
        <v>19.87</v>
      </c>
      <c r="BG430">
        <v>18.350000000000001</v>
      </c>
      <c r="BJ430">
        <v>18.27</v>
      </c>
      <c r="BM430">
        <v>17.75</v>
      </c>
      <c r="BS430">
        <v>17.32</v>
      </c>
      <c r="CB430" s="16"/>
    </row>
    <row r="431" spans="1:80">
      <c r="A431" s="296"/>
      <c r="B431" s="200"/>
      <c r="C431" s="7">
        <v>50</v>
      </c>
      <c r="D431">
        <f>+入力シート①!T$9</f>
        <v>0</v>
      </c>
      <c r="E431">
        <f t="shared" si="195"/>
        <v>6</v>
      </c>
      <c r="F431" s="5">
        <f t="shared" si="196"/>
        <v>18.337933333333336</v>
      </c>
      <c r="G431" s="5">
        <f t="shared" si="197"/>
        <v>1.2936658094989866</v>
      </c>
      <c r="H431" s="5">
        <f t="shared" si="198"/>
        <v>19.87</v>
      </c>
      <c r="I431" s="5">
        <f t="shared" si="199"/>
        <v>16.45</v>
      </c>
      <c r="J431" s="5">
        <f t="shared" si="200"/>
        <v>-18.337933333333336</v>
      </c>
      <c r="K431" s="5">
        <f t="shared" si="201"/>
        <v>-14.175170433263043</v>
      </c>
      <c r="M431" s="16"/>
      <c r="N431" t="s">
        <v>133</v>
      </c>
      <c r="O431" t="s">
        <v>133</v>
      </c>
      <c r="P431" t="s">
        <v>133</v>
      </c>
      <c r="Q431" t="s">
        <v>133</v>
      </c>
      <c r="R431" t="s">
        <v>133</v>
      </c>
      <c r="T431" t="s">
        <v>133</v>
      </c>
      <c r="U431" s="17">
        <v>19.717600000000001</v>
      </c>
      <c r="AC431" s="69">
        <v>19.87</v>
      </c>
      <c r="BG431">
        <v>18.350000000000001</v>
      </c>
      <c r="BJ431">
        <v>17.91</v>
      </c>
      <c r="BM431">
        <v>17.73</v>
      </c>
      <c r="BS431">
        <v>16.45</v>
      </c>
      <c r="CB431" s="16"/>
    </row>
    <row r="432" spans="1:80">
      <c r="A432" s="296"/>
      <c r="B432" s="200"/>
      <c r="C432" s="7">
        <v>75</v>
      </c>
      <c r="D432">
        <f>+入力シート①!T$10</f>
        <v>0</v>
      </c>
      <c r="E432">
        <f t="shared" si="195"/>
        <v>6</v>
      </c>
      <c r="F432" s="5">
        <f t="shared" si="196"/>
        <v>18.220133333333333</v>
      </c>
      <c r="G432" s="5">
        <f t="shared" si="197"/>
        <v>1.3847033280333612</v>
      </c>
      <c r="H432" s="5">
        <f t="shared" si="198"/>
        <v>19.87</v>
      </c>
      <c r="I432" s="5">
        <f t="shared" si="199"/>
        <v>16.37</v>
      </c>
      <c r="J432" s="5">
        <f t="shared" si="200"/>
        <v>-18.220133333333333</v>
      </c>
      <c r="K432" s="5">
        <f t="shared" si="201"/>
        <v>-13.158149449391923</v>
      </c>
      <c r="M432" s="16"/>
      <c r="N432" t="s">
        <v>133</v>
      </c>
      <c r="O432" t="s">
        <v>133</v>
      </c>
      <c r="P432" t="s">
        <v>133</v>
      </c>
      <c r="Q432" t="s">
        <v>133</v>
      </c>
      <c r="R432" t="s">
        <v>133</v>
      </c>
      <c r="T432" t="s">
        <v>133</v>
      </c>
      <c r="U432" s="17">
        <v>19.730799999999999</v>
      </c>
      <c r="AC432" s="69">
        <v>19.87</v>
      </c>
      <c r="BG432">
        <v>18.350000000000001</v>
      </c>
      <c r="BJ432">
        <v>17.73</v>
      </c>
      <c r="BM432">
        <v>17.27</v>
      </c>
      <c r="BS432">
        <v>16.37</v>
      </c>
      <c r="CB432" s="16"/>
    </row>
    <row r="433" spans="1:80">
      <c r="A433" s="296"/>
      <c r="B433" s="200"/>
      <c r="C433" s="7">
        <v>100</v>
      </c>
      <c r="D433">
        <f>+入力シート①!T$11</f>
        <v>0</v>
      </c>
      <c r="E433">
        <f t="shared" si="195"/>
        <v>6</v>
      </c>
      <c r="F433" s="5">
        <f t="shared" si="196"/>
        <v>18.034583333333334</v>
      </c>
      <c r="G433" s="5">
        <f t="shared" si="197"/>
        <v>1.5090811912109532</v>
      </c>
      <c r="H433" s="5">
        <f t="shared" si="198"/>
        <v>19.850000000000001</v>
      </c>
      <c r="I433" s="5">
        <f t="shared" si="199"/>
        <v>16.309999999999999</v>
      </c>
      <c r="J433" s="5">
        <f t="shared" si="200"/>
        <v>-18.034583333333334</v>
      </c>
      <c r="K433" s="5">
        <f t="shared" si="201"/>
        <v>-11.950704467306753</v>
      </c>
      <c r="M433" s="16"/>
      <c r="N433" t="s">
        <v>133</v>
      </c>
      <c r="O433" t="s">
        <v>133</v>
      </c>
      <c r="P433" t="s">
        <v>133</v>
      </c>
      <c r="Q433" t="s">
        <v>133</v>
      </c>
      <c r="R433" t="s">
        <v>133</v>
      </c>
      <c r="T433" t="s">
        <v>133</v>
      </c>
      <c r="U433" s="17">
        <v>19.737500000000001</v>
      </c>
      <c r="AC433" s="69">
        <v>19.850000000000001</v>
      </c>
      <c r="BG433">
        <v>18.309999999999999</v>
      </c>
      <c r="BJ433">
        <v>17.010000000000002</v>
      </c>
      <c r="BM433">
        <v>16.989999999999998</v>
      </c>
      <c r="BS433">
        <v>16.309999999999999</v>
      </c>
      <c r="CB433" s="16"/>
    </row>
    <row r="434" spans="1:80">
      <c r="A434" s="296"/>
      <c r="B434" s="200"/>
      <c r="C434" s="7">
        <v>150</v>
      </c>
      <c r="D434">
        <f>+入力シート①!T$12</f>
        <v>0</v>
      </c>
      <c r="E434">
        <f t="shared" si="195"/>
        <v>6</v>
      </c>
      <c r="F434" s="5">
        <f t="shared" si="196"/>
        <v>17.329000000000001</v>
      </c>
      <c r="G434" s="5">
        <f t="shared" si="197"/>
        <v>2.1903127630546226</v>
      </c>
      <c r="H434" s="5">
        <f t="shared" si="198"/>
        <v>19.809999999999999</v>
      </c>
      <c r="I434" s="5">
        <f t="shared" si="199"/>
        <v>15.11</v>
      </c>
      <c r="J434" s="5">
        <f t="shared" si="200"/>
        <v>-17.329000000000001</v>
      </c>
      <c r="K434" s="5">
        <f t="shared" si="201"/>
        <v>-7.9116554915348614</v>
      </c>
      <c r="M434" s="16"/>
      <c r="N434" t="s">
        <v>133</v>
      </c>
      <c r="O434" t="s">
        <v>133</v>
      </c>
      <c r="P434" t="s">
        <v>133</v>
      </c>
      <c r="Q434" t="s">
        <v>133</v>
      </c>
      <c r="R434" t="s">
        <v>133</v>
      </c>
      <c r="T434" t="s">
        <v>133</v>
      </c>
      <c r="U434" s="17">
        <v>19.763999999999999</v>
      </c>
      <c r="AC434" s="69">
        <v>19.809999999999999</v>
      </c>
      <c r="BG434">
        <v>18.170000000000002</v>
      </c>
      <c r="BJ434">
        <v>15.11</v>
      </c>
      <c r="BM434">
        <v>15.48</v>
      </c>
      <c r="BS434">
        <v>15.64</v>
      </c>
      <c r="CB434" s="16"/>
    </row>
    <row r="435" spans="1:80">
      <c r="A435" s="296"/>
      <c r="B435" s="200"/>
      <c r="C435" s="7">
        <v>200</v>
      </c>
      <c r="D435">
        <f>+入力シート①!T$13</f>
        <v>0</v>
      </c>
      <c r="E435">
        <f t="shared" si="195"/>
        <v>6</v>
      </c>
      <c r="F435" s="5">
        <f t="shared" si="196"/>
        <v>16.408883333333332</v>
      </c>
      <c r="G435" s="5">
        <f t="shared" si="197"/>
        <v>2.8546249984309289</v>
      </c>
      <c r="H435" s="5">
        <f t="shared" si="198"/>
        <v>19.7</v>
      </c>
      <c r="I435" s="5">
        <f t="shared" si="199"/>
        <v>13.79</v>
      </c>
      <c r="J435" s="5">
        <f t="shared" si="200"/>
        <v>-16.408883333333332</v>
      </c>
      <c r="K435" s="5">
        <f t="shared" si="201"/>
        <v>-5.7481747488208175</v>
      </c>
      <c r="M435" s="16"/>
      <c r="N435" t="s">
        <v>133</v>
      </c>
      <c r="O435" t="s">
        <v>133</v>
      </c>
      <c r="P435" t="s">
        <v>133</v>
      </c>
      <c r="Q435" t="s">
        <v>133</v>
      </c>
      <c r="R435" t="s">
        <v>133</v>
      </c>
      <c r="T435" t="s">
        <v>133</v>
      </c>
      <c r="U435" s="17">
        <v>19.673300000000001</v>
      </c>
      <c r="AC435" s="69">
        <v>19.7</v>
      </c>
      <c r="BG435">
        <v>17.29</v>
      </c>
      <c r="BJ435">
        <v>14.09</v>
      </c>
      <c r="BM435">
        <v>13.79</v>
      </c>
      <c r="BS435">
        <v>13.91</v>
      </c>
      <c r="CB435" s="16"/>
    </row>
    <row r="436" spans="1:80">
      <c r="A436" s="296"/>
      <c r="B436" s="200"/>
      <c r="C436" s="7">
        <v>300</v>
      </c>
      <c r="D436">
        <f>+入力シート①!T$14</f>
        <v>0</v>
      </c>
      <c r="E436">
        <f t="shared" si="195"/>
        <v>2</v>
      </c>
      <c r="F436" s="5">
        <f t="shared" si="196"/>
        <v>17.830549999999999</v>
      </c>
      <c r="G436" s="5">
        <f t="shared" si="197"/>
        <v>0.96244303987301016</v>
      </c>
      <c r="H436" s="5">
        <f t="shared" si="198"/>
        <v>18.511099999999999</v>
      </c>
      <c r="I436" s="5">
        <f t="shared" si="199"/>
        <v>17.149999999999999</v>
      </c>
      <c r="J436" s="5">
        <f t="shared" si="200"/>
        <v>-17.830549999999999</v>
      </c>
      <c r="K436" s="5">
        <f t="shared" si="201"/>
        <v>-18.526343130241408</v>
      </c>
      <c r="M436" s="16"/>
      <c r="N436" t="s">
        <v>133</v>
      </c>
      <c r="O436" t="s">
        <v>133</v>
      </c>
      <c r="P436" t="s">
        <v>133</v>
      </c>
      <c r="Q436" t="s">
        <v>133</v>
      </c>
      <c r="R436" t="s">
        <v>133</v>
      </c>
      <c r="T436" t="s">
        <v>133</v>
      </c>
      <c r="U436" s="17">
        <v>18.511099999999999</v>
      </c>
      <c r="AC436" s="69">
        <v>17.149999999999999</v>
      </c>
      <c r="CB436" s="16"/>
    </row>
    <row r="437" spans="1:80">
      <c r="A437" s="296"/>
      <c r="B437" s="200"/>
      <c r="C437" s="7">
        <v>400</v>
      </c>
      <c r="D437">
        <f>+入力シート①!T$15</f>
        <v>0</v>
      </c>
      <c r="E437">
        <f t="shared" si="195"/>
        <v>2</v>
      </c>
      <c r="F437" s="5">
        <f t="shared" si="196"/>
        <v>15.88645</v>
      </c>
      <c r="G437" s="5">
        <f t="shared" si="197"/>
        <v>0.57480710242654387</v>
      </c>
      <c r="H437" s="5">
        <f t="shared" si="198"/>
        <v>16.292899999999999</v>
      </c>
      <c r="I437" s="5">
        <f t="shared" si="199"/>
        <v>15.48</v>
      </c>
      <c r="J437" s="5">
        <f t="shared" si="200"/>
        <v>-15.88645</v>
      </c>
      <c r="K437" s="5">
        <f t="shared" si="201"/>
        <v>-27.63788048709814</v>
      </c>
      <c r="M437" s="16"/>
      <c r="N437" t="s">
        <v>133</v>
      </c>
      <c r="O437" t="s">
        <v>133</v>
      </c>
      <c r="P437" t="s">
        <v>133</v>
      </c>
      <c r="Q437" t="s">
        <v>133</v>
      </c>
      <c r="R437" t="s">
        <v>133</v>
      </c>
      <c r="T437" t="s">
        <v>133</v>
      </c>
      <c r="U437" s="17">
        <v>16.292899999999999</v>
      </c>
      <c r="AC437" s="69">
        <v>15.48</v>
      </c>
      <c r="CB437" s="16"/>
    </row>
    <row r="438" spans="1:80">
      <c r="A438" s="296"/>
      <c r="B438" s="200"/>
      <c r="C438" s="7">
        <v>500</v>
      </c>
      <c r="D438">
        <f>+入力シート①!T$16</f>
        <v>0</v>
      </c>
      <c r="E438">
        <f t="shared" si="195"/>
        <v>2</v>
      </c>
      <c r="F438" s="5">
        <f t="shared" si="196"/>
        <v>12.806799999999999</v>
      </c>
      <c r="G438" s="5">
        <f t="shared" si="197"/>
        <v>0.16518014408517814</v>
      </c>
      <c r="H438" s="5">
        <f t="shared" si="198"/>
        <v>12.9236</v>
      </c>
      <c r="I438" s="5">
        <f t="shared" si="199"/>
        <v>12.69</v>
      </c>
      <c r="J438" s="5">
        <f t="shared" si="200"/>
        <v>-12.806799999999999</v>
      </c>
      <c r="K438" s="5">
        <f t="shared" si="201"/>
        <v>-77.53232127825207</v>
      </c>
      <c r="M438" s="16"/>
      <c r="N438" t="s">
        <v>133</v>
      </c>
      <c r="O438" t="s">
        <v>133</v>
      </c>
      <c r="P438" t="s">
        <v>133</v>
      </c>
      <c r="Q438" t="s">
        <v>133</v>
      </c>
      <c r="R438" t="s">
        <v>133</v>
      </c>
      <c r="T438" t="s">
        <v>133</v>
      </c>
      <c r="U438" s="17">
        <v>12.9236</v>
      </c>
      <c r="AC438" s="69">
        <v>12.69</v>
      </c>
      <c r="CB438" s="16"/>
    </row>
    <row r="439" spans="1:80">
      <c r="A439" s="296"/>
      <c r="B439" s="200"/>
      <c r="C439" s="7">
        <v>600</v>
      </c>
      <c r="D439">
        <f>+入力シート①!T$17</f>
        <v>0</v>
      </c>
      <c r="E439">
        <f t="shared" si="195"/>
        <v>0</v>
      </c>
      <c r="F439" s="5" t="e">
        <f t="shared" si="196"/>
        <v>#DIV/0!</v>
      </c>
      <c r="G439" s="5" t="e">
        <f t="shared" si="197"/>
        <v>#DIV/0!</v>
      </c>
      <c r="H439" s="5">
        <f t="shared" si="198"/>
        <v>0</v>
      </c>
      <c r="I439" s="5">
        <f t="shared" si="199"/>
        <v>0</v>
      </c>
      <c r="J439" s="5" t="e">
        <f t="shared" si="200"/>
        <v>#DIV/0!</v>
      </c>
      <c r="K439" s="5" t="e">
        <f t="shared" si="201"/>
        <v>#DIV/0!</v>
      </c>
      <c r="M439" s="16"/>
      <c r="N439" t="s">
        <v>133</v>
      </c>
      <c r="O439" t="s">
        <v>133</v>
      </c>
      <c r="P439" t="s">
        <v>133</v>
      </c>
      <c r="Q439" t="s">
        <v>133</v>
      </c>
      <c r="R439" t="s">
        <v>133</v>
      </c>
      <c r="T439" t="s">
        <v>133</v>
      </c>
      <c r="CB439" s="16"/>
    </row>
    <row r="440" spans="1:80">
      <c r="A440" s="296"/>
      <c r="B440" s="13"/>
      <c r="C440" s="13"/>
      <c r="D440" s="18"/>
      <c r="E440" s="18"/>
      <c r="F440" s="36"/>
      <c r="G440" s="36"/>
      <c r="H440" s="36"/>
      <c r="I440" s="36"/>
      <c r="J440" s="36"/>
      <c r="K440" s="36"/>
      <c r="L440" s="18"/>
      <c r="M440" s="16"/>
      <c r="N440" s="18"/>
      <c r="O440" s="18"/>
      <c r="P440" s="18"/>
      <c r="Q440" s="18"/>
      <c r="R440" s="18"/>
      <c r="T440" s="18"/>
      <c r="U440" s="18"/>
      <c r="V440" s="18"/>
      <c r="W440" s="18"/>
      <c r="X440" s="18"/>
      <c r="Y440" s="18"/>
      <c r="Z440" s="18"/>
      <c r="AA440" s="18"/>
      <c r="AB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c r="CA440" s="18"/>
      <c r="CB440" s="16"/>
    </row>
    <row r="441" spans="1:80">
      <c r="A441" s="296"/>
      <c r="B441" s="201" t="s">
        <v>13</v>
      </c>
      <c r="C441" s="11" t="s">
        <v>11</v>
      </c>
      <c r="D441">
        <f>+入力シート①!T$19</f>
        <v>0</v>
      </c>
      <c r="E441">
        <f t="shared" si="195"/>
        <v>6</v>
      </c>
      <c r="F441" s="5">
        <f t="shared" si="196"/>
        <v>184</v>
      </c>
      <c r="G441" s="5">
        <f t="shared" si="197"/>
        <v>117.58401251870936</v>
      </c>
      <c r="H441" s="5">
        <f t="shared" si="198"/>
        <v>313</v>
      </c>
      <c r="I441" s="5">
        <f t="shared" si="199"/>
        <v>44</v>
      </c>
      <c r="J441" s="5">
        <f>+D441-F441</f>
        <v>-184</v>
      </c>
      <c r="K441" s="5">
        <f>+J441/G441</f>
        <v>-1.5648385869696604</v>
      </c>
      <c r="M441" s="16"/>
      <c r="N441" t="s">
        <v>133</v>
      </c>
      <c r="O441" t="s">
        <v>133</v>
      </c>
      <c r="P441" t="s">
        <v>133</v>
      </c>
      <c r="Q441" t="s">
        <v>133</v>
      </c>
      <c r="R441" t="s">
        <v>133</v>
      </c>
      <c r="T441" t="s">
        <v>133</v>
      </c>
      <c r="U441" s="17">
        <v>87</v>
      </c>
      <c r="AC441" s="69">
        <v>44</v>
      </c>
      <c r="BG441">
        <v>284</v>
      </c>
      <c r="BJ441">
        <v>106</v>
      </c>
      <c r="BM441">
        <v>270</v>
      </c>
      <c r="BS441">
        <v>313</v>
      </c>
      <c r="CB441" s="16"/>
    </row>
    <row r="442" spans="1:80">
      <c r="A442" s="296"/>
      <c r="B442" s="202"/>
      <c r="C442" s="8" t="s">
        <v>12</v>
      </c>
      <c r="D442">
        <f>+入力シート①!T$20</f>
        <v>0</v>
      </c>
      <c r="E442">
        <f t="shared" si="195"/>
        <v>6</v>
      </c>
      <c r="F442" s="5">
        <f t="shared" si="196"/>
        <v>0.81666666666666676</v>
      </c>
      <c r="G442" s="5">
        <f t="shared" si="197"/>
        <v>0.48751068364361649</v>
      </c>
      <c r="H442" s="5">
        <f t="shared" si="198"/>
        <v>1.6</v>
      </c>
      <c r="I442" s="5">
        <f t="shared" si="199"/>
        <v>0.3</v>
      </c>
      <c r="J442" s="5">
        <f>+D442-F442</f>
        <v>-0.81666666666666676</v>
      </c>
      <c r="K442" s="5">
        <f>+J442/G442</f>
        <v>-1.6751769634317843</v>
      </c>
      <c r="M442" s="16"/>
      <c r="N442" t="s">
        <v>133</v>
      </c>
      <c r="O442" t="s">
        <v>133</v>
      </c>
      <c r="P442" t="s">
        <v>133</v>
      </c>
      <c r="Q442" t="s">
        <v>133</v>
      </c>
      <c r="R442" t="s">
        <v>133</v>
      </c>
      <c r="T442" t="s">
        <v>133</v>
      </c>
      <c r="U442" s="17">
        <v>0.6</v>
      </c>
      <c r="AC442" s="69">
        <v>0.5</v>
      </c>
      <c r="BG442">
        <v>0.3</v>
      </c>
      <c r="BJ442">
        <v>1.2</v>
      </c>
      <c r="BM442">
        <v>0.7</v>
      </c>
      <c r="BS442">
        <v>1.6</v>
      </c>
      <c r="CB442" s="16"/>
    </row>
    <row r="443" spans="1:80" ht="0.95" customHeight="1">
      <c r="M443" s="16"/>
      <c r="U443" s="16"/>
      <c r="V443" s="16"/>
      <c r="CB443" s="16"/>
    </row>
    <row r="444" spans="1:80" ht="0.95" customHeight="1">
      <c r="A444" s="16"/>
      <c r="B444" s="16"/>
      <c r="C444" s="16"/>
      <c r="D444" s="16"/>
      <c r="E444" s="16"/>
      <c r="F444" s="37"/>
      <c r="G444" s="37"/>
      <c r="H444" s="37"/>
      <c r="I444" s="37"/>
      <c r="J444" s="37"/>
      <c r="K444" s="37"/>
      <c r="L444" s="16"/>
      <c r="M444" s="16"/>
      <c r="N444" s="16"/>
      <c r="O444" s="16"/>
      <c r="P444" s="16"/>
      <c r="Q444" s="16"/>
      <c r="R444" s="16"/>
      <c r="T444" s="16"/>
      <c r="U444" s="16"/>
      <c r="V444" s="16"/>
      <c r="W444" s="16"/>
      <c r="X444" s="16"/>
      <c r="Y444" s="16"/>
      <c r="Z444" s="16"/>
      <c r="AA444" s="16"/>
      <c r="AB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6"/>
      <c r="BE444" s="16"/>
      <c r="BF444" s="16"/>
      <c r="BG444" s="16"/>
      <c r="BH444" s="16"/>
      <c r="BI444" s="16"/>
      <c r="BJ444" s="16"/>
      <c r="BK444" s="16"/>
      <c r="BL444" s="16"/>
      <c r="BM444" s="16"/>
      <c r="BN444" s="16"/>
      <c r="BO444" s="16"/>
      <c r="BP444" s="16"/>
      <c r="BQ444" s="16"/>
      <c r="BR444" s="16"/>
      <c r="BS444" s="16"/>
      <c r="BT444" s="16"/>
      <c r="BU444" s="16"/>
      <c r="BV444" s="16"/>
      <c r="BW444" s="16"/>
      <c r="BX444" s="16"/>
      <c r="BY444" s="16"/>
      <c r="BZ444" s="16"/>
      <c r="CA444" s="16"/>
      <c r="CB444" s="16"/>
    </row>
    <row r="445" spans="1:80" ht="0.95" customHeight="1">
      <c r="A445" s="16"/>
      <c r="B445" s="16"/>
      <c r="C445" s="16"/>
      <c r="D445" s="16"/>
      <c r="E445" s="16"/>
      <c r="F445" s="37"/>
      <c r="G445" s="37"/>
      <c r="H445" s="37"/>
      <c r="I445" s="37"/>
      <c r="J445" s="37"/>
      <c r="K445" s="37"/>
      <c r="L445" s="16"/>
      <c r="M445" s="16"/>
      <c r="N445" s="16"/>
      <c r="O445" s="16"/>
      <c r="P445" s="16"/>
      <c r="Q445" s="16"/>
      <c r="R445" s="16"/>
      <c r="T445" s="16"/>
      <c r="U445" s="16"/>
      <c r="V445" s="16"/>
      <c r="W445" s="16"/>
      <c r="X445" s="16"/>
      <c r="Y445" s="16"/>
      <c r="Z445" s="16"/>
      <c r="AA445" s="16"/>
      <c r="AB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c r="BD445" s="16"/>
      <c r="BE445" s="16"/>
      <c r="BF445" s="16"/>
      <c r="BG445" s="16"/>
      <c r="BH445" s="16"/>
      <c r="BI445" s="16"/>
      <c r="BJ445" s="16"/>
      <c r="BK445" s="16"/>
      <c r="BL445" s="16"/>
      <c r="BM445" s="16"/>
      <c r="BN445" s="16"/>
      <c r="BO445" s="16"/>
      <c r="BP445" s="16"/>
      <c r="BQ445" s="16"/>
      <c r="BR445" s="16"/>
      <c r="BS445" s="16"/>
      <c r="BT445" s="16"/>
      <c r="BU445" s="16"/>
      <c r="BV445" s="16"/>
      <c r="BW445" s="16"/>
      <c r="BX445" s="16"/>
      <c r="BY445" s="16"/>
      <c r="BZ445" s="16"/>
      <c r="CA445" s="16"/>
      <c r="CB445" s="16"/>
    </row>
    <row r="446" spans="1:80" ht="0.95" customHeight="1">
      <c r="A446" s="16"/>
      <c r="B446" s="16"/>
      <c r="C446" s="16"/>
      <c r="D446" s="16"/>
      <c r="E446" s="16"/>
      <c r="F446" s="37"/>
      <c r="G446" s="37"/>
      <c r="H446" s="37"/>
      <c r="I446" s="37"/>
      <c r="J446" s="37"/>
      <c r="K446" s="37"/>
      <c r="L446" s="16"/>
      <c r="M446" s="16"/>
      <c r="N446" s="16"/>
      <c r="O446" s="16"/>
      <c r="P446" s="16"/>
      <c r="Q446" s="16"/>
      <c r="R446" s="16"/>
      <c r="T446" s="16"/>
      <c r="U446" s="16"/>
      <c r="V446" s="16"/>
      <c r="W446" s="16"/>
      <c r="X446" s="16"/>
      <c r="Y446" s="16"/>
      <c r="Z446" s="16"/>
      <c r="AA446" s="16"/>
      <c r="AB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c r="BU446" s="16"/>
      <c r="BV446" s="16"/>
      <c r="BW446" s="16"/>
      <c r="BX446" s="16"/>
      <c r="BY446" s="16"/>
      <c r="BZ446" s="16"/>
      <c r="CA446" s="16"/>
      <c r="CB446" s="16"/>
    </row>
    <row r="447" spans="1:80" ht="0.95" customHeight="1">
      <c r="A447" s="16"/>
      <c r="B447" s="16"/>
      <c r="C447" s="16"/>
      <c r="D447" s="16"/>
      <c r="E447" s="16"/>
      <c r="F447" s="37"/>
      <c r="G447" s="37"/>
      <c r="H447" s="37"/>
      <c r="I447" s="37"/>
      <c r="J447" s="37"/>
      <c r="K447" s="37"/>
      <c r="L447" s="16"/>
      <c r="M447" s="16"/>
      <c r="N447" s="16"/>
      <c r="O447" s="16"/>
      <c r="P447" s="16"/>
      <c r="Q447" s="16"/>
      <c r="R447" s="16"/>
      <c r="T447" s="16"/>
      <c r="U447" s="16"/>
      <c r="V447" s="16"/>
      <c r="W447" s="16"/>
      <c r="X447" s="16"/>
      <c r="Y447" s="16"/>
      <c r="Z447" s="16"/>
      <c r="AA447" s="16"/>
      <c r="AB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c r="BD447" s="16"/>
      <c r="BE447" s="16"/>
      <c r="BF447" s="16"/>
      <c r="BG447" s="16"/>
      <c r="BH447" s="16"/>
      <c r="BI447" s="16"/>
      <c r="BJ447" s="16"/>
      <c r="BK447" s="16"/>
      <c r="BL447" s="16"/>
      <c r="BM447" s="16"/>
      <c r="BN447" s="16"/>
      <c r="BO447" s="16"/>
      <c r="BP447" s="16"/>
      <c r="BQ447" s="16"/>
      <c r="BR447" s="16"/>
      <c r="BS447" s="16"/>
      <c r="BT447" s="16"/>
      <c r="BU447" s="16"/>
      <c r="BV447" s="16"/>
      <c r="BW447" s="16"/>
      <c r="BX447" s="16"/>
      <c r="BY447" s="16"/>
      <c r="BZ447" s="16"/>
      <c r="CA447" s="16"/>
      <c r="CB447" s="16"/>
    </row>
    <row r="448" spans="1:80" ht="0.95" customHeight="1">
      <c r="A448" s="16"/>
      <c r="B448" s="16"/>
      <c r="C448" s="16"/>
      <c r="D448" s="16"/>
      <c r="E448" s="16"/>
      <c r="F448" s="37"/>
      <c r="G448" s="37"/>
      <c r="H448" s="37"/>
      <c r="I448" s="37"/>
      <c r="J448" s="37"/>
      <c r="K448" s="37"/>
      <c r="L448" s="16"/>
      <c r="M448" s="16"/>
      <c r="N448" s="16"/>
      <c r="O448" s="16"/>
      <c r="P448" s="16"/>
      <c r="Q448" s="16"/>
      <c r="R448" s="16"/>
      <c r="T448" s="16"/>
      <c r="U448" s="16"/>
      <c r="V448" s="16"/>
      <c r="W448" s="16"/>
      <c r="X448" s="16"/>
      <c r="Y448" s="16"/>
      <c r="Z448" s="16"/>
      <c r="AA448" s="16"/>
      <c r="AB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c r="BD448" s="16"/>
      <c r="BE448" s="16"/>
      <c r="BF448" s="16"/>
      <c r="BG448" s="16"/>
      <c r="BH448" s="16"/>
      <c r="BI448" s="16"/>
      <c r="BJ448" s="16"/>
      <c r="BK448" s="16"/>
      <c r="BL448" s="16"/>
      <c r="BM448" s="16"/>
      <c r="BN448" s="16"/>
      <c r="BO448" s="16"/>
      <c r="BP448" s="16"/>
      <c r="BQ448" s="16"/>
      <c r="BR448" s="16"/>
      <c r="BS448" s="16"/>
      <c r="BT448" s="16"/>
      <c r="BU448" s="16"/>
      <c r="BV448" s="16"/>
      <c r="BW448" s="16"/>
      <c r="BX448" s="16"/>
      <c r="BY448" s="16"/>
      <c r="BZ448" s="16"/>
      <c r="CA448" s="16"/>
      <c r="CB448" s="16"/>
    </row>
    <row r="449" spans="1:80" ht="0.95" customHeight="1">
      <c r="A449" s="16"/>
      <c r="B449" s="16"/>
      <c r="C449" s="16"/>
      <c r="D449" s="16"/>
      <c r="E449" s="16"/>
      <c r="F449" s="37"/>
      <c r="G449" s="37"/>
      <c r="H449" s="37"/>
      <c r="I449" s="37"/>
      <c r="J449" s="37"/>
      <c r="K449" s="37"/>
      <c r="L449" s="16"/>
      <c r="M449" s="16"/>
      <c r="N449" s="16"/>
      <c r="O449" s="16"/>
      <c r="P449" s="16"/>
      <c r="Q449" s="16"/>
      <c r="R449" s="16"/>
      <c r="T449" s="16"/>
      <c r="U449" s="16"/>
      <c r="V449" s="16"/>
      <c r="W449" s="16"/>
      <c r="X449" s="16"/>
      <c r="Y449" s="16"/>
      <c r="Z449" s="16"/>
      <c r="AA449" s="16"/>
      <c r="AB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c r="BD449" s="16"/>
      <c r="BE449" s="16"/>
      <c r="BF449" s="16"/>
      <c r="BG449" s="16"/>
      <c r="BH449" s="16"/>
      <c r="BI449" s="16"/>
      <c r="BJ449" s="16"/>
      <c r="BK449" s="16"/>
      <c r="BL449" s="16"/>
      <c r="BM449" s="16"/>
      <c r="BN449" s="16"/>
      <c r="BO449" s="16"/>
      <c r="BP449" s="16"/>
      <c r="BQ449" s="16"/>
      <c r="BR449" s="16"/>
      <c r="BS449" s="16"/>
      <c r="BT449" s="16"/>
      <c r="BU449" s="16"/>
      <c r="BV449" s="16"/>
      <c r="BW449" s="16"/>
      <c r="BX449" s="16"/>
      <c r="BY449" s="16"/>
      <c r="BZ449" s="16"/>
      <c r="CA449" s="16"/>
      <c r="CB449" s="16"/>
    </row>
    <row r="450" spans="1:80" ht="0.95" customHeight="1">
      <c r="A450" s="16"/>
      <c r="B450" s="16"/>
      <c r="C450" s="16"/>
      <c r="D450" s="16"/>
      <c r="E450" s="16"/>
      <c r="F450" s="37"/>
      <c r="G450" s="37"/>
      <c r="H450" s="37"/>
      <c r="I450" s="37"/>
      <c r="J450" s="37"/>
      <c r="K450" s="37"/>
      <c r="L450" s="16"/>
      <c r="M450" s="16"/>
      <c r="N450" s="16"/>
      <c r="O450" s="16"/>
      <c r="P450" s="16"/>
      <c r="Q450" s="16"/>
      <c r="R450" s="16"/>
      <c r="T450" s="16"/>
      <c r="V450" s="16"/>
      <c r="W450" s="16"/>
      <c r="X450" s="16"/>
      <c r="Y450" s="16"/>
      <c r="Z450" s="16"/>
      <c r="AA450" s="16"/>
      <c r="AB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c r="BD450" s="16"/>
      <c r="BE450" s="16"/>
      <c r="BF450" s="16"/>
      <c r="BG450" s="16"/>
      <c r="BH450" s="16"/>
      <c r="BI450" s="16"/>
      <c r="BJ450" s="16"/>
      <c r="BK450" s="16"/>
      <c r="BL450" s="16"/>
      <c r="BM450" s="16"/>
      <c r="BN450" s="16"/>
      <c r="BO450" s="16"/>
      <c r="BP450" s="16"/>
      <c r="BQ450" s="16"/>
      <c r="BR450" s="16"/>
      <c r="BS450" s="16"/>
      <c r="BT450" s="16"/>
      <c r="BU450" s="16"/>
      <c r="BV450" s="16"/>
      <c r="BW450" s="16"/>
      <c r="BX450" s="16"/>
      <c r="BY450" s="16"/>
      <c r="BZ450" s="16"/>
      <c r="CA450" s="16"/>
      <c r="CB450" s="16"/>
    </row>
    <row r="451" spans="1:80" ht="16.5" thickBot="1">
      <c r="D451" s="1" t="s">
        <v>14</v>
      </c>
      <c r="E451" s="1" t="s">
        <v>0</v>
      </c>
      <c r="F451" s="4" t="s">
        <v>1</v>
      </c>
      <c r="G451" s="4" t="s">
        <v>5</v>
      </c>
      <c r="H451" s="4" t="s">
        <v>2</v>
      </c>
      <c r="I451" s="4" t="s">
        <v>3</v>
      </c>
      <c r="J451" s="4" t="s">
        <v>4</v>
      </c>
      <c r="K451" s="5" t="s">
        <v>42</v>
      </c>
      <c r="M451" s="16"/>
      <c r="N451" s="1" t="s">
        <v>131</v>
      </c>
      <c r="O451" s="1" t="s">
        <v>131</v>
      </c>
      <c r="P451" s="1" t="s">
        <v>131</v>
      </c>
      <c r="Q451" s="1" t="s">
        <v>131</v>
      </c>
      <c r="R451" s="1" t="s">
        <v>131</v>
      </c>
      <c r="T451" s="1" t="s">
        <v>131</v>
      </c>
      <c r="V451" s="1"/>
      <c r="W451" s="1"/>
      <c r="X451" s="1"/>
      <c r="Y451" s="1"/>
      <c r="Z451" s="1"/>
      <c r="AA451" s="1"/>
      <c r="AB451" s="1"/>
      <c r="AC451" s="70"/>
      <c r="AD451" s="70"/>
      <c r="AE451" s="1"/>
      <c r="AF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6"/>
    </row>
    <row r="452" spans="1:80">
      <c r="A452" s="296">
        <v>42</v>
      </c>
      <c r="B452" s="203" t="s">
        <v>6</v>
      </c>
      <c r="C452" s="204"/>
      <c r="D452" s="71">
        <f>+入力シート①!V$2</f>
        <v>0</v>
      </c>
      <c r="E452" s="19"/>
      <c r="F452" s="30"/>
      <c r="G452" s="30"/>
      <c r="H452" s="30"/>
      <c r="I452" s="30"/>
      <c r="J452" s="30"/>
      <c r="K452" s="31"/>
      <c r="M452" s="16"/>
      <c r="N452" s="71">
        <v>41319</v>
      </c>
      <c r="O452" s="71">
        <v>0</v>
      </c>
      <c r="P452" s="71">
        <v>0</v>
      </c>
      <c r="Q452" s="71">
        <v>41319</v>
      </c>
      <c r="R452" s="71">
        <v>41319</v>
      </c>
      <c r="T452" s="71">
        <v>41319</v>
      </c>
      <c r="U452" s="17">
        <v>2012</v>
      </c>
      <c r="V452">
        <f t="shared" ref="V452:AA452" si="202">+V$1</f>
        <v>2011</v>
      </c>
      <c r="W452">
        <f t="shared" si="202"/>
        <v>2010</v>
      </c>
      <c r="X452">
        <f t="shared" si="202"/>
        <v>2009</v>
      </c>
      <c r="Y452">
        <f t="shared" si="202"/>
        <v>2008</v>
      </c>
      <c r="Z452">
        <f t="shared" si="202"/>
        <v>2007</v>
      </c>
      <c r="AA452">
        <f t="shared" si="202"/>
        <v>2007</v>
      </c>
      <c r="AB452">
        <f t="shared" ref="AB452:BG452" si="203">+AB$1</f>
        <v>2006</v>
      </c>
      <c r="AC452" s="69">
        <f t="shared" si="203"/>
        <v>2005</v>
      </c>
      <c r="AD452" s="69">
        <f t="shared" si="203"/>
        <v>2004</v>
      </c>
      <c r="AE452">
        <f t="shared" si="203"/>
        <v>2003</v>
      </c>
      <c r="AF452">
        <f t="shared" si="203"/>
        <v>2002</v>
      </c>
      <c r="AG452">
        <f t="shared" si="203"/>
        <v>2002</v>
      </c>
      <c r="AH452">
        <f t="shared" si="203"/>
        <v>2002</v>
      </c>
      <c r="AI452">
        <f t="shared" si="203"/>
        <v>2001</v>
      </c>
      <c r="AJ452">
        <f t="shared" si="203"/>
        <v>2000</v>
      </c>
      <c r="AK452">
        <f t="shared" si="203"/>
        <v>1999</v>
      </c>
      <c r="AL452">
        <f t="shared" si="203"/>
        <v>1999</v>
      </c>
      <c r="AM452">
        <f t="shared" si="203"/>
        <v>1998</v>
      </c>
      <c r="AN452">
        <f t="shared" si="203"/>
        <v>1997</v>
      </c>
      <c r="AO452">
        <f t="shared" si="203"/>
        <v>1996</v>
      </c>
      <c r="AP452">
        <f t="shared" si="203"/>
        <v>1995</v>
      </c>
      <c r="AQ452">
        <f t="shared" si="203"/>
        <v>1994</v>
      </c>
      <c r="AR452">
        <f t="shared" si="203"/>
        <v>1993</v>
      </c>
      <c r="AS452">
        <f t="shared" si="203"/>
        <v>1992</v>
      </c>
      <c r="AT452">
        <f t="shared" si="203"/>
        <v>1991</v>
      </c>
      <c r="AU452">
        <f t="shared" si="203"/>
        <v>1990</v>
      </c>
      <c r="AV452">
        <f t="shared" si="203"/>
        <v>1990</v>
      </c>
      <c r="AW452">
        <f t="shared" si="203"/>
        <v>1989</v>
      </c>
      <c r="AX452">
        <f t="shared" si="203"/>
        <v>1989</v>
      </c>
      <c r="AY452">
        <f t="shared" si="203"/>
        <v>1989</v>
      </c>
      <c r="AZ452">
        <f t="shared" si="203"/>
        <v>1988</v>
      </c>
      <c r="BA452">
        <f t="shared" si="203"/>
        <v>1988</v>
      </c>
      <c r="BB452">
        <f t="shared" si="203"/>
        <v>1987</v>
      </c>
      <c r="BC452">
        <f t="shared" si="203"/>
        <v>1986</v>
      </c>
      <c r="BD452">
        <f t="shared" si="203"/>
        <v>1986</v>
      </c>
      <c r="BE452">
        <f t="shared" si="203"/>
        <v>1986</v>
      </c>
      <c r="BF452">
        <f t="shared" si="203"/>
        <v>1985</v>
      </c>
      <c r="BG452">
        <f t="shared" si="203"/>
        <v>1985</v>
      </c>
      <c r="BH452">
        <f t="shared" ref="BH452:CA452" si="204">+BH$1</f>
        <v>1985</v>
      </c>
      <c r="BI452">
        <f t="shared" si="204"/>
        <v>1984</v>
      </c>
      <c r="BJ452">
        <f t="shared" si="204"/>
        <v>1984</v>
      </c>
      <c r="BK452">
        <f t="shared" si="204"/>
        <v>1984</v>
      </c>
      <c r="BL452">
        <f t="shared" si="204"/>
        <v>1984</v>
      </c>
      <c r="BM452">
        <f t="shared" si="204"/>
        <v>1984</v>
      </c>
      <c r="BN452">
        <f t="shared" si="204"/>
        <v>1983</v>
      </c>
      <c r="BO452">
        <f t="shared" si="204"/>
        <v>1983</v>
      </c>
      <c r="BP452">
        <f t="shared" si="204"/>
        <v>1983</v>
      </c>
      <c r="BQ452">
        <f t="shared" si="204"/>
        <v>1983</v>
      </c>
      <c r="BR452">
        <f t="shared" si="204"/>
        <v>1982</v>
      </c>
      <c r="BS452">
        <f t="shared" si="204"/>
        <v>1982</v>
      </c>
      <c r="BT452">
        <f t="shared" si="204"/>
        <v>1982</v>
      </c>
      <c r="BU452">
        <f t="shared" si="204"/>
        <v>1982</v>
      </c>
      <c r="BV452">
        <f t="shared" si="204"/>
        <v>1981</v>
      </c>
      <c r="BW452">
        <f t="shared" si="204"/>
        <v>1981</v>
      </c>
      <c r="BX452">
        <f t="shared" si="204"/>
        <v>1981</v>
      </c>
      <c r="BY452">
        <f t="shared" si="204"/>
        <v>1981</v>
      </c>
      <c r="BZ452">
        <f t="shared" si="204"/>
        <v>1981</v>
      </c>
      <c r="CA452">
        <f t="shared" si="204"/>
        <v>1980</v>
      </c>
      <c r="CB452" s="16"/>
    </row>
    <row r="453" spans="1:80">
      <c r="A453" s="296"/>
      <c r="B453" s="203" t="s">
        <v>7</v>
      </c>
      <c r="C453" s="204"/>
      <c r="D453" s="72">
        <f>+入力シート①!V$2</f>
        <v>0</v>
      </c>
      <c r="E453" s="20"/>
      <c r="F453" s="32"/>
      <c r="G453" s="32"/>
      <c r="H453" s="32"/>
      <c r="I453" s="32"/>
      <c r="J453" s="32"/>
      <c r="K453" s="33"/>
      <c r="M453" s="16"/>
      <c r="N453" s="72">
        <v>41319</v>
      </c>
      <c r="O453" s="72">
        <v>0</v>
      </c>
      <c r="P453" s="72">
        <v>0</v>
      </c>
      <c r="Q453" s="72">
        <v>41319</v>
      </c>
      <c r="R453" s="72">
        <v>41319</v>
      </c>
      <c r="T453" s="72">
        <v>41319</v>
      </c>
      <c r="U453" s="17">
        <v>2</v>
      </c>
      <c r="V453">
        <f t="shared" ref="V453:AA453" si="205">+V$3</f>
        <v>2</v>
      </c>
      <c r="W453">
        <f t="shared" si="205"/>
        <v>2</v>
      </c>
      <c r="X453">
        <f t="shared" si="205"/>
        <v>2</v>
      </c>
      <c r="Y453">
        <f t="shared" si="205"/>
        <v>2</v>
      </c>
      <c r="Z453">
        <f t="shared" si="205"/>
        <v>2</v>
      </c>
      <c r="AA453">
        <f t="shared" si="205"/>
        <v>2</v>
      </c>
      <c r="AB453">
        <f t="shared" ref="AB453:CA453" si="206">+AB$3</f>
        <v>2</v>
      </c>
      <c r="AC453" s="69">
        <f t="shared" si="206"/>
        <v>2</v>
      </c>
      <c r="AD453" s="69">
        <f t="shared" si="206"/>
        <v>2</v>
      </c>
      <c r="AE453">
        <f t="shared" si="206"/>
        <v>2</v>
      </c>
      <c r="AF453">
        <f t="shared" si="206"/>
        <v>2</v>
      </c>
      <c r="AG453">
        <f t="shared" si="206"/>
        <v>2</v>
      </c>
      <c r="AH453">
        <f t="shared" si="206"/>
        <v>2</v>
      </c>
      <c r="AI453">
        <f t="shared" si="206"/>
        <v>2</v>
      </c>
      <c r="AJ453">
        <f t="shared" si="206"/>
        <v>2</v>
      </c>
      <c r="AK453">
        <f t="shared" si="206"/>
        <v>2</v>
      </c>
      <c r="AL453">
        <f t="shared" si="206"/>
        <v>2</v>
      </c>
      <c r="AM453">
        <f t="shared" si="206"/>
        <v>2</v>
      </c>
      <c r="AN453">
        <f t="shared" si="206"/>
        <v>2</v>
      </c>
      <c r="AO453">
        <f t="shared" si="206"/>
        <v>2</v>
      </c>
      <c r="AP453">
        <f t="shared" si="206"/>
        <v>2</v>
      </c>
      <c r="AQ453">
        <f t="shared" si="206"/>
        <v>2</v>
      </c>
      <c r="AR453">
        <f t="shared" si="206"/>
        <v>2</v>
      </c>
      <c r="AS453">
        <f t="shared" si="206"/>
        <v>2</v>
      </c>
      <c r="AT453">
        <f t="shared" si="206"/>
        <v>2</v>
      </c>
      <c r="AU453">
        <f t="shared" si="206"/>
        <v>2</v>
      </c>
      <c r="AV453">
        <f t="shared" si="206"/>
        <v>2</v>
      </c>
      <c r="AW453">
        <f t="shared" si="206"/>
        <v>2</v>
      </c>
      <c r="AX453">
        <f t="shared" si="206"/>
        <v>2</v>
      </c>
      <c r="AY453">
        <f t="shared" si="206"/>
        <v>2</v>
      </c>
      <c r="AZ453">
        <f t="shared" si="206"/>
        <v>2</v>
      </c>
      <c r="BA453">
        <f t="shared" si="206"/>
        <v>2</v>
      </c>
      <c r="BB453">
        <f t="shared" si="206"/>
        <v>2</v>
      </c>
      <c r="BC453">
        <f t="shared" si="206"/>
        <v>2</v>
      </c>
      <c r="BD453">
        <f t="shared" si="206"/>
        <v>2</v>
      </c>
      <c r="BE453">
        <f t="shared" si="206"/>
        <v>2</v>
      </c>
      <c r="BF453">
        <f t="shared" si="206"/>
        <v>2</v>
      </c>
      <c r="BG453">
        <f t="shared" si="206"/>
        <v>2</v>
      </c>
      <c r="BH453">
        <f t="shared" si="206"/>
        <v>2</v>
      </c>
      <c r="BI453">
        <f t="shared" si="206"/>
        <v>2</v>
      </c>
      <c r="BJ453">
        <f t="shared" si="206"/>
        <v>2</v>
      </c>
      <c r="BK453">
        <f t="shared" si="206"/>
        <v>2</v>
      </c>
      <c r="BL453">
        <f t="shared" si="206"/>
        <v>2</v>
      </c>
      <c r="BM453">
        <f t="shared" si="206"/>
        <v>2</v>
      </c>
      <c r="BN453">
        <f t="shared" si="206"/>
        <v>2</v>
      </c>
      <c r="BO453">
        <f t="shared" si="206"/>
        <v>2</v>
      </c>
      <c r="BP453">
        <f t="shared" si="206"/>
        <v>2</v>
      </c>
      <c r="BQ453">
        <f t="shared" si="206"/>
        <v>2</v>
      </c>
      <c r="BR453">
        <f t="shared" si="206"/>
        <v>2</v>
      </c>
      <c r="BS453">
        <f t="shared" si="206"/>
        <v>2</v>
      </c>
      <c r="BT453">
        <f t="shared" si="206"/>
        <v>2</v>
      </c>
      <c r="BU453">
        <f t="shared" si="206"/>
        <v>2</v>
      </c>
      <c r="BV453">
        <f t="shared" si="206"/>
        <v>2</v>
      </c>
      <c r="BW453">
        <f t="shared" si="206"/>
        <v>2</v>
      </c>
      <c r="BX453">
        <f t="shared" si="206"/>
        <v>2</v>
      </c>
      <c r="BY453">
        <f t="shared" si="206"/>
        <v>2</v>
      </c>
      <c r="BZ453">
        <f t="shared" si="206"/>
        <v>2</v>
      </c>
      <c r="CA453">
        <f t="shared" si="206"/>
        <v>2</v>
      </c>
      <c r="CB453" s="16"/>
    </row>
    <row r="454" spans="1:80">
      <c r="A454" s="296"/>
      <c r="B454" s="203" t="s">
        <v>8</v>
      </c>
      <c r="C454" s="204"/>
      <c r="D454" s="73"/>
      <c r="E454" s="20"/>
      <c r="F454" s="32"/>
      <c r="G454" s="32"/>
      <c r="H454" s="32"/>
      <c r="I454" s="32"/>
      <c r="J454" s="32"/>
      <c r="K454" s="33"/>
      <c r="M454" s="16"/>
      <c r="N454" s="73"/>
      <c r="O454" s="73"/>
      <c r="P454" s="73"/>
      <c r="Q454" s="73"/>
      <c r="R454" s="73"/>
      <c r="T454" s="73"/>
      <c r="V454" s="73"/>
      <c r="W454" s="73"/>
      <c r="X454" s="73">
        <v>39853</v>
      </c>
      <c r="AC454" s="69">
        <v>7</v>
      </c>
      <c r="AF454">
        <v>27</v>
      </c>
      <c r="BH454">
        <v>6</v>
      </c>
      <c r="BL454">
        <v>11</v>
      </c>
      <c r="BU454">
        <v>3</v>
      </c>
      <c r="CB454" s="16"/>
    </row>
    <row r="455" spans="1:80">
      <c r="A455" s="296"/>
      <c r="B455" s="203" t="s">
        <v>43</v>
      </c>
      <c r="C455" s="204"/>
      <c r="E455" s="20"/>
      <c r="F455" s="32"/>
      <c r="G455" s="32"/>
      <c r="H455" s="32"/>
      <c r="I455" s="32"/>
      <c r="J455" s="32"/>
      <c r="K455" s="33"/>
      <c r="M455" s="16"/>
      <c r="U455" s="17">
        <v>42</v>
      </c>
      <c r="V455">
        <f t="shared" ref="V455:CA455" si="207">+$A$452</f>
        <v>42</v>
      </c>
      <c r="W455">
        <f t="shared" si="207"/>
        <v>42</v>
      </c>
      <c r="X455">
        <v>42</v>
      </c>
      <c r="Y455">
        <f t="shared" si="207"/>
        <v>42</v>
      </c>
      <c r="Z455">
        <f t="shared" si="207"/>
        <v>42</v>
      </c>
      <c r="AA455">
        <f t="shared" si="207"/>
        <v>42</v>
      </c>
      <c r="AB455">
        <f t="shared" si="207"/>
        <v>42</v>
      </c>
      <c r="AC455" s="69">
        <f t="shared" si="207"/>
        <v>42</v>
      </c>
      <c r="AD455" s="69">
        <f t="shared" si="207"/>
        <v>42</v>
      </c>
      <c r="AE455">
        <f t="shared" si="207"/>
        <v>42</v>
      </c>
      <c r="AF455">
        <f t="shared" si="207"/>
        <v>42</v>
      </c>
      <c r="AG455">
        <f t="shared" si="207"/>
        <v>42</v>
      </c>
      <c r="AH455">
        <f t="shared" si="207"/>
        <v>42</v>
      </c>
      <c r="AI455">
        <f t="shared" si="207"/>
        <v>42</v>
      </c>
      <c r="AJ455">
        <f t="shared" si="207"/>
        <v>42</v>
      </c>
      <c r="AK455">
        <f t="shared" si="207"/>
        <v>42</v>
      </c>
      <c r="AL455">
        <f t="shared" si="207"/>
        <v>42</v>
      </c>
      <c r="AM455">
        <f t="shared" si="207"/>
        <v>42</v>
      </c>
      <c r="AN455">
        <f t="shared" si="207"/>
        <v>42</v>
      </c>
      <c r="AO455">
        <f t="shared" si="207"/>
        <v>42</v>
      </c>
      <c r="AP455">
        <f t="shared" si="207"/>
        <v>42</v>
      </c>
      <c r="AQ455">
        <f t="shared" si="207"/>
        <v>42</v>
      </c>
      <c r="AR455">
        <f t="shared" si="207"/>
        <v>42</v>
      </c>
      <c r="AS455">
        <f t="shared" si="207"/>
        <v>42</v>
      </c>
      <c r="AT455">
        <f t="shared" si="207"/>
        <v>42</v>
      </c>
      <c r="AU455">
        <f t="shared" si="207"/>
        <v>42</v>
      </c>
      <c r="AV455">
        <f t="shared" si="207"/>
        <v>42</v>
      </c>
      <c r="AW455">
        <f t="shared" si="207"/>
        <v>42</v>
      </c>
      <c r="AX455">
        <f t="shared" si="207"/>
        <v>42</v>
      </c>
      <c r="AY455">
        <f t="shared" si="207"/>
        <v>42</v>
      </c>
      <c r="AZ455">
        <f t="shared" si="207"/>
        <v>42</v>
      </c>
      <c r="BA455">
        <f t="shared" si="207"/>
        <v>42</v>
      </c>
      <c r="BB455">
        <f t="shared" si="207"/>
        <v>42</v>
      </c>
      <c r="BC455">
        <f t="shared" si="207"/>
        <v>42</v>
      </c>
      <c r="BD455">
        <f t="shared" si="207"/>
        <v>42</v>
      </c>
      <c r="BE455">
        <f t="shared" si="207"/>
        <v>42</v>
      </c>
      <c r="BF455">
        <f t="shared" si="207"/>
        <v>42</v>
      </c>
      <c r="BG455">
        <f t="shared" si="207"/>
        <v>42</v>
      </c>
      <c r="BH455">
        <f t="shared" si="207"/>
        <v>42</v>
      </c>
      <c r="BI455">
        <f t="shared" si="207"/>
        <v>42</v>
      </c>
      <c r="BJ455">
        <f t="shared" si="207"/>
        <v>42</v>
      </c>
      <c r="BK455">
        <f t="shared" si="207"/>
        <v>42</v>
      </c>
      <c r="BL455">
        <f t="shared" si="207"/>
        <v>42</v>
      </c>
      <c r="BM455">
        <f t="shared" si="207"/>
        <v>42</v>
      </c>
      <c r="BN455">
        <f t="shared" si="207"/>
        <v>42</v>
      </c>
      <c r="BO455">
        <f t="shared" si="207"/>
        <v>42</v>
      </c>
      <c r="BP455">
        <f t="shared" si="207"/>
        <v>42</v>
      </c>
      <c r="BQ455">
        <f t="shared" si="207"/>
        <v>42</v>
      </c>
      <c r="BR455">
        <f t="shared" si="207"/>
        <v>42</v>
      </c>
      <c r="BS455">
        <f t="shared" si="207"/>
        <v>42</v>
      </c>
      <c r="BT455">
        <f t="shared" si="207"/>
        <v>42</v>
      </c>
      <c r="BU455">
        <f t="shared" si="207"/>
        <v>42</v>
      </c>
      <c r="BV455">
        <f t="shared" si="207"/>
        <v>42</v>
      </c>
      <c r="BW455">
        <f t="shared" si="207"/>
        <v>42</v>
      </c>
      <c r="BX455">
        <f t="shared" si="207"/>
        <v>42</v>
      </c>
      <c r="BY455">
        <f t="shared" si="207"/>
        <v>42</v>
      </c>
      <c r="BZ455">
        <f t="shared" si="207"/>
        <v>42</v>
      </c>
      <c r="CA455">
        <f t="shared" si="207"/>
        <v>42</v>
      </c>
      <c r="CB455" s="16"/>
    </row>
    <row r="456" spans="1:80" ht="16.5" thickBot="1">
      <c r="A456" s="296"/>
      <c r="B456" s="203" t="s">
        <v>9</v>
      </c>
      <c r="C456" s="204"/>
      <c r="D456" s="78"/>
      <c r="E456" s="21"/>
      <c r="F456" s="34"/>
      <c r="G456" s="34"/>
      <c r="H456" s="34"/>
      <c r="I456" s="34"/>
      <c r="J456" s="34"/>
      <c r="K456" s="35"/>
      <c r="M456" s="16"/>
      <c r="N456" s="78"/>
      <c r="O456" s="78"/>
      <c r="P456" s="78"/>
      <c r="Q456" s="78"/>
      <c r="R456" s="78"/>
      <c r="T456" s="78"/>
      <c r="V456" s="78"/>
      <c r="W456" s="78"/>
      <c r="X456" s="78">
        <v>0.47569444444444442</v>
      </c>
      <c r="CB456" s="16"/>
    </row>
    <row r="457" spans="1:80">
      <c r="A457" s="296"/>
      <c r="B457" s="200" t="s">
        <v>10</v>
      </c>
      <c r="C457" s="7">
        <v>0</v>
      </c>
      <c r="E457">
        <f>+COUNT($M457:$CB457)</f>
        <v>6</v>
      </c>
      <c r="F457" s="5">
        <f>+AVERAGE($M457:$CB457)</f>
        <v>18.149999999999999</v>
      </c>
      <c r="G457" s="5">
        <f>+STDEV($M457:$CB457)</f>
        <v>1.1743083070471736</v>
      </c>
      <c r="H457" s="5">
        <f>+MAX($M457:$CB457)</f>
        <v>19.7</v>
      </c>
      <c r="I457" s="5">
        <f>+MIN($M457:$CB457)</f>
        <v>16.8</v>
      </c>
      <c r="J457" s="5">
        <f>+D457-F457</f>
        <v>-18.149999999999999</v>
      </c>
      <c r="K457" s="5">
        <f>+J457/G457</f>
        <v>-15.455907014435255</v>
      </c>
      <c r="M457" s="16"/>
      <c r="X457">
        <v>16.8</v>
      </c>
      <c r="AC457" s="69">
        <v>17.5</v>
      </c>
      <c r="AF457">
        <v>19.7</v>
      </c>
      <c r="BH457">
        <v>19</v>
      </c>
      <c r="BL457">
        <v>17.100000000000001</v>
      </c>
      <c r="BU457">
        <v>18.8</v>
      </c>
      <c r="CB457" s="16"/>
    </row>
    <row r="458" spans="1:80">
      <c r="A458" s="296"/>
      <c r="B458" s="200"/>
      <c r="C458" s="7">
        <v>10</v>
      </c>
      <c r="E458">
        <f t="shared" ref="E458:E472" si="208">+COUNT($M458:$CB458)</f>
        <v>5</v>
      </c>
      <c r="F458" s="5">
        <f t="shared" ref="F458:F472" si="209">+AVERAGE($M458:$CB458)</f>
        <v>18.029999999999998</v>
      </c>
      <c r="G458" s="5">
        <f t="shared" ref="G458:G472" si="210">+STDEV($M458:$CB458)</f>
        <v>1.1897268594093355</v>
      </c>
      <c r="H458" s="5">
        <f t="shared" ref="H458:H472" si="211">+MAX($M458:$CB458)</f>
        <v>19.53</v>
      </c>
      <c r="I458" s="5">
        <f t="shared" ref="I458:I472" si="212">+MIN($M458:$CB458)</f>
        <v>16.78</v>
      </c>
      <c r="J458" s="5">
        <f t="shared" ref="J458:J469" si="213">+D458-F458</f>
        <v>-18.029999999999998</v>
      </c>
      <c r="K458" s="5">
        <f t="shared" ref="K458:K469" si="214">+J458/G458</f>
        <v>-15.154738970045077</v>
      </c>
      <c r="M458" s="16"/>
      <c r="X458">
        <v>16.78</v>
      </c>
      <c r="AC458" s="69">
        <v>17.43</v>
      </c>
      <c r="AF458">
        <v>19.53</v>
      </c>
      <c r="BL458">
        <v>17.36</v>
      </c>
      <c r="BU458">
        <v>19.05</v>
      </c>
      <c r="CB458" s="16"/>
    </row>
    <row r="459" spans="1:80">
      <c r="A459" s="296"/>
      <c r="B459" s="200"/>
      <c r="C459" s="7">
        <v>20</v>
      </c>
      <c r="E459">
        <f t="shared" si="208"/>
        <v>5</v>
      </c>
      <c r="F459" s="5">
        <f t="shared" si="209"/>
        <v>18.013999999999999</v>
      </c>
      <c r="G459" s="5">
        <f t="shared" si="210"/>
        <v>1.1850021097027625</v>
      </c>
      <c r="H459" s="5">
        <f t="shared" si="211"/>
        <v>19.489999999999998</v>
      </c>
      <c r="I459" s="5">
        <f t="shared" si="212"/>
        <v>16.760000000000002</v>
      </c>
      <c r="J459" s="5">
        <f t="shared" si="213"/>
        <v>-18.013999999999999</v>
      </c>
      <c r="K459" s="5">
        <f t="shared" si="214"/>
        <v>-15.201660699590233</v>
      </c>
      <c r="M459" s="16"/>
      <c r="X459">
        <v>16.760000000000002</v>
      </c>
      <c r="AC459" s="69">
        <v>17.41</v>
      </c>
      <c r="AF459">
        <v>19.489999999999998</v>
      </c>
      <c r="BL459">
        <v>17.36</v>
      </c>
      <c r="BU459">
        <v>19.05</v>
      </c>
      <c r="CB459" s="16"/>
    </row>
    <row r="460" spans="1:80">
      <c r="A460" s="296"/>
      <c r="B460" s="200"/>
      <c r="C460" s="7">
        <v>30</v>
      </c>
      <c r="E460">
        <f t="shared" si="208"/>
        <v>5</v>
      </c>
      <c r="F460" s="5">
        <f t="shared" si="209"/>
        <v>17.89</v>
      </c>
      <c r="G460" s="5">
        <f t="shared" si="210"/>
        <v>1.0819195903578036</v>
      </c>
      <c r="H460" s="5">
        <f t="shared" si="211"/>
        <v>19.489999999999998</v>
      </c>
      <c r="I460" s="5">
        <f t="shared" si="212"/>
        <v>16.760000000000002</v>
      </c>
      <c r="J460" s="5">
        <f t="shared" si="213"/>
        <v>-17.89</v>
      </c>
      <c r="K460" s="5">
        <f t="shared" si="214"/>
        <v>-16.535424775960998</v>
      </c>
      <c r="M460" s="16"/>
      <c r="X460">
        <v>16.760000000000002</v>
      </c>
      <c r="AC460" s="69">
        <v>17.399999999999999</v>
      </c>
      <c r="AF460">
        <v>19.489999999999998</v>
      </c>
      <c r="BL460">
        <v>17.350000000000001</v>
      </c>
      <c r="BU460">
        <v>18.45</v>
      </c>
      <c r="CB460" s="16"/>
    </row>
    <row r="461" spans="1:80">
      <c r="A461" s="296"/>
      <c r="B461" s="200"/>
      <c r="C461" s="7">
        <v>50</v>
      </c>
      <c r="E461">
        <f t="shared" si="208"/>
        <v>5</v>
      </c>
      <c r="F461" s="5">
        <f t="shared" si="209"/>
        <v>17.731999999999999</v>
      </c>
      <c r="G461" s="5">
        <f t="shared" si="210"/>
        <v>1.1058345265002367</v>
      </c>
      <c r="H461" s="5">
        <f t="shared" si="211"/>
        <v>19.420000000000002</v>
      </c>
      <c r="I461" s="5">
        <f t="shared" si="212"/>
        <v>16.739999999999998</v>
      </c>
      <c r="J461" s="5">
        <f t="shared" si="213"/>
        <v>-17.731999999999999</v>
      </c>
      <c r="K461" s="5">
        <f t="shared" si="214"/>
        <v>-16.034948787607966</v>
      </c>
      <c r="M461" s="16"/>
      <c r="X461">
        <v>16.739999999999998</v>
      </c>
      <c r="AC461" s="69">
        <v>17.41</v>
      </c>
      <c r="AF461">
        <v>19.420000000000002</v>
      </c>
      <c r="BL461">
        <v>16.88</v>
      </c>
      <c r="BU461">
        <v>18.21</v>
      </c>
      <c r="CB461" s="16"/>
    </row>
    <row r="462" spans="1:80">
      <c r="A462" s="296"/>
      <c r="B462" s="200"/>
      <c r="C462" s="7">
        <v>75</v>
      </c>
      <c r="E462">
        <f t="shared" si="208"/>
        <v>5</v>
      </c>
      <c r="F462" s="5">
        <f t="shared" si="209"/>
        <v>17.641999999999999</v>
      </c>
      <c r="G462" s="5">
        <f t="shared" si="210"/>
        <v>1.1618820938460153</v>
      </c>
      <c r="H462" s="5">
        <f t="shared" si="211"/>
        <v>19.39</v>
      </c>
      <c r="I462" s="5">
        <f t="shared" si="212"/>
        <v>16.55</v>
      </c>
      <c r="J462" s="5">
        <f t="shared" si="213"/>
        <v>-17.641999999999999</v>
      </c>
      <c r="K462" s="5">
        <f t="shared" si="214"/>
        <v>-15.183984754943733</v>
      </c>
      <c r="M462" s="16"/>
      <c r="X462">
        <v>16.72</v>
      </c>
      <c r="AC462" s="69">
        <v>17.41</v>
      </c>
      <c r="AF462">
        <v>19.39</v>
      </c>
      <c r="BL462">
        <v>16.55</v>
      </c>
      <c r="BU462">
        <v>18.14</v>
      </c>
      <c r="CB462" s="16"/>
    </row>
    <row r="463" spans="1:80">
      <c r="A463" s="296"/>
      <c r="B463" s="200"/>
      <c r="C463" s="7">
        <v>100</v>
      </c>
      <c r="E463">
        <f t="shared" si="208"/>
        <v>5</v>
      </c>
      <c r="F463" s="5">
        <f t="shared" si="209"/>
        <v>17.503999999999998</v>
      </c>
      <c r="G463" s="5">
        <f t="shared" si="210"/>
        <v>1.2109417822504938</v>
      </c>
      <c r="H463" s="5">
        <f t="shared" si="211"/>
        <v>19.350000000000001</v>
      </c>
      <c r="I463" s="5">
        <f t="shared" si="212"/>
        <v>16.309999999999999</v>
      </c>
      <c r="J463" s="5">
        <f t="shared" si="213"/>
        <v>-17.503999999999998</v>
      </c>
      <c r="K463" s="5">
        <f t="shared" si="214"/>
        <v>-14.454865012147334</v>
      </c>
      <c r="M463" s="16"/>
      <c r="X463">
        <v>16.57</v>
      </c>
      <c r="AC463" s="69">
        <v>17.399999999999999</v>
      </c>
      <c r="AF463">
        <v>19.350000000000001</v>
      </c>
      <c r="BL463">
        <v>16.309999999999999</v>
      </c>
      <c r="BU463">
        <v>17.89</v>
      </c>
      <c r="CB463" s="16"/>
    </row>
    <row r="464" spans="1:80">
      <c r="A464" s="296"/>
      <c r="B464" s="200"/>
      <c r="C464" s="7">
        <v>150</v>
      </c>
      <c r="E464">
        <f t="shared" si="208"/>
        <v>5</v>
      </c>
      <c r="F464" s="5">
        <f t="shared" si="209"/>
        <v>16.942</v>
      </c>
      <c r="G464" s="5">
        <f t="shared" si="210"/>
        <v>1.329575120104163</v>
      </c>
      <c r="H464" s="5">
        <f t="shared" si="211"/>
        <v>19.09</v>
      </c>
      <c r="I464" s="5">
        <f t="shared" si="212"/>
        <v>15.63</v>
      </c>
      <c r="J464" s="5">
        <f t="shared" si="213"/>
        <v>-16.942</v>
      </c>
      <c r="K464" s="5">
        <f t="shared" si="214"/>
        <v>-12.742416538805804</v>
      </c>
      <c r="M464" s="16"/>
      <c r="X464">
        <v>16.09</v>
      </c>
      <c r="AC464" s="69">
        <v>16.88</v>
      </c>
      <c r="AF464">
        <v>19.09</v>
      </c>
      <c r="BL464">
        <v>15.63</v>
      </c>
      <c r="BU464">
        <v>17.02</v>
      </c>
      <c r="CB464" s="16"/>
    </row>
    <row r="465" spans="1:80">
      <c r="A465" s="296"/>
      <c r="B465" s="200"/>
      <c r="C465" s="7">
        <v>200</v>
      </c>
      <c r="E465">
        <f t="shared" si="208"/>
        <v>5</v>
      </c>
      <c r="F465" s="5">
        <f t="shared" si="209"/>
        <v>15.830000000000002</v>
      </c>
      <c r="G465" s="5">
        <f t="shared" si="210"/>
        <v>2.0082704001204563</v>
      </c>
      <c r="H465" s="5">
        <f t="shared" si="211"/>
        <v>18.989999999999998</v>
      </c>
      <c r="I465" s="5">
        <f t="shared" si="212"/>
        <v>13.83</v>
      </c>
      <c r="J465" s="5">
        <f t="shared" si="213"/>
        <v>-15.830000000000002</v>
      </c>
      <c r="K465" s="5">
        <f t="shared" si="214"/>
        <v>-7.8824046796937886</v>
      </c>
      <c r="M465" s="16"/>
      <c r="X465">
        <v>14.38</v>
      </c>
      <c r="AC465" s="69">
        <v>15.94</v>
      </c>
      <c r="AF465">
        <v>18.989999999999998</v>
      </c>
      <c r="BL465">
        <v>13.83</v>
      </c>
      <c r="BU465">
        <v>16.010000000000002</v>
      </c>
      <c r="CB465" s="16"/>
    </row>
    <row r="466" spans="1:80">
      <c r="A466" s="296"/>
      <c r="B466" s="200"/>
      <c r="C466" s="7">
        <v>300</v>
      </c>
      <c r="E466">
        <f t="shared" si="208"/>
        <v>3</v>
      </c>
      <c r="F466" s="5">
        <f t="shared" si="209"/>
        <v>13.336666666666668</v>
      </c>
      <c r="G466" s="5">
        <f t="shared" si="210"/>
        <v>3.7080632860474845</v>
      </c>
      <c r="H466" s="5">
        <f t="shared" si="211"/>
        <v>17.55</v>
      </c>
      <c r="I466" s="5">
        <f t="shared" si="212"/>
        <v>10.57</v>
      </c>
      <c r="J466" s="5">
        <f t="shared" si="213"/>
        <v>-13.336666666666668</v>
      </c>
      <c r="K466" s="5">
        <f t="shared" si="214"/>
        <v>-3.5966664098882055</v>
      </c>
      <c r="M466" s="16"/>
      <c r="X466">
        <v>10.57</v>
      </c>
      <c r="AC466" s="69">
        <v>11.89</v>
      </c>
      <c r="AF466">
        <v>17.55</v>
      </c>
      <c r="CB466" s="16"/>
    </row>
    <row r="467" spans="1:80">
      <c r="A467" s="296"/>
      <c r="B467" s="200"/>
      <c r="C467" s="7">
        <v>400</v>
      </c>
      <c r="E467">
        <f t="shared" si="208"/>
        <v>2</v>
      </c>
      <c r="F467" s="5">
        <f t="shared" si="209"/>
        <v>8.004999999999999</v>
      </c>
      <c r="G467" s="5">
        <f t="shared" si="210"/>
        <v>1.5627059864222865</v>
      </c>
      <c r="H467" s="5">
        <f t="shared" si="211"/>
        <v>9.11</v>
      </c>
      <c r="I467" s="5">
        <f t="shared" si="212"/>
        <v>6.9</v>
      </c>
      <c r="J467" s="5">
        <f t="shared" si="213"/>
        <v>-8.004999999999999</v>
      </c>
      <c r="K467" s="5">
        <f t="shared" si="214"/>
        <v>-5.122524690858147</v>
      </c>
      <c r="M467" s="16"/>
      <c r="X467">
        <v>6.9</v>
      </c>
      <c r="AC467" s="69">
        <v>9.11</v>
      </c>
      <c r="CB467" s="16"/>
    </row>
    <row r="468" spans="1:80">
      <c r="A468" s="296"/>
      <c r="B468" s="200"/>
      <c r="C468" s="7">
        <v>500</v>
      </c>
      <c r="E468">
        <f t="shared" si="208"/>
        <v>1</v>
      </c>
      <c r="F468" s="5">
        <f t="shared" si="209"/>
        <v>5.76</v>
      </c>
      <c r="G468" s="5" t="e">
        <f t="shared" si="210"/>
        <v>#DIV/0!</v>
      </c>
      <c r="H468" s="5">
        <f t="shared" si="211"/>
        <v>5.76</v>
      </c>
      <c r="I468" s="5">
        <f t="shared" si="212"/>
        <v>5.76</v>
      </c>
      <c r="J468" s="5">
        <f t="shared" si="213"/>
        <v>-5.76</v>
      </c>
      <c r="K468" s="5" t="e">
        <f t="shared" si="214"/>
        <v>#DIV/0!</v>
      </c>
      <c r="M468" s="16"/>
      <c r="X468">
        <v>5.76</v>
      </c>
      <c r="CB468" s="16"/>
    </row>
    <row r="469" spans="1:80">
      <c r="A469" s="296"/>
      <c r="B469" s="200"/>
      <c r="C469" s="7">
        <v>600</v>
      </c>
      <c r="E469">
        <f t="shared" si="208"/>
        <v>0</v>
      </c>
      <c r="F469" s="5" t="e">
        <f t="shared" si="209"/>
        <v>#DIV/0!</v>
      </c>
      <c r="G469" s="5" t="e">
        <f t="shared" si="210"/>
        <v>#DIV/0!</v>
      </c>
      <c r="H469" s="5">
        <f t="shared" si="211"/>
        <v>0</v>
      </c>
      <c r="I469" s="5">
        <f t="shared" si="212"/>
        <v>0</v>
      </c>
      <c r="J469" s="5" t="e">
        <f t="shared" si="213"/>
        <v>#DIV/0!</v>
      </c>
      <c r="K469" s="5" t="e">
        <f t="shared" si="214"/>
        <v>#DIV/0!</v>
      </c>
      <c r="M469" s="16"/>
      <c r="CB469" s="16"/>
    </row>
    <row r="470" spans="1:80">
      <c r="A470" s="296"/>
      <c r="B470" s="13"/>
      <c r="C470" s="13"/>
      <c r="D470" s="18"/>
      <c r="E470" s="18"/>
      <c r="F470" s="36"/>
      <c r="G470" s="36"/>
      <c r="H470" s="36"/>
      <c r="I470" s="36"/>
      <c r="J470" s="36"/>
      <c r="K470" s="36"/>
      <c r="L470" s="18"/>
      <c r="M470" s="16"/>
      <c r="N470" s="18"/>
      <c r="O470" s="18"/>
      <c r="P470" s="18"/>
      <c r="Q470" s="18"/>
      <c r="R470" s="18"/>
      <c r="T470" s="18"/>
      <c r="U470" s="18"/>
      <c r="V470" s="18"/>
      <c r="W470" s="18"/>
      <c r="X470" s="18"/>
      <c r="Y470" s="18"/>
      <c r="Z470" s="18"/>
      <c r="AA470" s="18"/>
      <c r="AB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c r="CA470" s="18"/>
      <c r="CB470" s="16"/>
    </row>
    <row r="471" spans="1:80">
      <c r="A471" s="296"/>
      <c r="B471" s="201" t="s">
        <v>13</v>
      </c>
      <c r="C471" s="11" t="s">
        <v>11</v>
      </c>
      <c r="E471">
        <f t="shared" si="208"/>
        <v>4</v>
      </c>
      <c r="F471" s="5">
        <f t="shared" si="209"/>
        <v>322.25</v>
      </c>
      <c r="G471" s="5">
        <f t="shared" si="210"/>
        <v>24.143667216615345</v>
      </c>
      <c r="H471" s="5">
        <f t="shared" si="211"/>
        <v>348</v>
      </c>
      <c r="I471" s="5">
        <f t="shared" si="212"/>
        <v>290</v>
      </c>
      <c r="J471" s="5">
        <f>+D471-F471</f>
        <v>-322.25</v>
      </c>
      <c r="K471" s="5">
        <f>+J471/G471</f>
        <v>-13.347185293302582</v>
      </c>
      <c r="M471" s="16"/>
      <c r="X471">
        <v>290</v>
      </c>
      <c r="AC471" s="69">
        <v>329</v>
      </c>
      <c r="AF471">
        <v>322</v>
      </c>
      <c r="BU471">
        <v>348</v>
      </c>
      <c r="CB471" s="16"/>
    </row>
    <row r="472" spans="1:80">
      <c r="A472" s="296"/>
      <c r="B472" s="202"/>
      <c r="C472" s="8" t="s">
        <v>12</v>
      </c>
      <c r="E472">
        <f t="shared" si="208"/>
        <v>4</v>
      </c>
      <c r="F472" s="5">
        <f t="shared" si="209"/>
        <v>1.2250000000000001</v>
      </c>
      <c r="G472" s="5">
        <f t="shared" si="210"/>
        <v>0.99121138007995047</v>
      </c>
      <c r="H472" s="5">
        <f t="shared" si="211"/>
        <v>2.6</v>
      </c>
      <c r="I472" s="5">
        <f t="shared" si="212"/>
        <v>0.5</v>
      </c>
      <c r="J472" s="5">
        <f>+D472-F472</f>
        <v>-1.2250000000000001</v>
      </c>
      <c r="K472" s="5">
        <f>+J472/G472</f>
        <v>-1.2358615171480298</v>
      </c>
      <c r="M472" s="16"/>
      <c r="X472">
        <v>1.3</v>
      </c>
      <c r="AC472" s="69">
        <v>2.6</v>
      </c>
      <c r="AF472">
        <v>0.5</v>
      </c>
      <c r="BU472">
        <v>0.5</v>
      </c>
      <c r="CB472" s="16"/>
    </row>
    <row r="473" spans="1:80" ht="0.95" customHeight="1">
      <c r="M473" s="16"/>
      <c r="CB473" s="16"/>
    </row>
    <row r="474" spans="1:80" ht="0.95" customHeight="1">
      <c r="M474" s="16"/>
      <c r="CB474" s="16"/>
    </row>
    <row r="475" spans="1:80" ht="0.95" customHeight="1">
      <c r="M475" s="16"/>
      <c r="CB475" s="16"/>
    </row>
    <row r="476" spans="1:80" ht="0.95" customHeight="1">
      <c r="M476" s="16"/>
      <c r="CB476" s="16"/>
    </row>
    <row r="477" spans="1:80" ht="0.95" customHeight="1">
      <c r="M477" s="16"/>
      <c r="CB477" s="16"/>
    </row>
    <row r="478" spans="1:80" ht="0.95" customHeight="1">
      <c r="M478" s="16"/>
      <c r="CB478" s="16"/>
    </row>
    <row r="479" spans="1:80" ht="0.95" customHeight="1">
      <c r="M479" s="16"/>
      <c r="CB479" s="16"/>
    </row>
    <row r="480" spans="1:80" ht="0.95" customHeight="1">
      <c r="M480" s="16"/>
      <c r="CB480" s="16"/>
    </row>
    <row r="481" spans="1:80" ht="16.5" thickBot="1">
      <c r="D481" s="1" t="s">
        <v>14</v>
      </c>
      <c r="E481" s="1" t="s">
        <v>0</v>
      </c>
      <c r="F481" s="4" t="s">
        <v>1</v>
      </c>
      <c r="G481" s="4" t="s">
        <v>5</v>
      </c>
      <c r="H481" s="4" t="s">
        <v>2</v>
      </c>
      <c r="I481" s="4" t="s">
        <v>3</v>
      </c>
      <c r="J481" s="4" t="s">
        <v>4</v>
      </c>
      <c r="K481" s="5" t="s">
        <v>42</v>
      </c>
      <c r="M481" s="16"/>
      <c r="N481" s="1" t="s">
        <v>131</v>
      </c>
      <c r="O481" s="1" t="s">
        <v>131</v>
      </c>
      <c r="P481" s="1" t="s">
        <v>131</v>
      </c>
      <c r="Q481" s="1" t="s">
        <v>131</v>
      </c>
      <c r="R481" s="1" t="s">
        <v>131</v>
      </c>
      <c r="T481" s="1" t="s">
        <v>131</v>
      </c>
      <c r="V481" s="1"/>
      <c r="W481" s="1"/>
      <c r="X481" s="1"/>
      <c r="Y481" s="1"/>
      <c r="Z481" s="1"/>
      <c r="AA481" s="1"/>
      <c r="AB481" s="1"/>
      <c r="AC481" s="70"/>
      <c r="AD481" s="70"/>
      <c r="AE481" s="1"/>
      <c r="AF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6"/>
    </row>
    <row r="482" spans="1:80">
      <c r="A482" s="296">
        <v>44</v>
      </c>
      <c r="B482" s="203" t="s">
        <v>6</v>
      </c>
      <c r="C482" s="204"/>
      <c r="D482" s="71">
        <f>+入力シート①!W$2</f>
        <v>0</v>
      </c>
      <c r="E482" s="19"/>
      <c r="F482" s="30"/>
      <c r="G482" s="30"/>
      <c r="H482" s="30"/>
      <c r="I482" s="30"/>
      <c r="J482" s="30"/>
      <c r="K482" s="31"/>
      <c r="M482" s="16"/>
      <c r="N482" s="71">
        <v>41319</v>
      </c>
      <c r="O482" s="71">
        <v>0</v>
      </c>
      <c r="P482" s="71">
        <v>0</v>
      </c>
      <c r="Q482" s="71">
        <v>41319</v>
      </c>
      <c r="R482" s="71">
        <v>41319</v>
      </c>
      <c r="T482" s="71">
        <v>41319</v>
      </c>
      <c r="U482" s="17">
        <v>2012</v>
      </c>
      <c r="V482">
        <f t="shared" ref="V482:AA482" si="215">+V$1</f>
        <v>2011</v>
      </c>
      <c r="W482">
        <f t="shared" si="215"/>
        <v>2010</v>
      </c>
      <c r="X482">
        <f t="shared" si="215"/>
        <v>2009</v>
      </c>
      <c r="Y482">
        <f t="shared" si="215"/>
        <v>2008</v>
      </c>
      <c r="Z482">
        <f t="shared" si="215"/>
        <v>2007</v>
      </c>
      <c r="AA482">
        <f t="shared" si="215"/>
        <v>2007</v>
      </c>
      <c r="AB482">
        <f t="shared" ref="AB482:BG482" si="216">+AB$1</f>
        <v>2006</v>
      </c>
      <c r="AC482" s="69">
        <f t="shared" si="216"/>
        <v>2005</v>
      </c>
      <c r="AD482" s="69">
        <f t="shared" si="216"/>
        <v>2004</v>
      </c>
      <c r="AE482">
        <f t="shared" si="216"/>
        <v>2003</v>
      </c>
      <c r="AF482">
        <f t="shared" si="216"/>
        <v>2002</v>
      </c>
      <c r="AG482">
        <f t="shared" si="216"/>
        <v>2002</v>
      </c>
      <c r="AH482">
        <f t="shared" si="216"/>
        <v>2002</v>
      </c>
      <c r="AI482">
        <f t="shared" si="216"/>
        <v>2001</v>
      </c>
      <c r="AJ482">
        <f t="shared" si="216"/>
        <v>2000</v>
      </c>
      <c r="AK482">
        <f t="shared" si="216"/>
        <v>1999</v>
      </c>
      <c r="AL482">
        <f t="shared" si="216"/>
        <v>1999</v>
      </c>
      <c r="AM482">
        <f t="shared" si="216"/>
        <v>1998</v>
      </c>
      <c r="AN482">
        <f t="shared" si="216"/>
        <v>1997</v>
      </c>
      <c r="AO482">
        <f t="shared" si="216"/>
        <v>1996</v>
      </c>
      <c r="AP482">
        <f t="shared" si="216"/>
        <v>1995</v>
      </c>
      <c r="AQ482">
        <f t="shared" si="216"/>
        <v>1994</v>
      </c>
      <c r="AR482">
        <f t="shared" si="216"/>
        <v>1993</v>
      </c>
      <c r="AS482">
        <f t="shared" si="216"/>
        <v>1992</v>
      </c>
      <c r="AT482">
        <f t="shared" si="216"/>
        <v>1991</v>
      </c>
      <c r="AU482">
        <f t="shared" si="216"/>
        <v>1990</v>
      </c>
      <c r="AV482">
        <f t="shared" si="216"/>
        <v>1990</v>
      </c>
      <c r="AW482">
        <f t="shared" si="216"/>
        <v>1989</v>
      </c>
      <c r="AX482">
        <f t="shared" si="216"/>
        <v>1989</v>
      </c>
      <c r="AY482">
        <f t="shared" si="216"/>
        <v>1989</v>
      </c>
      <c r="AZ482">
        <f t="shared" si="216"/>
        <v>1988</v>
      </c>
      <c r="BA482">
        <f t="shared" si="216"/>
        <v>1988</v>
      </c>
      <c r="BB482">
        <f t="shared" si="216"/>
        <v>1987</v>
      </c>
      <c r="BC482">
        <f t="shared" si="216"/>
        <v>1986</v>
      </c>
      <c r="BD482">
        <f t="shared" si="216"/>
        <v>1986</v>
      </c>
      <c r="BE482">
        <f t="shared" si="216"/>
        <v>1986</v>
      </c>
      <c r="BF482">
        <f t="shared" si="216"/>
        <v>1985</v>
      </c>
      <c r="BG482">
        <f t="shared" si="216"/>
        <v>1985</v>
      </c>
      <c r="BH482">
        <f t="shared" ref="BH482:CA482" si="217">+BH$1</f>
        <v>1985</v>
      </c>
      <c r="BI482">
        <f t="shared" si="217"/>
        <v>1984</v>
      </c>
      <c r="BJ482">
        <f t="shared" si="217"/>
        <v>1984</v>
      </c>
      <c r="BK482">
        <f t="shared" si="217"/>
        <v>1984</v>
      </c>
      <c r="BL482">
        <f t="shared" si="217"/>
        <v>1984</v>
      </c>
      <c r="BM482">
        <f t="shared" si="217"/>
        <v>1984</v>
      </c>
      <c r="BN482">
        <f t="shared" si="217"/>
        <v>1983</v>
      </c>
      <c r="BO482">
        <f t="shared" si="217"/>
        <v>1983</v>
      </c>
      <c r="BP482">
        <f t="shared" si="217"/>
        <v>1983</v>
      </c>
      <c r="BQ482">
        <f t="shared" si="217"/>
        <v>1983</v>
      </c>
      <c r="BR482">
        <f t="shared" si="217"/>
        <v>1982</v>
      </c>
      <c r="BS482">
        <f t="shared" si="217"/>
        <v>1982</v>
      </c>
      <c r="BT482">
        <f t="shared" si="217"/>
        <v>1982</v>
      </c>
      <c r="BU482">
        <f t="shared" si="217"/>
        <v>1982</v>
      </c>
      <c r="BV482">
        <f t="shared" si="217"/>
        <v>1981</v>
      </c>
      <c r="BW482">
        <f t="shared" si="217"/>
        <v>1981</v>
      </c>
      <c r="BX482">
        <f t="shared" si="217"/>
        <v>1981</v>
      </c>
      <c r="BY482">
        <f t="shared" si="217"/>
        <v>1981</v>
      </c>
      <c r="BZ482">
        <f t="shared" si="217"/>
        <v>1981</v>
      </c>
      <c r="CA482">
        <f t="shared" si="217"/>
        <v>1980</v>
      </c>
      <c r="CB482" s="16"/>
    </row>
    <row r="483" spans="1:80">
      <c r="A483" s="296"/>
      <c r="B483" s="203" t="s">
        <v>7</v>
      </c>
      <c r="C483" s="204"/>
      <c r="D483" s="72">
        <f>+入力シート①!W$2</f>
        <v>0</v>
      </c>
      <c r="E483" s="20"/>
      <c r="F483" s="32"/>
      <c r="G483" s="32"/>
      <c r="H483" s="32"/>
      <c r="I483" s="32"/>
      <c r="J483" s="32"/>
      <c r="K483" s="33"/>
      <c r="M483" s="16"/>
      <c r="N483" s="72">
        <v>41319</v>
      </c>
      <c r="O483" s="72">
        <v>0</v>
      </c>
      <c r="P483" s="72">
        <v>0</v>
      </c>
      <c r="Q483" s="72">
        <v>41319</v>
      </c>
      <c r="R483" s="72">
        <v>41319</v>
      </c>
      <c r="T483" s="72">
        <v>41319</v>
      </c>
      <c r="U483" s="17">
        <v>2</v>
      </c>
      <c r="V483">
        <f t="shared" ref="V483:AA483" si="218">+V$3</f>
        <v>2</v>
      </c>
      <c r="W483">
        <f t="shared" si="218"/>
        <v>2</v>
      </c>
      <c r="X483">
        <f t="shared" si="218"/>
        <v>2</v>
      </c>
      <c r="Y483">
        <f t="shared" si="218"/>
        <v>2</v>
      </c>
      <c r="Z483">
        <f t="shared" si="218"/>
        <v>2</v>
      </c>
      <c r="AA483">
        <f t="shared" si="218"/>
        <v>2</v>
      </c>
      <c r="AB483">
        <f t="shared" ref="AB483:CA483" si="219">+AB$3</f>
        <v>2</v>
      </c>
      <c r="AC483" s="69">
        <f t="shared" si="219"/>
        <v>2</v>
      </c>
      <c r="AD483" s="69">
        <f t="shared" si="219"/>
        <v>2</v>
      </c>
      <c r="AE483">
        <f t="shared" si="219"/>
        <v>2</v>
      </c>
      <c r="AF483">
        <f t="shared" si="219"/>
        <v>2</v>
      </c>
      <c r="AG483">
        <f t="shared" si="219"/>
        <v>2</v>
      </c>
      <c r="AH483">
        <f t="shared" si="219"/>
        <v>2</v>
      </c>
      <c r="AI483">
        <f t="shared" si="219"/>
        <v>2</v>
      </c>
      <c r="AJ483">
        <f t="shared" si="219"/>
        <v>2</v>
      </c>
      <c r="AK483">
        <f t="shared" si="219"/>
        <v>2</v>
      </c>
      <c r="AL483">
        <f t="shared" si="219"/>
        <v>2</v>
      </c>
      <c r="AM483">
        <f t="shared" si="219"/>
        <v>2</v>
      </c>
      <c r="AN483">
        <f t="shared" si="219"/>
        <v>2</v>
      </c>
      <c r="AO483">
        <f t="shared" si="219"/>
        <v>2</v>
      </c>
      <c r="AP483">
        <f t="shared" si="219"/>
        <v>2</v>
      </c>
      <c r="AQ483">
        <f t="shared" si="219"/>
        <v>2</v>
      </c>
      <c r="AR483">
        <f t="shared" si="219"/>
        <v>2</v>
      </c>
      <c r="AS483">
        <f t="shared" si="219"/>
        <v>2</v>
      </c>
      <c r="AT483">
        <f t="shared" si="219"/>
        <v>2</v>
      </c>
      <c r="AU483">
        <f t="shared" si="219"/>
        <v>2</v>
      </c>
      <c r="AV483">
        <f t="shared" si="219"/>
        <v>2</v>
      </c>
      <c r="AW483">
        <f t="shared" si="219"/>
        <v>2</v>
      </c>
      <c r="AX483">
        <f t="shared" si="219"/>
        <v>2</v>
      </c>
      <c r="AY483">
        <f t="shared" si="219"/>
        <v>2</v>
      </c>
      <c r="AZ483">
        <f t="shared" si="219"/>
        <v>2</v>
      </c>
      <c r="BA483">
        <f t="shared" si="219"/>
        <v>2</v>
      </c>
      <c r="BB483">
        <f t="shared" si="219"/>
        <v>2</v>
      </c>
      <c r="BC483">
        <f t="shared" si="219"/>
        <v>2</v>
      </c>
      <c r="BD483">
        <f t="shared" si="219"/>
        <v>2</v>
      </c>
      <c r="BE483">
        <f t="shared" si="219"/>
        <v>2</v>
      </c>
      <c r="BF483">
        <f t="shared" si="219"/>
        <v>2</v>
      </c>
      <c r="BG483">
        <f t="shared" si="219"/>
        <v>2</v>
      </c>
      <c r="BH483">
        <f t="shared" si="219"/>
        <v>2</v>
      </c>
      <c r="BI483">
        <f t="shared" si="219"/>
        <v>2</v>
      </c>
      <c r="BJ483">
        <f t="shared" si="219"/>
        <v>2</v>
      </c>
      <c r="BK483">
        <f t="shared" si="219"/>
        <v>2</v>
      </c>
      <c r="BL483">
        <f t="shared" si="219"/>
        <v>2</v>
      </c>
      <c r="BM483">
        <f t="shared" si="219"/>
        <v>2</v>
      </c>
      <c r="BN483">
        <f t="shared" si="219"/>
        <v>2</v>
      </c>
      <c r="BO483">
        <f t="shared" si="219"/>
        <v>2</v>
      </c>
      <c r="BP483">
        <f t="shared" si="219"/>
        <v>2</v>
      </c>
      <c r="BQ483">
        <f t="shared" si="219"/>
        <v>2</v>
      </c>
      <c r="BR483">
        <f t="shared" si="219"/>
        <v>2</v>
      </c>
      <c r="BS483">
        <f t="shared" si="219"/>
        <v>2</v>
      </c>
      <c r="BT483">
        <f t="shared" si="219"/>
        <v>2</v>
      </c>
      <c r="BU483">
        <f t="shared" si="219"/>
        <v>2</v>
      </c>
      <c r="BV483">
        <f t="shared" si="219"/>
        <v>2</v>
      </c>
      <c r="BW483">
        <f t="shared" si="219"/>
        <v>2</v>
      </c>
      <c r="BX483">
        <f t="shared" si="219"/>
        <v>2</v>
      </c>
      <c r="BY483">
        <f t="shared" si="219"/>
        <v>2</v>
      </c>
      <c r="BZ483">
        <f t="shared" si="219"/>
        <v>2</v>
      </c>
      <c r="CA483">
        <f t="shared" si="219"/>
        <v>2</v>
      </c>
      <c r="CB483" s="16"/>
    </row>
    <row r="484" spans="1:80">
      <c r="A484" s="296"/>
      <c r="B484" s="203" t="s">
        <v>8</v>
      </c>
      <c r="C484" s="204"/>
      <c r="D484" s="73"/>
      <c r="E484" s="20"/>
      <c r="F484" s="32"/>
      <c r="G484" s="32"/>
      <c r="H484" s="32"/>
      <c r="I484" s="32"/>
      <c r="J484" s="32"/>
      <c r="K484" s="33"/>
      <c r="M484" s="16"/>
      <c r="N484" s="73"/>
      <c r="O484" s="73"/>
      <c r="P484" s="73"/>
      <c r="Q484" s="73"/>
      <c r="R484" s="73"/>
      <c r="T484" s="73"/>
      <c r="AG484">
        <v>7</v>
      </c>
      <c r="AK484">
        <v>9</v>
      </c>
      <c r="BH484">
        <v>6</v>
      </c>
      <c r="BJ484">
        <v>21</v>
      </c>
      <c r="BL484">
        <v>11</v>
      </c>
      <c r="BM484">
        <v>2</v>
      </c>
      <c r="BN484">
        <v>28</v>
      </c>
      <c r="BS484">
        <v>6</v>
      </c>
      <c r="BU484">
        <v>3</v>
      </c>
      <c r="CB484" s="16"/>
    </row>
    <row r="485" spans="1:80">
      <c r="A485" s="296"/>
      <c r="B485" s="203" t="s">
        <v>43</v>
      </c>
      <c r="C485" s="204"/>
      <c r="E485" s="20"/>
      <c r="F485" s="32"/>
      <c r="G485" s="32"/>
      <c r="H485" s="32"/>
      <c r="I485" s="32"/>
      <c r="J485" s="32"/>
      <c r="K485" s="33"/>
      <c r="M485" s="16"/>
      <c r="U485" s="17">
        <v>44</v>
      </c>
      <c r="V485">
        <f t="shared" ref="V485:CA485" si="220">+$A$482</f>
        <v>44</v>
      </c>
      <c r="W485">
        <f t="shared" si="220"/>
        <v>44</v>
      </c>
      <c r="X485">
        <f t="shared" si="220"/>
        <v>44</v>
      </c>
      <c r="Y485">
        <f t="shared" si="220"/>
        <v>44</v>
      </c>
      <c r="Z485">
        <f t="shared" si="220"/>
        <v>44</v>
      </c>
      <c r="AA485">
        <f t="shared" si="220"/>
        <v>44</v>
      </c>
      <c r="AB485">
        <f t="shared" si="220"/>
        <v>44</v>
      </c>
      <c r="AC485" s="69">
        <f t="shared" si="220"/>
        <v>44</v>
      </c>
      <c r="AD485" s="69">
        <f t="shared" si="220"/>
        <v>44</v>
      </c>
      <c r="AE485">
        <f t="shared" si="220"/>
        <v>44</v>
      </c>
      <c r="AF485">
        <f t="shared" si="220"/>
        <v>44</v>
      </c>
      <c r="AG485">
        <f t="shared" si="220"/>
        <v>44</v>
      </c>
      <c r="AH485">
        <f t="shared" si="220"/>
        <v>44</v>
      </c>
      <c r="AI485">
        <f t="shared" si="220"/>
        <v>44</v>
      </c>
      <c r="AJ485">
        <f t="shared" si="220"/>
        <v>44</v>
      </c>
      <c r="AK485">
        <f t="shared" si="220"/>
        <v>44</v>
      </c>
      <c r="AL485">
        <f t="shared" si="220"/>
        <v>44</v>
      </c>
      <c r="AM485">
        <f t="shared" si="220"/>
        <v>44</v>
      </c>
      <c r="AN485">
        <f t="shared" si="220"/>
        <v>44</v>
      </c>
      <c r="AO485">
        <f t="shared" si="220"/>
        <v>44</v>
      </c>
      <c r="AP485">
        <f t="shared" si="220"/>
        <v>44</v>
      </c>
      <c r="AQ485">
        <f t="shared" si="220"/>
        <v>44</v>
      </c>
      <c r="AR485">
        <f t="shared" si="220"/>
        <v>44</v>
      </c>
      <c r="AS485">
        <f t="shared" si="220"/>
        <v>44</v>
      </c>
      <c r="AT485">
        <f t="shared" si="220"/>
        <v>44</v>
      </c>
      <c r="AU485">
        <f t="shared" si="220"/>
        <v>44</v>
      </c>
      <c r="AV485">
        <f t="shared" si="220"/>
        <v>44</v>
      </c>
      <c r="AW485">
        <f t="shared" si="220"/>
        <v>44</v>
      </c>
      <c r="AX485">
        <f t="shared" si="220"/>
        <v>44</v>
      </c>
      <c r="AY485">
        <f t="shared" si="220"/>
        <v>44</v>
      </c>
      <c r="AZ485">
        <f t="shared" si="220"/>
        <v>44</v>
      </c>
      <c r="BA485">
        <f t="shared" si="220"/>
        <v>44</v>
      </c>
      <c r="BB485">
        <f t="shared" si="220"/>
        <v>44</v>
      </c>
      <c r="BC485">
        <f t="shared" si="220"/>
        <v>44</v>
      </c>
      <c r="BD485">
        <f t="shared" si="220"/>
        <v>44</v>
      </c>
      <c r="BE485">
        <f t="shared" si="220"/>
        <v>44</v>
      </c>
      <c r="BF485">
        <f t="shared" si="220"/>
        <v>44</v>
      </c>
      <c r="BG485">
        <f t="shared" si="220"/>
        <v>44</v>
      </c>
      <c r="BH485">
        <f t="shared" si="220"/>
        <v>44</v>
      </c>
      <c r="BI485">
        <f t="shared" si="220"/>
        <v>44</v>
      </c>
      <c r="BJ485">
        <f t="shared" si="220"/>
        <v>44</v>
      </c>
      <c r="BK485">
        <f t="shared" si="220"/>
        <v>44</v>
      </c>
      <c r="BL485">
        <f t="shared" si="220"/>
        <v>44</v>
      </c>
      <c r="BM485">
        <f t="shared" si="220"/>
        <v>44</v>
      </c>
      <c r="BN485">
        <f t="shared" si="220"/>
        <v>44</v>
      </c>
      <c r="BO485">
        <f t="shared" si="220"/>
        <v>44</v>
      </c>
      <c r="BP485">
        <f t="shared" si="220"/>
        <v>44</v>
      </c>
      <c r="BQ485">
        <f t="shared" si="220"/>
        <v>44</v>
      </c>
      <c r="BR485">
        <f t="shared" si="220"/>
        <v>44</v>
      </c>
      <c r="BS485">
        <f t="shared" si="220"/>
        <v>44</v>
      </c>
      <c r="BT485">
        <f t="shared" si="220"/>
        <v>44</v>
      </c>
      <c r="BU485">
        <f t="shared" si="220"/>
        <v>44</v>
      </c>
      <c r="BV485">
        <f t="shared" si="220"/>
        <v>44</v>
      </c>
      <c r="BW485">
        <f t="shared" si="220"/>
        <v>44</v>
      </c>
      <c r="BX485">
        <f t="shared" si="220"/>
        <v>44</v>
      </c>
      <c r="BY485">
        <f t="shared" si="220"/>
        <v>44</v>
      </c>
      <c r="BZ485">
        <f t="shared" si="220"/>
        <v>44</v>
      </c>
      <c r="CA485">
        <f t="shared" si="220"/>
        <v>44</v>
      </c>
      <c r="CB485" s="16"/>
    </row>
    <row r="486" spans="1:80" ht="16.5" thickBot="1">
      <c r="A486" s="296"/>
      <c r="B486" s="203" t="s">
        <v>9</v>
      </c>
      <c r="C486" s="204"/>
      <c r="D486" s="78"/>
      <c r="E486" s="21"/>
      <c r="F486" s="34"/>
      <c r="G486" s="34"/>
      <c r="H486" s="34"/>
      <c r="I486" s="34"/>
      <c r="J486" s="34"/>
      <c r="K486" s="35"/>
      <c r="M486" s="16"/>
      <c r="N486" s="78"/>
      <c r="O486" s="78"/>
      <c r="P486" s="78"/>
      <c r="Q486" s="78"/>
      <c r="R486" s="78"/>
      <c r="T486" s="78"/>
      <c r="CB486" s="16"/>
    </row>
    <row r="487" spans="1:80">
      <c r="A487" s="296"/>
      <c r="B487" s="200" t="s">
        <v>10</v>
      </c>
      <c r="C487" s="7">
        <v>0</v>
      </c>
      <c r="E487">
        <f>+COUNT($M487:$CB487)</f>
        <v>9</v>
      </c>
      <c r="F487" s="5">
        <f>+AVERAGE($M487:$CB487)</f>
        <v>18.011111111111113</v>
      </c>
      <c r="G487" s="5">
        <f>+STDEV($M487:$CB487)</f>
        <v>1.6578935765335212</v>
      </c>
      <c r="H487" s="5">
        <f>+MAX($M487:$CB487)</f>
        <v>20.7</v>
      </c>
      <c r="I487" s="5">
        <f>+MIN($M487:$CB487)</f>
        <v>15.4</v>
      </c>
      <c r="J487" s="5">
        <f>+D487-F487</f>
        <v>-18.011111111111113</v>
      </c>
      <c r="K487" s="5">
        <f>+J487/G487</f>
        <v>-10.86385240044806</v>
      </c>
      <c r="M487" s="16"/>
      <c r="AG487">
        <v>19.8</v>
      </c>
      <c r="AK487">
        <v>20.7</v>
      </c>
      <c r="BH487">
        <v>18.5</v>
      </c>
      <c r="BJ487">
        <v>15.4</v>
      </c>
      <c r="BL487">
        <v>16.7</v>
      </c>
      <c r="BM487">
        <v>16.600000000000001</v>
      </c>
      <c r="BN487">
        <v>17.600000000000001</v>
      </c>
      <c r="BS487">
        <v>18</v>
      </c>
      <c r="BU487">
        <v>18.8</v>
      </c>
      <c r="CB487" s="16"/>
    </row>
    <row r="488" spans="1:80">
      <c r="A488" s="296"/>
      <c r="B488" s="200"/>
      <c r="C488" s="7">
        <v>10</v>
      </c>
      <c r="E488">
        <f t="shared" ref="E488:E502" si="221">+COUNT($M488:$CB488)</f>
        <v>9</v>
      </c>
      <c r="F488" s="5">
        <f t="shared" ref="F488:F502" si="222">+AVERAGE($M488:$CB488)</f>
        <v>18.082222222222224</v>
      </c>
      <c r="G488" s="5">
        <f t="shared" ref="G488:G502" si="223">+STDEV($M488:$CB488)</f>
        <v>1.488873548843032</v>
      </c>
      <c r="H488" s="5">
        <f t="shared" ref="H488:H502" si="224">+MAX($M488:$CB488)</f>
        <v>20.2</v>
      </c>
      <c r="I488" s="5">
        <f t="shared" ref="I488:I502" si="225">+MIN($M488:$CB488)</f>
        <v>15.52</v>
      </c>
      <c r="J488" s="5">
        <f t="shared" ref="J488:J499" si="226">+D488-F488</f>
        <v>-18.082222222222224</v>
      </c>
      <c r="K488" s="5">
        <f t="shared" ref="K488:K499" si="227">+J488/G488</f>
        <v>-12.144901248513339</v>
      </c>
      <c r="M488" s="16"/>
      <c r="AG488">
        <v>19.71</v>
      </c>
      <c r="AK488">
        <v>20.2</v>
      </c>
      <c r="BH488">
        <v>18.489999999999998</v>
      </c>
      <c r="BJ488">
        <v>15.52</v>
      </c>
      <c r="BL488">
        <v>16.940000000000001</v>
      </c>
      <c r="BM488">
        <v>16.84</v>
      </c>
      <c r="BN488">
        <v>17.809999999999999</v>
      </c>
      <c r="BS488">
        <v>18.18</v>
      </c>
      <c r="BU488">
        <v>19.05</v>
      </c>
      <c r="CB488" s="16"/>
    </row>
    <row r="489" spans="1:80">
      <c r="A489" s="296"/>
      <c r="B489" s="200"/>
      <c r="C489" s="7">
        <v>20</v>
      </c>
      <c r="E489">
        <f t="shared" si="221"/>
        <v>9</v>
      </c>
      <c r="F489" s="5">
        <f t="shared" si="222"/>
        <v>18.07</v>
      </c>
      <c r="G489" s="5">
        <f t="shared" si="223"/>
        <v>1.4912997686581999</v>
      </c>
      <c r="H489" s="5">
        <f t="shared" si="224"/>
        <v>20.190000000000001</v>
      </c>
      <c r="I489" s="5">
        <f t="shared" si="225"/>
        <v>15.52</v>
      </c>
      <c r="J489" s="5">
        <f t="shared" si="226"/>
        <v>-18.07</v>
      </c>
      <c r="K489" s="5">
        <f t="shared" si="227"/>
        <v>-12.116946827034326</v>
      </c>
      <c r="M489" s="16"/>
      <c r="AG489">
        <v>19.72</v>
      </c>
      <c r="AK489">
        <v>20.190000000000001</v>
      </c>
      <c r="BH489">
        <v>18.489999999999998</v>
      </c>
      <c r="BJ489">
        <v>15.52</v>
      </c>
      <c r="BL489">
        <v>16.95</v>
      </c>
      <c r="BM489">
        <v>16.809999999999999</v>
      </c>
      <c r="BN489">
        <v>17.77</v>
      </c>
      <c r="BS489">
        <v>18.13</v>
      </c>
      <c r="BU489">
        <v>19.05</v>
      </c>
      <c r="CB489" s="16"/>
    </row>
    <row r="490" spans="1:80">
      <c r="A490" s="296"/>
      <c r="B490" s="200"/>
      <c r="C490" s="7">
        <v>30</v>
      </c>
      <c r="E490">
        <f t="shared" si="221"/>
        <v>9</v>
      </c>
      <c r="F490" s="5">
        <f t="shared" si="222"/>
        <v>18.04111111111111</v>
      </c>
      <c r="G490" s="5">
        <f t="shared" si="223"/>
        <v>1.5252659148853718</v>
      </c>
      <c r="H490" s="5">
        <f t="shared" si="224"/>
        <v>20.2</v>
      </c>
      <c r="I490" s="5">
        <f t="shared" si="225"/>
        <v>15.4</v>
      </c>
      <c r="J490" s="5">
        <f t="shared" si="226"/>
        <v>-18.04111111111111</v>
      </c>
      <c r="K490" s="5">
        <f t="shared" si="227"/>
        <v>-11.828174310488642</v>
      </c>
      <c r="M490" s="16"/>
      <c r="AG490">
        <v>19.71</v>
      </c>
      <c r="AK490">
        <v>20.2</v>
      </c>
      <c r="BH490">
        <v>18.48</v>
      </c>
      <c r="BJ490">
        <v>15.4</v>
      </c>
      <c r="BL490">
        <v>16.940000000000001</v>
      </c>
      <c r="BM490">
        <v>16.75</v>
      </c>
      <c r="BN490">
        <v>17.760000000000002</v>
      </c>
      <c r="BS490">
        <v>18.07</v>
      </c>
      <c r="BU490">
        <v>19.059999999999999</v>
      </c>
      <c r="CB490" s="16"/>
    </row>
    <row r="491" spans="1:80">
      <c r="A491" s="296"/>
      <c r="B491" s="200"/>
      <c r="C491" s="7">
        <v>50</v>
      </c>
      <c r="E491">
        <f t="shared" si="221"/>
        <v>9</v>
      </c>
      <c r="F491" s="5">
        <f t="shared" si="222"/>
        <v>17.896666666666665</v>
      </c>
      <c r="G491" s="5">
        <f t="shared" si="223"/>
        <v>1.6788388844674755</v>
      </c>
      <c r="H491" s="5">
        <f t="shared" si="224"/>
        <v>20.2</v>
      </c>
      <c r="I491" s="5">
        <f t="shared" si="225"/>
        <v>14.99</v>
      </c>
      <c r="J491" s="5">
        <f t="shared" si="226"/>
        <v>-17.896666666666665</v>
      </c>
      <c r="K491" s="5">
        <f t="shared" si="227"/>
        <v>-10.66014543280218</v>
      </c>
      <c r="M491" s="16"/>
      <c r="AG491">
        <v>19.68</v>
      </c>
      <c r="AK491">
        <v>20.2</v>
      </c>
      <c r="BH491">
        <v>18.48</v>
      </c>
      <c r="BJ491">
        <v>14.99</v>
      </c>
      <c r="BL491">
        <v>16.8</v>
      </c>
      <c r="BM491">
        <v>16.260000000000002</v>
      </c>
      <c r="BN491">
        <v>17.7</v>
      </c>
      <c r="BS491">
        <v>17.899999999999999</v>
      </c>
      <c r="BU491">
        <v>19.059999999999999</v>
      </c>
      <c r="CB491" s="16"/>
    </row>
    <row r="492" spans="1:80">
      <c r="A492" s="296"/>
      <c r="B492" s="200"/>
      <c r="C492" s="7">
        <v>75</v>
      </c>
      <c r="E492">
        <f t="shared" si="221"/>
        <v>9</v>
      </c>
      <c r="F492" s="5">
        <f t="shared" si="222"/>
        <v>17.783333333333331</v>
      </c>
      <c r="G492" s="5">
        <f t="shared" si="223"/>
        <v>1.731740453994189</v>
      </c>
      <c r="H492" s="5">
        <f t="shared" si="224"/>
        <v>20.2</v>
      </c>
      <c r="I492" s="5">
        <f t="shared" si="225"/>
        <v>14.78</v>
      </c>
      <c r="J492" s="5">
        <f t="shared" si="226"/>
        <v>-17.783333333333331</v>
      </c>
      <c r="K492" s="5">
        <f t="shared" si="227"/>
        <v>-10.26905232381492</v>
      </c>
      <c r="M492" s="16"/>
      <c r="AG492">
        <v>19.54</v>
      </c>
      <c r="AK492">
        <v>20.2</v>
      </c>
      <c r="BH492">
        <v>18.46</v>
      </c>
      <c r="BJ492">
        <v>14.78</v>
      </c>
      <c r="BL492">
        <v>16.57</v>
      </c>
      <c r="BM492">
        <v>16.16</v>
      </c>
      <c r="BN492">
        <v>17.690000000000001</v>
      </c>
      <c r="BS492">
        <v>17.66</v>
      </c>
      <c r="BU492">
        <v>18.989999999999998</v>
      </c>
      <c r="CB492" s="16"/>
    </row>
    <row r="493" spans="1:80">
      <c r="A493" s="296"/>
      <c r="B493" s="200"/>
      <c r="C493" s="7">
        <v>100</v>
      </c>
      <c r="E493">
        <f t="shared" si="221"/>
        <v>9</v>
      </c>
      <c r="F493" s="5">
        <f t="shared" si="222"/>
        <v>17.600000000000001</v>
      </c>
      <c r="G493" s="5">
        <f t="shared" si="223"/>
        <v>1.7836058981736964</v>
      </c>
      <c r="H493" s="5">
        <f t="shared" si="224"/>
        <v>19.88</v>
      </c>
      <c r="I493" s="5">
        <f t="shared" si="225"/>
        <v>14.38</v>
      </c>
      <c r="J493" s="5">
        <f t="shared" si="226"/>
        <v>-17.600000000000001</v>
      </c>
      <c r="K493" s="5">
        <f t="shared" si="227"/>
        <v>-9.8676507058096892</v>
      </c>
      <c r="M493" s="16"/>
      <c r="AG493">
        <v>19.39</v>
      </c>
      <c r="AK493">
        <v>19.88</v>
      </c>
      <c r="BH493">
        <v>18.37</v>
      </c>
      <c r="BJ493">
        <v>14.38</v>
      </c>
      <c r="BL493">
        <v>16.22</v>
      </c>
      <c r="BM493">
        <v>16.12</v>
      </c>
      <c r="BN493">
        <v>17.68</v>
      </c>
      <c r="BS493">
        <v>17.37</v>
      </c>
      <c r="BU493">
        <v>18.989999999999998</v>
      </c>
      <c r="CB493" s="16"/>
    </row>
    <row r="494" spans="1:80">
      <c r="A494" s="296"/>
      <c r="B494" s="200"/>
      <c r="C494" s="7">
        <v>150</v>
      </c>
      <c r="E494">
        <f t="shared" si="221"/>
        <v>9</v>
      </c>
      <c r="F494" s="5">
        <f t="shared" si="222"/>
        <v>17.018888888888888</v>
      </c>
      <c r="G494" s="5">
        <f t="shared" si="223"/>
        <v>1.8151821151364156</v>
      </c>
      <c r="H494" s="5">
        <f t="shared" si="224"/>
        <v>19.39</v>
      </c>
      <c r="I494" s="5">
        <f t="shared" si="225"/>
        <v>13.61</v>
      </c>
      <c r="J494" s="5">
        <f t="shared" si="226"/>
        <v>-17.018888888888888</v>
      </c>
      <c r="K494" s="5">
        <f t="shared" si="227"/>
        <v>-9.375857522488797</v>
      </c>
      <c r="M494" s="16"/>
      <c r="AG494">
        <v>19.39</v>
      </c>
      <c r="AK494">
        <v>17.79</v>
      </c>
      <c r="BH494">
        <v>18.149999999999999</v>
      </c>
      <c r="BJ494">
        <v>13.61</v>
      </c>
      <c r="BL494">
        <v>15.25</v>
      </c>
      <c r="BM494">
        <v>16.03</v>
      </c>
      <c r="BN494">
        <v>17.66</v>
      </c>
      <c r="BS494">
        <v>16.66</v>
      </c>
      <c r="BU494">
        <v>18.63</v>
      </c>
      <c r="CB494" s="16"/>
    </row>
    <row r="495" spans="1:80">
      <c r="A495" s="296"/>
      <c r="B495" s="200"/>
      <c r="C495" s="7">
        <v>200</v>
      </c>
      <c r="E495">
        <f t="shared" si="221"/>
        <v>9</v>
      </c>
      <c r="F495" s="5">
        <f t="shared" si="222"/>
        <v>15.796666666666669</v>
      </c>
      <c r="G495" s="5">
        <f t="shared" si="223"/>
        <v>2.3052982453470046</v>
      </c>
      <c r="H495" s="5">
        <f t="shared" si="224"/>
        <v>19.27</v>
      </c>
      <c r="I495" s="5">
        <f t="shared" si="225"/>
        <v>12.3</v>
      </c>
      <c r="J495" s="5">
        <f t="shared" si="226"/>
        <v>-15.796666666666669</v>
      </c>
      <c r="K495" s="5">
        <f t="shared" si="227"/>
        <v>-6.8523310155423633</v>
      </c>
      <c r="M495" s="16"/>
      <c r="AG495">
        <v>19.27</v>
      </c>
      <c r="AK495">
        <v>14.59</v>
      </c>
      <c r="BH495">
        <v>17.84</v>
      </c>
      <c r="BJ495">
        <v>12.3</v>
      </c>
      <c r="BL495">
        <v>13.18</v>
      </c>
      <c r="BM495">
        <v>15.53</v>
      </c>
      <c r="BN495">
        <v>17.059999999999999</v>
      </c>
      <c r="BS495">
        <v>14.83</v>
      </c>
      <c r="BU495">
        <v>17.57</v>
      </c>
      <c r="CB495" s="16"/>
    </row>
    <row r="496" spans="1:80">
      <c r="A496" s="296"/>
      <c r="B496" s="200"/>
      <c r="C496" s="7">
        <v>300</v>
      </c>
      <c r="E496">
        <f t="shared" si="221"/>
        <v>2</v>
      </c>
      <c r="F496" s="5">
        <f t="shared" si="222"/>
        <v>14.76</v>
      </c>
      <c r="G496" s="5">
        <f t="shared" si="223"/>
        <v>4.1860721446243581</v>
      </c>
      <c r="H496" s="5">
        <f t="shared" si="224"/>
        <v>17.72</v>
      </c>
      <c r="I496" s="5">
        <f t="shared" si="225"/>
        <v>11.8</v>
      </c>
      <c r="J496" s="5">
        <f t="shared" si="226"/>
        <v>-14.76</v>
      </c>
      <c r="K496" s="5">
        <f t="shared" si="227"/>
        <v>-3.5259784088896788</v>
      </c>
      <c r="M496" s="16"/>
      <c r="AG496">
        <v>17.72</v>
      </c>
      <c r="AK496">
        <v>11.8</v>
      </c>
      <c r="CB496" s="16"/>
    </row>
    <row r="497" spans="1:80">
      <c r="A497" s="296"/>
      <c r="B497" s="200"/>
      <c r="C497" s="7">
        <v>400</v>
      </c>
      <c r="E497">
        <f t="shared" si="221"/>
        <v>2</v>
      </c>
      <c r="F497" s="5">
        <f t="shared" si="222"/>
        <v>12.445</v>
      </c>
      <c r="G497" s="5">
        <f t="shared" si="223"/>
        <v>4.6598336880193463</v>
      </c>
      <c r="H497" s="5">
        <f t="shared" si="224"/>
        <v>15.74</v>
      </c>
      <c r="I497" s="5">
        <f t="shared" si="225"/>
        <v>9.15</v>
      </c>
      <c r="J497" s="5">
        <f t="shared" si="226"/>
        <v>-12.445</v>
      </c>
      <c r="K497" s="5">
        <f t="shared" si="227"/>
        <v>-2.6706961735558687</v>
      </c>
      <c r="M497" s="16"/>
      <c r="AG497">
        <v>15.74</v>
      </c>
      <c r="AK497">
        <v>9.15</v>
      </c>
      <c r="CB497" s="16"/>
    </row>
    <row r="498" spans="1:80">
      <c r="A498" s="296"/>
      <c r="B498" s="200"/>
      <c r="C498" s="7">
        <v>500</v>
      </c>
      <c r="E498">
        <f t="shared" si="221"/>
        <v>0</v>
      </c>
      <c r="F498" s="5" t="e">
        <f t="shared" si="222"/>
        <v>#DIV/0!</v>
      </c>
      <c r="G498" s="5" t="e">
        <f t="shared" si="223"/>
        <v>#DIV/0!</v>
      </c>
      <c r="H498" s="5">
        <f t="shared" si="224"/>
        <v>0</v>
      </c>
      <c r="I498" s="5">
        <f t="shared" si="225"/>
        <v>0</v>
      </c>
      <c r="J498" s="5" t="e">
        <f t="shared" si="226"/>
        <v>#DIV/0!</v>
      </c>
      <c r="K498" s="5" t="e">
        <f t="shared" si="227"/>
        <v>#DIV/0!</v>
      </c>
      <c r="M498" s="16"/>
      <c r="CB498" s="16"/>
    </row>
    <row r="499" spans="1:80">
      <c r="A499" s="296"/>
      <c r="B499" s="200"/>
      <c r="C499" s="7">
        <v>600</v>
      </c>
      <c r="E499">
        <f t="shared" si="221"/>
        <v>0</v>
      </c>
      <c r="F499" s="5" t="e">
        <f t="shared" si="222"/>
        <v>#DIV/0!</v>
      </c>
      <c r="G499" s="5" t="e">
        <f t="shared" si="223"/>
        <v>#DIV/0!</v>
      </c>
      <c r="H499" s="5">
        <f t="shared" si="224"/>
        <v>0</v>
      </c>
      <c r="I499" s="5">
        <f t="shared" si="225"/>
        <v>0</v>
      </c>
      <c r="J499" s="5" t="e">
        <f t="shared" si="226"/>
        <v>#DIV/0!</v>
      </c>
      <c r="K499" s="5" t="e">
        <f t="shared" si="227"/>
        <v>#DIV/0!</v>
      </c>
      <c r="M499" s="16"/>
      <c r="CB499" s="16"/>
    </row>
    <row r="500" spans="1:80">
      <c r="A500" s="296"/>
      <c r="B500" s="13"/>
      <c r="C500" s="13"/>
      <c r="D500" s="18"/>
      <c r="E500" s="18"/>
      <c r="F500" s="36"/>
      <c r="G500" s="36"/>
      <c r="H500" s="36"/>
      <c r="I500" s="36"/>
      <c r="J500" s="36"/>
      <c r="K500" s="36"/>
      <c r="L500" s="18"/>
      <c r="M500" s="16"/>
      <c r="N500" s="18"/>
      <c r="O500" s="18"/>
      <c r="P500" s="18"/>
      <c r="Q500" s="18"/>
      <c r="R500" s="18"/>
      <c r="T500" s="18"/>
      <c r="U500" s="18"/>
      <c r="V500" s="18"/>
      <c r="W500" s="18"/>
      <c r="X500" s="18"/>
      <c r="Y500" s="18"/>
      <c r="Z500" s="18"/>
      <c r="AA500" s="18"/>
      <c r="AB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c r="CA500" s="18"/>
      <c r="CB500" s="16"/>
    </row>
    <row r="501" spans="1:80">
      <c r="A501" s="296"/>
      <c r="B501" s="201" t="s">
        <v>13</v>
      </c>
      <c r="C501" s="11" t="s">
        <v>11</v>
      </c>
      <c r="E501">
        <f t="shared" si="221"/>
        <v>8</v>
      </c>
      <c r="F501" s="5">
        <f t="shared" si="222"/>
        <v>236</v>
      </c>
      <c r="G501" s="5">
        <f t="shared" si="223"/>
        <v>121.47780514504345</v>
      </c>
      <c r="H501" s="5">
        <f t="shared" si="224"/>
        <v>356</v>
      </c>
      <c r="I501" s="5">
        <f t="shared" si="225"/>
        <v>46</v>
      </c>
      <c r="J501" s="5">
        <f>+D501-F501</f>
        <v>-236</v>
      </c>
      <c r="K501" s="5">
        <f>+J501/G501</f>
        <v>-1.9427417191001932</v>
      </c>
      <c r="M501" s="16"/>
      <c r="AG501">
        <v>57</v>
      </c>
      <c r="AK501">
        <v>356</v>
      </c>
      <c r="BH501">
        <v>263</v>
      </c>
      <c r="BJ501">
        <v>46</v>
      </c>
      <c r="BM501">
        <v>334</v>
      </c>
      <c r="BN501">
        <v>218</v>
      </c>
      <c r="BS501">
        <v>304</v>
      </c>
      <c r="BU501">
        <v>310</v>
      </c>
      <c r="CB501" s="16"/>
    </row>
    <row r="502" spans="1:80">
      <c r="A502" s="296"/>
      <c r="B502" s="202"/>
      <c r="C502" s="8" t="s">
        <v>12</v>
      </c>
      <c r="E502">
        <f t="shared" si="221"/>
        <v>8</v>
      </c>
      <c r="F502" s="5">
        <f t="shared" si="222"/>
        <v>1.0875000000000001</v>
      </c>
      <c r="G502" s="5">
        <f t="shared" si="223"/>
        <v>0.69165949508617097</v>
      </c>
      <c r="H502" s="5">
        <f t="shared" si="224"/>
        <v>2.1</v>
      </c>
      <c r="I502" s="5">
        <f t="shared" si="225"/>
        <v>0.3</v>
      </c>
      <c r="J502" s="5">
        <f>+D502-F502</f>
        <v>-1.0875000000000001</v>
      </c>
      <c r="K502" s="5">
        <f>+J502/G502</f>
        <v>-1.5723054591544543</v>
      </c>
      <c r="M502" s="16"/>
      <c r="AG502">
        <v>0.3</v>
      </c>
      <c r="AK502">
        <v>2.1</v>
      </c>
      <c r="BH502">
        <v>0.9</v>
      </c>
      <c r="BJ502">
        <v>0.9</v>
      </c>
      <c r="BM502">
        <v>2</v>
      </c>
      <c r="BN502">
        <v>0.3</v>
      </c>
      <c r="BS502">
        <v>1.4</v>
      </c>
      <c r="BU502">
        <v>0.8</v>
      </c>
      <c r="CB502" s="16"/>
    </row>
    <row r="503" spans="1:80" ht="0.95" customHeight="1">
      <c r="M503" s="16"/>
      <c r="CB503" s="16"/>
    </row>
    <row r="504" spans="1:80" ht="0.95" customHeight="1">
      <c r="M504" s="16"/>
      <c r="CB504" s="16"/>
    </row>
    <row r="505" spans="1:80" ht="0.95" customHeight="1">
      <c r="M505" s="16"/>
      <c r="CB505" s="16"/>
    </row>
    <row r="506" spans="1:80" ht="0.95" customHeight="1">
      <c r="M506" s="16"/>
      <c r="CB506" s="16"/>
    </row>
    <row r="507" spans="1:80" ht="0.95" customHeight="1">
      <c r="M507" s="16"/>
      <c r="CB507" s="16"/>
    </row>
    <row r="508" spans="1:80" ht="0.95" customHeight="1">
      <c r="M508" s="16"/>
      <c r="CB508" s="16"/>
    </row>
    <row r="509" spans="1:80" ht="0.95" customHeight="1">
      <c r="M509" s="16"/>
      <c r="CB509" s="16"/>
    </row>
    <row r="510" spans="1:80" ht="0.95" customHeight="1">
      <c r="M510" s="16"/>
      <c r="CB510" s="16"/>
    </row>
    <row r="511" spans="1:80" ht="16.5" thickBot="1">
      <c r="D511" s="1" t="s">
        <v>14</v>
      </c>
      <c r="E511" s="1" t="s">
        <v>0</v>
      </c>
      <c r="F511" s="4" t="s">
        <v>1</v>
      </c>
      <c r="G511" s="4" t="s">
        <v>5</v>
      </c>
      <c r="H511" s="4" t="s">
        <v>2</v>
      </c>
      <c r="I511" s="4" t="s">
        <v>3</v>
      </c>
      <c r="J511" s="4" t="s">
        <v>4</v>
      </c>
      <c r="K511" s="5" t="s">
        <v>42</v>
      </c>
      <c r="M511" s="16"/>
      <c r="N511" s="1" t="s">
        <v>131</v>
      </c>
      <c r="O511" s="1" t="s">
        <v>131</v>
      </c>
      <c r="P511" s="1" t="s">
        <v>131</v>
      </c>
      <c r="Q511" s="1" t="s">
        <v>131</v>
      </c>
      <c r="R511" s="1" t="s">
        <v>131</v>
      </c>
      <c r="T511" s="1" t="s">
        <v>131</v>
      </c>
      <c r="V511" s="1"/>
      <c r="W511" s="1"/>
      <c r="X511" s="1"/>
      <c r="Y511" s="1"/>
      <c r="Z511" s="1"/>
      <c r="AA511" s="1"/>
      <c r="AB511" s="1"/>
      <c r="AC511" s="70"/>
      <c r="AD511" s="70"/>
      <c r="AE511" s="1"/>
      <c r="AF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6"/>
    </row>
    <row r="512" spans="1:80">
      <c r="A512" s="296">
        <v>45</v>
      </c>
      <c r="B512" s="203" t="s">
        <v>6</v>
      </c>
      <c r="C512" s="204"/>
      <c r="D512" s="71">
        <f>+入力シート①!X$2</f>
        <v>0</v>
      </c>
      <c r="E512" s="19"/>
      <c r="F512" s="30"/>
      <c r="G512" s="30"/>
      <c r="H512" s="30"/>
      <c r="I512" s="30"/>
      <c r="J512" s="30"/>
      <c r="K512" s="31"/>
      <c r="M512" s="16"/>
      <c r="N512" s="71">
        <v>0</v>
      </c>
      <c r="O512" s="71">
        <v>0</v>
      </c>
      <c r="P512" s="71">
        <v>0</v>
      </c>
      <c r="Q512" s="71">
        <v>0</v>
      </c>
      <c r="R512" s="71">
        <v>0</v>
      </c>
      <c r="T512" s="71">
        <v>0</v>
      </c>
      <c r="U512" s="17">
        <v>0</v>
      </c>
      <c r="V512">
        <f t="shared" ref="V512:AA512" si="228">+V$1</f>
        <v>2011</v>
      </c>
      <c r="W512">
        <f t="shared" si="228"/>
        <v>2010</v>
      </c>
      <c r="X512">
        <f t="shared" si="228"/>
        <v>2009</v>
      </c>
      <c r="Y512">
        <f t="shared" si="228"/>
        <v>2008</v>
      </c>
      <c r="Z512">
        <f t="shared" si="228"/>
        <v>2007</v>
      </c>
      <c r="AA512">
        <f t="shared" si="228"/>
        <v>2007</v>
      </c>
      <c r="AB512">
        <f t="shared" ref="AB512:BG512" si="229">+AB$1</f>
        <v>2006</v>
      </c>
      <c r="AC512" s="69">
        <f t="shared" si="229"/>
        <v>2005</v>
      </c>
      <c r="AD512" s="69">
        <f t="shared" si="229"/>
        <v>2004</v>
      </c>
      <c r="AE512">
        <f t="shared" si="229"/>
        <v>2003</v>
      </c>
      <c r="AF512">
        <f t="shared" si="229"/>
        <v>2002</v>
      </c>
      <c r="AG512">
        <f t="shared" si="229"/>
        <v>2002</v>
      </c>
      <c r="AH512">
        <f t="shared" si="229"/>
        <v>2002</v>
      </c>
      <c r="AI512">
        <f t="shared" si="229"/>
        <v>2001</v>
      </c>
      <c r="AJ512">
        <f t="shared" si="229"/>
        <v>2000</v>
      </c>
      <c r="AK512">
        <f t="shared" si="229"/>
        <v>1999</v>
      </c>
      <c r="AL512">
        <f t="shared" si="229"/>
        <v>1999</v>
      </c>
      <c r="AM512">
        <f t="shared" si="229"/>
        <v>1998</v>
      </c>
      <c r="AN512">
        <f t="shared" si="229"/>
        <v>1997</v>
      </c>
      <c r="AO512">
        <f t="shared" si="229"/>
        <v>1996</v>
      </c>
      <c r="AP512">
        <f t="shared" si="229"/>
        <v>1995</v>
      </c>
      <c r="AQ512">
        <f t="shared" si="229"/>
        <v>1994</v>
      </c>
      <c r="AR512">
        <f t="shared" si="229"/>
        <v>1993</v>
      </c>
      <c r="AS512">
        <f t="shared" si="229"/>
        <v>1992</v>
      </c>
      <c r="AT512">
        <f t="shared" si="229"/>
        <v>1991</v>
      </c>
      <c r="AU512">
        <f t="shared" si="229"/>
        <v>1990</v>
      </c>
      <c r="AV512">
        <f t="shared" si="229"/>
        <v>1990</v>
      </c>
      <c r="AW512">
        <f t="shared" si="229"/>
        <v>1989</v>
      </c>
      <c r="AX512">
        <f t="shared" si="229"/>
        <v>1989</v>
      </c>
      <c r="AY512">
        <f t="shared" si="229"/>
        <v>1989</v>
      </c>
      <c r="AZ512">
        <f t="shared" si="229"/>
        <v>1988</v>
      </c>
      <c r="BA512">
        <f t="shared" si="229"/>
        <v>1988</v>
      </c>
      <c r="BB512">
        <f t="shared" si="229"/>
        <v>1987</v>
      </c>
      <c r="BC512">
        <f t="shared" si="229"/>
        <v>1986</v>
      </c>
      <c r="BD512">
        <f t="shared" si="229"/>
        <v>1986</v>
      </c>
      <c r="BE512">
        <f t="shared" si="229"/>
        <v>1986</v>
      </c>
      <c r="BF512">
        <f t="shared" si="229"/>
        <v>1985</v>
      </c>
      <c r="BG512">
        <f t="shared" si="229"/>
        <v>1985</v>
      </c>
      <c r="BH512">
        <f t="shared" ref="BH512:CA512" si="230">+BH$1</f>
        <v>1985</v>
      </c>
      <c r="BI512">
        <f t="shared" si="230"/>
        <v>1984</v>
      </c>
      <c r="BJ512">
        <f t="shared" si="230"/>
        <v>1984</v>
      </c>
      <c r="BK512">
        <f t="shared" si="230"/>
        <v>1984</v>
      </c>
      <c r="BL512">
        <f t="shared" si="230"/>
        <v>1984</v>
      </c>
      <c r="BM512">
        <f t="shared" si="230"/>
        <v>1984</v>
      </c>
      <c r="BN512">
        <f t="shared" si="230"/>
        <v>1983</v>
      </c>
      <c r="BO512">
        <f t="shared" si="230"/>
        <v>1983</v>
      </c>
      <c r="BP512">
        <f t="shared" si="230"/>
        <v>1983</v>
      </c>
      <c r="BQ512">
        <f t="shared" si="230"/>
        <v>1983</v>
      </c>
      <c r="BR512">
        <f t="shared" si="230"/>
        <v>1982</v>
      </c>
      <c r="BS512">
        <f t="shared" si="230"/>
        <v>1982</v>
      </c>
      <c r="BT512">
        <f t="shared" si="230"/>
        <v>1982</v>
      </c>
      <c r="BU512">
        <f t="shared" si="230"/>
        <v>1982</v>
      </c>
      <c r="BV512">
        <f t="shared" si="230"/>
        <v>1981</v>
      </c>
      <c r="BW512">
        <f t="shared" si="230"/>
        <v>1981</v>
      </c>
      <c r="BX512">
        <f t="shared" si="230"/>
        <v>1981</v>
      </c>
      <c r="BY512">
        <f t="shared" si="230"/>
        <v>1981</v>
      </c>
      <c r="BZ512">
        <f t="shared" si="230"/>
        <v>1981</v>
      </c>
      <c r="CA512">
        <f t="shared" si="230"/>
        <v>1980</v>
      </c>
      <c r="CB512" s="16"/>
    </row>
    <row r="513" spans="1:80">
      <c r="A513" s="296"/>
      <c r="B513" s="203" t="s">
        <v>7</v>
      </c>
      <c r="C513" s="204"/>
      <c r="D513" s="72">
        <f>+入力シート①!X$2</f>
        <v>0</v>
      </c>
      <c r="E513" s="20"/>
      <c r="F513" s="32"/>
      <c r="G513" s="32"/>
      <c r="H513" s="32"/>
      <c r="I513" s="32"/>
      <c r="J513" s="32"/>
      <c r="K513" s="33"/>
      <c r="M513" s="16"/>
      <c r="N513" s="72">
        <v>0</v>
      </c>
      <c r="O513" s="72">
        <v>0</v>
      </c>
      <c r="P513" s="72">
        <v>0</v>
      </c>
      <c r="Q513" s="72">
        <v>0</v>
      </c>
      <c r="R513" s="72">
        <v>0</v>
      </c>
      <c r="T513" s="72">
        <v>0</v>
      </c>
      <c r="U513" s="17">
        <v>0</v>
      </c>
      <c r="V513">
        <f t="shared" ref="V513:AA513" si="231">+V$3</f>
        <v>2</v>
      </c>
      <c r="W513">
        <f t="shared" si="231"/>
        <v>2</v>
      </c>
      <c r="X513">
        <f t="shared" si="231"/>
        <v>2</v>
      </c>
      <c r="Y513">
        <f t="shared" si="231"/>
        <v>2</v>
      </c>
      <c r="Z513">
        <f t="shared" si="231"/>
        <v>2</v>
      </c>
      <c r="AA513">
        <f t="shared" si="231"/>
        <v>2</v>
      </c>
      <c r="AB513">
        <f t="shared" ref="AB513:CA513" si="232">+AB$3</f>
        <v>2</v>
      </c>
      <c r="AC513" s="69">
        <f t="shared" si="232"/>
        <v>2</v>
      </c>
      <c r="AD513" s="69">
        <f t="shared" si="232"/>
        <v>2</v>
      </c>
      <c r="AE513">
        <f t="shared" si="232"/>
        <v>2</v>
      </c>
      <c r="AF513">
        <f t="shared" si="232"/>
        <v>2</v>
      </c>
      <c r="AG513">
        <f t="shared" si="232"/>
        <v>2</v>
      </c>
      <c r="AH513">
        <f t="shared" si="232"/>
        <v>2</v>
      </c>
      <c r="AI513">
        <f t="shared" si="232"/>
        <v>2</v>
      </c>
      <c r="AJ513">
        <f t="shared" si="232"/>
        <v>2</v>
      </c>
      <c r="AK513">
        <f t="shared" si="232"/>
        <v>2</v>
      </c>
      <c r="AL513">
        <f t="shared" si="232"/>
        <v>2</v>
      </c>
      <c r="AM513">
        <f t="shared" si="232"/>
        <v>2</v>
      </c>
      <c r="AN513">
        <f t="shared" si="232"/>
        <v>2</v>
      </c>
      <c r="AO513">
        <f t="shared" si="232"/>
        <v>2</v>
      </c>
      <c r="AP513">
        <f t="shared" si="232"/>
        <v>2</v>
      </c>
      <c r="AQ513">
        <f t="shared" si="232"/>
        <v>2</v>
      </c>
      <c r="AR513">
        <f t="shared" si="232"/>
        <v>2</v>
      </c>
      <c r="AS513">
        <f t="shared" si="232"/>
        <v>2</v>
      </c>
      <c r="AT513">
        <f t="shared" si="232"/>
        <v>2</v>
      </c>
      <c r="AU513">
        <f t="shared" si="232"/>
        <v>2</v>
      </c>
      <c r="AV513">
        <f t="shared" si="232"/>
        <v>2</v>
      </c>
      <c r="AW513">
        <f t="shared" si="232"/>
        <v>2</v>
      </c>
      <c r="AX513">
        <f t="shared" si="232"/>
        <v>2</v>
      </c>
      <c r="AY513">
        <f t="shared" si="232"/>
        <v>2</v>
      </c>
      <c r="AZ513">
        <f t="shared" si="232"/>
        <v>2</v>
      </c>
      <c r="BA513">
        <f t="shared" si="232"/>
        <v>2</v>
      </c>
      <c r="BB513">
        <f t="shared" si="232"/>
        <v>2</v>
      </c>
      <c r="BC513">
        <f t="shared" si="232"/>
        <v>2</v>
      </c>
      <c r="BD513">
        <f t="shared" si="232"/>
        <v>2</v>
      </c>
      <c r="BE513">
        <f t="shared" si="232"/>
        <v>2</v>
      </c>
      <c r="BF513">
        <f t="shared" si="232"/>
        <v>2</v>
      </c>
      <c r="BG513">
        <f t="shared" si="232"/>
        <v>2</v>
      </c>
      <c r="BH513">
        <f t="shared" si="232"/>
        <v>2</v>
      </c>
      <c r="BI513">
        <f t="shared" si="232"/>
        <v>2</v>
      </c>
      <c r="BJ513">
        <f t="shared" si="232"/>
        <v>2</v>
      </c>
      <c r="BK513">
        <f t="shared" si="232"/>
        <v>2</v>
      </c>
      <c r="BL513">
        <f t="shared" si="232"/>
        <v>2</v>
      </c>
      <c r="BM513">
        <f t="shared" si="232"/>
        <v>2</v>
      </c>
      <c r="BN513">
        <f t="shared" si="232"/>
        <v>2</v>
      </c>
      <c r="BO513">
        <f t="shared" si="232"/>
        <v>2</v>
      </c>
      <c r="BP513">
        <f t="shared" si="232"/>
        <v>2</v>
      </c>
      <c r="BQ513">
        <f t="shared" si="232"/>
        <v>2</v>
      </c>
      <c r="BR513">
        <f t="shared" si="232"/>
        <v>2</v>
      </c>
      <c r="BS513">
        <f t="shared" si="232"/>
        <v>2</v>
      </c>
      <c r="BT513">
        <f t="shared" si="232"/>
        <v>2</v>
      </c>
      <c r="BU513">
        <f t="shared" si="232"/>
        <v>2</v>
      </c>
      <c r="BV513">
        <f t="shared" si="232"/>
        <v>2</v>
      </c>
      <c r="BW513">
        <f t="shared" si="232"/>
        <v>2</v>
      </c>
      <c r="BX513">
        <f t="shared" si="232"/>
        <v>2</v>
      </c>
      <c r="BY513">
        <f t="shared" si="232"/>
        <v>2</v>
      </c>
      <c r="BZ513">
        <f t="shared" si="232"/>
        <v>2</v>
      </c>
      <c r="CA513">
        <f t="shared" si="232"/>
        <v>2</v>
      </c>
      <c r="CB513" s="16"/>
    </row>
    <row r="514" spans="1:80">
      <c r="A514" s="296"/>
      <c r="B514" s="203" t="s">
        <v>8</v>
      </c>
      <c r="C514" s="204"/>
      <c r="D514" s="73">
        <f>+入力シート①!X$2</f>
        <v>0</v>
      </c>
      <c r="E514" s="20"/>
      <c r="F514" s="32"/>
      <c r="G514" s="32"/>
      <c r="H514" s="32"/>
      <c r="I514" s="32"/>
      <c r="J514" s="32"/>
      <c r="K514" s="33"/>
      <c r="M514" s="16"/>
      <c r="N514" s="73">
        <v>0</v>
      </c>
      <c r="O514" s="73">
        <v>0</v>
      </c>
      <c r="P514" s="73">
        <v>0</v>
      </c>
      <c r="Q514" s="73">
        <v>0</v>
      </c>
      <c r="R514" s="73">
        <v>0</v>
      </c>
      <c r="T514" s="73">
        <v>0</v>
      </c>
      <c r="U514" s="17">
        <v>0</v>
      </c>
      <c r="AC514" s="69">
        <v>15</v>
      </c>
      <c r="AG514">
        <v>7</v>
      </c>
      <c r="AK514">
        <v>9</v>
      </c>
      <c r="BG514">
        <v>7</v>
      </c>
      <c r="BU514">
        <v>3</v>
      </c>
      <c r="CB514" s="16"/>
    </row>
    <row r="515" spans="1:80">
      <c r="A515" s="296"/>
      <c r="B515" s="203" t="s">
        <v>43</v>
      </c>
      <c r="C515" s="204"/>
      <c r="D515">
        <f>+入力シート①!X$3</f>
        <v>0</v>
      </c>
      <c r="E515" s="20"/>
      <c r="F515" s="32"/>
      <c r="G515" s="32"/>
      <c r="H515" s="32"/>
      <c r="I515" s="32"/>
      <c r="J515" s="32"/>
      <c r="K515" s="33"/>
      <c r="M515" s="16"/>
      <c r="N515" t="s">
        <v>133</v>
      </c>
      <c r="O515" t="s">
        <v>133</v>
      </c>
      <c r="P515" t="s">
        <v>133</v>
      </c>
      <c r="Q515" t="s">
        <v>133</v>
      </c>
      <c r="R515" t="s">
        <v>133</v>
      </c>
      <c r="T515" t="s">
        <v>133</v>
      </c>
      <c r="U515" s="17">
        <v>45</v>
      </c>
      <c r="V515">
        <f t="shared" ref="V515:AA515" si="233">+$A$512</f>
        <v>45</v>
      </c>
      <c r="W515">
        <f t="shared" si="233"/>
        <v>45</v>
      </c>
      <c r="X515">
        <f t="shared" si="233"/>
        <v>45</v>
      </c>
      <c r="Y515">
        <f t="shared" si="233"/>
        <v>45</v>
      </c>
      <c r="Z515">
        <f t="shared" si="233"/>
        <v>45</v>
      </c>
      <c r="AA515">
        <f t="shared" si="233"/>
        <v>45</v>
      </c>
      <c r="AB515">
        <f t="shared" ref="AB515:CA515" si="234">+$A$512</f>
        <v>45</v>
      </c>
      <c r="AC515" s="69">
        <f t="shared" si="234"/>
        <v>45</v>
      </c>
      <c r="AD515" s="69">
        <f t="shared" si="234"/>
        <v>45</v>
      </c>
      <c r="AE515">
        <f t="shared" si="234"/>
        <v>45</v>
      </c>
      <c r="AF515">
        <f t="shared" si="234"/>
        <v>45</v>
      </c>
      <c r="AG515">
        <f t="shared" si="234"/>
        <v>45</v>
      </c>
      <c r="AH515">
        <f t="shared" si="234"/>
        <v>45</v>
      </c>
      <c r="AI515">
        <f t="shared" si="234"/>
        <v>45</v>
      </c>
      <c r="AJ515">
        <f t="shared" si="234"/>
        <v>45</v>
      </c>
      <c r="AK515">
        <f t="shared" si="234"/>
        <v>45</v>
      </c>
      <c r="AL515">
        <f t="shared" si="234"/>
        <v>45</v>
      </c>
      <c r="AM515">
        <f t="shared" si="234"/>
        <v>45</v>
      </c>
      <c r="AN515">
        <f t="shared" si="234"/>
        <v>45</v>
      </c>
      <c r="AO515">
        <f t="shared" si="234"/>
        <v>45</v>
      </c>
      <c r="AP515">
        <f t="shared" si="234"/>
        <v>45</v>
      </c>
      <c r="AQ515">
        <f t="shared" si="234"/>
        <v>45</v>
      </c>
      <c r="AR515">
        <f t="shared" si="234"/>
        <v>45</v>
      </c>
      <c r="AS515">
        <f t="shared" si="234"/>
        <v>45</v>
      </c>
      <c r="AT515">
        <f t="shared" si="234"/>
        <v>45</v>
      </c>
      <c r="AU515">
        <f t="shared" si="234"/>
        <v>45</v>
      </c>
      <c r="AV515">
        <f t="shared" si="234"/>
        <v>45</v>
      </c>
      <c r="AW515">
        <f t="shared" si="234"/>
        <v>45</v>
      </c>
      <c r="AX515">
        <f t="shared" si="234"/>
        <v>45</v>
      </c>
      <c r="AY515">
        <f t="shared" si="234"/>
        <v>45</v>
      </c>
      <c r="AZ515">
        <f t="shared" si="234"/>
        <v>45</v>
      </c>
      <c r="BA515">
        <f t="shared" si="234"/>
        <v>45</v>
      </c>
      <c r="BB515">
        <f t="shared" si="234"/>
        <v>45</v>
      </c>
      <c r="BC515">
        <f t="shared" si="234"/>
        <v>45</v>
      </c>
      <c r="BD515">
        <f t="shared" si="234"/>
        <v>45</v>
      </c>
      <c r="BE515">
        <f t="shared" si="234"/>
        <v>45</v>
      </c>
      <c r="BF515">
        <f t="shared" si="234"/>
        <v>45</v>
      </c>
      <c r="BG515">
        <f t="shared" si="234"/>
        <v>45</v>
      </c>
      <c r="BH515">
        <f t="shared" si="234"/>
        <v>45</v>
      </c>
      <c r="BI515">
        <f t="shared" si="234"/>
        <v>45</v>
      </c>
      <c r="BJ515">
        <f t="shared" si="234"/>
        <v>45</v>
      </c>
      <c r="BK515">
        <f t="shared" si="234"/>
        <v>45</v>
      </c>
      <c r="BL515">
        <f t="shared" si="234"/>
        <v>45</v>
      </c>
      <c r="BM515">
        <f t="shared" si="234"/>
        <v>45</v>
      </c>
      <c r="BN515">
        <f t="shared" si="234"/>
        <v>45</v>
      </c>
      <c r="BO515">
        <f t="shared" si="234"/>
        <v>45</v>
      </c>
      <c r="BP515">
        <f t="shared" si="234"/>
        <v>45</v>
      </c>
      <c r="BQ515">
        <f t="shared" si="234"/>
        <v>45</v>
      </c>
      <c r="BR515">
        <f t="shared" si="234"/>
        <v>45</v>
      </c>
      <c r="BS515">
        <f t="shared" si="234"/>
        <v>45</v>
      </c>
      <c r="BT515">
        <f t="shared" si="234"/>
        <v>45</v>
      </c>
      <c r="BU515">
        <f t="shared" si="234"/>
        <v>45</v>
      </c>
      <c r="BV515">
        <f t="shared" si="234"/>
        <v>45</v>
      </c>
      <c r="BW515">
        <f t="shared" si="234"/>
        <v>45</v>
      </c>
      <c r="BX515">
        <f t="shared" si="234"/>
        <v>45</v>
      </c>
      <c r="BY515">
        <f t="shared" si="234"/>
        <v>45</v>
      </c>
      <c r="BZ515">
        <f t="shared" si="234"/>
        <v>45</v>
      </c>
      <c r="CA515">
        <f t="shared" si="234"/>
        <v>45</v>
      </c>
      <c r="CB515" s="16"/>
    </row>
    <row r="516" spans="1:80" ht="16.5" thickBot="1">
      <c r="A516" s="296"/>
      <c r="B516" s="203" t="s">
        <v>9</v>
      </c>
      <c r="C516" s="204"/>
      <c r="D516" s="78">
        <f>+入力シート①!X$4</f>
        <v>0</v>
      </c>
      <c r="E516" s="21"/>
      <c r="F516" s="34"/>
      <c r="G516" s="34"/>
      <c r="H516" s="34"/>
      <c r="I516" s="34"/>
      <c r="J516" s="34"/>
      <c r="K516" s="35"/>
      <c r="M516" s="16"/>
      <c r="N516" s="78">
        <v>0</v>
      </c>
      <c r="O516" s="78">
        <v>0</v>
      </c>
      <c r="P516" s="78">
        <v>0</v>
      </c>
      <c r="Q516" s="78">
        <v>0</v>
      </c>
      <c r="R516" s="78">
        <v>0</v>
      </c>
      <c r="T516" s="78">
        <v>0</v>
      </c>
      <c r="CB516" s="16"/>
    </row>
    <row r="517" spans="1:80">
      <c r="A517" s="296"/>
      <c r="B517" s="200" t="s">
        <v>10</v>
      </c>
      <c r="C517" s="7">
        <v>0</v>
      </c>
      <c r="D517">
        <f>+入力シート①!X$5</f>
        <v>0</v>
      </c>
      <c r="E517">
        <f>+COUNT($M517:$CB517)</f>
        <v>5</v>
      </c>
      <c r="F517" s="5">
        <f>+AVERAGE($M517:$CB517)</f>
        <v>19.580000000000002</v>
      </c>
      <c r="G517" s="5">
        <f>+STDEV($M517:$CB517)</f>
        <v>0.85264294989168898</v>
      </c>
      <c r="H517" s="5">
        <f>+MAX($M517:$CB517)</f>
        <v>20.8</v>
      </c>
      <c r="I517" s="5">
        <f>+MIN($M517:$CB517)</f>
        <v>18.7</v>
      </c>
      <c r="J517" s="5">
        <f>+D517-F517</f>
        <v>-19.580000000000002</v>
      </c>
      <c r="K517" s="5">
        <f>+J517/G517</f>
        <v>-22.963891277688091</v>
      </c>
      <c r="M517" s="16"/>
      <c r="N517" t="s">
        <v>133</v>
      </c>
      <c r="O517" t="s">
        <v>133</v>
      </c>
      <c r="P517" t="s">
        <v>133</v>
      </c>
      <c r="Q517" t="s">
        <v>133</v>
      </c>
      <c r="R517" t="s">
        <v>133</v>
      </c>
      <c r="T517" t="s">
        <v>133</v>
      </c>
      <c r="AC517" s="69">
        <v>20</v>
      </c>
      <c r="AG517">
        <v>19.5</v>
      </c>
      <c r="AK517">
        <v>20.8</v>
      </c>
      <c r="BG517">
        <v>18.7</v>
      </c>
      <c r="BU517">
        <v>18.899999999999999</v>
      </c>
      <c r="CB517" s="16"/>
    </row>
    <row r="518" spans="1:80">
      <c r="A518" s="296"/>
      <c r="B518" s="200"/>
      <c r="C518" s="7">
        <v>10</v>
      </c>
      <c r="D518">
        <f>+入力シート①!X$6</f>
        <v>0</v>
      </c>
      <c r="E518">
        <f t="shared" ref="E518:E532" si="235">+COUNT($M518:$CB518)</f>
        <v>3</v>
      </c>
      <c r="F518" s="5">
        <f t="shared" ref="F518:F532" si="236">+AVERAGE($M518:$CB518)</f>
        <v>19.220000000000002</v>
      </c>
      <c r="G518" s="5">
        <f t="shared" ref="G518:G532" si="237">+STDEV($M518:$CB518)</f>
        <v>0.7142128534267641</v>
      </c>
      <c r="H518" s="5">
        <f t="shared" ref="H518:H532" si="238">+MAX($M518:$CB518)</f>
        <v>20.010000000000002</v>
      </c>
      <c r="I518" s="5">
        <f t="shared" ref="I518:I532" si="239">+MIN($M518:$CB518)</f>
        <v>18.62</v>
      </c>
      <c r="J518" s="5">
        <f t="shared" ref="J518:J529" si="240">+D518-F518</f>
        <v>-19.220000000000002</v>
      </c>
      <c r="K518" s="5">
        <f t="shared" ref="K518:K529" si="241">+J518/G518</f>
        <v>-26.910745035997639</v>
      </c>
      <c r="M518" s="16"/>
      <c r="N518" t="s">
        <v>133</v>
      </c>
      <c r="O518" t="s">
        <v>133</v>
      </c>
      <c r="P518" t="s">
        <v>133</v>
      </c>
      <c r="Q518" t="s">
        <v>133</v>
      </c>
      <c r="R518" t="s">
        <v>133</v>
      </c>
      <c r="T518" t="s">
        <v>133</v>
      </c>
      <c r="AC518" s="69">
        <v>20.010000000000002</v>
      </c>
      <c r="BG518">
        <v>18.62</v>
      </c>
      <c r="BU518">
        <v>19.03</v>
      </c>
      <c r="CB518" s="16"/>
    </row>
    <row r="519" spans="1:80">
      <c r="A519" s="296"/>
      <c r="B519" s="200"/>
      <c r="C519" s="7">
        <v>20</v>
      </c>
      <c r="D519">
        <f>+入力シート①!X$7</f>
        <v>0</v>
      </c>
      <c r="E519">
        <f t="shared" si="235"/>
        <v>3</v>
      </c>
      <c r="F519" s="5">
        <f t="shared" si="236"/>
        <v>19.216666666666665</v>
      </c>
      <c r="G519" s="5">
        <f t="shared" si="237"/>
        <v>0.73118625078247557</v>
      </c>
      <c r="H519" s="5">
        <f t="shared" si="238"/>
        <v>20.02</v>
      </c>
      <c r="I519" s="5">
        <f t="shared" si="239"/>
        <v>18.59</v>
      </c>
      <c r="J519" s="5">
        <f t="shared" si="240"/>
        <v>-19.216666666666665</v>
      </c>
      <c r="K519" s="5">
        <f t="shared" si="241"/>
        <v>-26.281493458201709</v>
      </c>
      <c r="M519" s="16"/>
      <c r="N519" t="s">
        <v>133</v>
      </c>
      <c r="O519" t="s">
        <v>133</v>
      </c>
      <c r="P519" t="s">
        <v>133</v>
      </c>
      <c r="Q519" t="s">
        <v>133</v>
      </c>
      <c r="R519" t="s">
        <v>133</v>
      </c>
      <c r="T519" t="s">
        <v>133</v>
      </c>
      <c r="AC519" s="69">
        <v>20.02</v>
      </c>
      <c r="BG519">
        <v>18.59</v>
      </c>
      <c r="BU519">
        <v>19.04</v>
      </c>
      <c r="CB519" s="16"/>
    </row>
    <row r="520" spans="1:80">
      <c r="A520" s="296"/>
      <c r="B520" s="200"/>
      <c r="C520" s="7">
        <v>30</v>
      </c>
      <c r="D520">
        <f>+入力シート①!X$8</f>
        <v>0</v>
      </c>
      <c r="E520">
        <f t="shared" si="235"/>
        <v>3</v>
      </c>
      <c r="F520" s="5">
        <f t="shared" si="236"/>
        <v>19.213333333333331</v>
      </c>
      <c r="G520" s="5">
        <f t="shared" si="237"/>
        <v>0.73548170156254344</v>
      </c>
      <c r="H520" s="5">
        <f t="shared" si="238"/>
        <v>20.02</v>
      </c>
      <c r="I520" s="5">
        <f t="shared" si="239"/>
        <v>18.579999999999998</v>
      </c>
      <c r="J520" s="5">
        <f t="shared" si="240"/>
        <v>-19.213333333333331</v>
      </c>
      <c r="K520" s="5">
        <f t="shared" si="241"/>
        <v>-26.123468867429708</v>
      </c>
      <c r="M520" s="16"/>
      <c r="N520" t="s">
        <v>133</v>
      </c>
      <c r="O520" t="s">
        <v>133</v>
      </c>
      <c r="P520" t="s">
        <v>133</v>
      </c>
      <c r="Q520" t="s">
        <v>133</v>
      </c>
      <c r="R520" t="s">
        <v>133</v>
      </c>
      <c r="T520" t="s">
        <v>133</v>
      </c>
      <c r="AC520" s="69">
        <v>20.02</v>
      </c>
      <c r="BG520">
        <v>18.579999999999998</v>
      </c>
      <c r="BU520">
        <v>19.04</v>
      </c>
      <c r="CB520" s="16"/>
    </row>
    <row r="521" spans="1:80">
      <c r="A521" s="296"/>
      <c r="B521" s="200"/>
      <c r="C521" s="7">
        <v>50</v>
      </c>
      <c r="D521">
        <f>+入力シート①!X$9</f>
        <v>0</v>
      </c>
      <c r="E521">
        <f t="shared" si="235"/>
        <v>3</v>
      </c>
      <c r="F521" s="5">
        <f t="shared" si="236"/>
        <v>19.196666666666669</v>
      </c>
      <c r="G521" s="5">
        <f t="shared" si="237"/>
        <v>0.75394517926261284</v>
      </c>
      <c r="H521" s="5">
        <f t="shared" si="238"/>
        <v>20.02</v>
      </c>
      <c r="I521" s="5">
        <f t="shared" si="239"/>
        <v>18.54</v>
      </c>
      <c r="J521" s="5">
        <f t="shared" si="240"/>
        <v>-19.196666666666669</v>
      </c>
      <c r="K521" s="5">
        <f t="shared" si="241"/>
        <v>-25.461621341543349</v>
      </c>
      <c r="M521" s="16"/>
      <c r="N521" t="s">
        <v>133</v>
      </c>
      <c r="O521" t="s">
        <v>133</v>
      </c>
      <c r="P521" t="s">
        <v>133</v>
      </c>
      <c r="Q521" t="s">
        <v>133</v>
      </c>
      <c r="R521" t="s">
        <v>133</v>
      </c>
      <c r="T521" t="s">
        <v>133</v>
      </c>
      <c r="AC521" s="69">
        <v>20.02</v>
      </c>
      <c r="BG521">
        <v>18.54</v>
      </c>
      <c r="BU521">
        <v>19.03</v>
      </c>
      <c r="CB521" s="16"/>
    </row>
    <row r="522" spans="1:80">
      <c r="A522" s="296"/>
      <c r="B522" s="200"/>
      <c r="C522" s="7">
        <v>75</v>
      </c>
      <c r="D522">
        <f>+入力シート①!X$10</f>
        <v>0</v>
      </c>
      <c r="E522">
        <f t="shared" si="235"/>
        <v>3</v>
      </c>
      <c r="F522" s="5">
        <f t="shared" si="236"/>
        <v>19.133333333333333</v>
      </c>
      <c r="G522" s="5">
        <f t="shared" si="237"/>
        <v>0.82379204495633129</v>
      </c>
      <c r="H522" s="5">
        <f t="shared" si="238"/>
        <v>20.03</v>
      </c>
      <c r="I522" s="5">
        <f t="shared" si="239"/>
        <v>18.41</v>
      </c>
      <c r="J522" s="5">
        <f t="shared" si="240"/>
        <v>-19.133333333333333</v>
      </c>
      <c r="K522" s="5">
        <f t="shared" si="241"/>
        <v>-23.225926312929591</v>
      </c>
      <c r="M522" s="16"/>
      <c r="N522" t="s">
        <v>133</v>
      </c>
      <c r="O522" t="s">
        <v>133</v>
      </c>
      <c r="P522" t="s">
        <v>133</v>
      </c>
      <c r="Q522" t="s">
        <v>133</v>
      </c>
      <c r="R522" t="s">
        <v>133</v>
      </c>
      <c r="T522" t="s">
        <v>133</v>
      </c>
      <c r="AC522" s="69">
        <v>20.03</v>
      </c>
      <c r="BG522">
        <v>18.41</v>
      </c>
      <c r="BU522">
        <v>18.96</v>
      </c>
      <c r="CB522" s="16"/>
    </row>
    <row r="523" spans="1:80">
      <c r="A523" s="296"/>
      <c r="B523" s="200"/>
      <c r="C523" s="7">
        <v>100</v>
      </c>
      <c r="D523">
        <f>+入力シート①!X$11</f>
        <v>0</v>
      </c>
      <c r="E523">
        <f t="shared" si="235"/>
        <v>3</v>
      </c>
      <c r="F523" s="5">
        <f t="shared" si="236"/>
        <v>19.073333333333334</v>
      </c>
      <c r="G523" s="5">
        <f t="shared" si="237"/>
        <v>0.89745937698223099</v>
      </c>
      <c r="H523" s="5">
        <f t="shared" si="238"/>
        <v>20.03</v>
      </c>
      <c r="I523" s="5">
        <f t="shared" si="239"/>
        <v>18.25</v>
      </c>
      <c r="J523" s="5">
        <f t="shared" si="240"/>
        <v>-19.073333333333334</v>
      </c>
      <c r="K523" s="5">
        <f t="shared" si="241"/>
        <v>-21.252586827348924</v>
      </c>
      <c r="M523" s="16"/>
      <c r="N523" t="s">
        <v>133</v>
      </c>
      <c r="O523" t="s">
        <v>133</v>
      </c>
      <c r="P523" t="s">
        <v>133</v>
      </c>
      <c r="Q523" t="s">
        <v>133</v>
      </c>
      <c r="R523" t="s">
        <v>133</v>
      </c>
      <c r="T523" t="s">
        <v>133</v>
      </c>
      <c r="AC523" s="69">
        <v>20.03</v>
      </c>
      <c r="BG523">
        <v>18.25</v>
      </c>
      <c r="BU523">
        <v>18.940000000000001</v>
      </c>
      <c r="CB523" s="16"/>
    </row>
    <row r="524" spans="1:80">
      <c r="A524" s="296"/>
      <c r="B524" s="200"/>
      <c r="C524" s="7">
        <v>150</v>
      </c>
      <c r="D524">
        <f>+入力シート①!X$12</f>
        <v>0</v>
      </c>
      <c r="E524">
        <f t="shared" si="235"/>
        <v>3</v>
      </c>
      <c r="F524" s="5">
        <f t="shared" si="236"/>
        <v>18.930000000000003</v>
      </c>
      <c r="G524" s="5">
        <f t="shared" si="237"/>
        <v>0.97349884437527756</v>
      </c>
      <c r="H524" s="5">
        <f t="shared" si="238"/>
        <v>20.010000000000002</v>
      </c>
      <c r="I524" s="5">
        <f t="shared" si="239"/>
        <v>18.12</v>
      </c>
      <c r="J524" s="5">
        <f t="shared" si="240"/>
        <v>-18.930000000000003</v>
      </c>
      <c r="K524" s="5">
        <f t="shared" si="241"/>
        <v>-19.445323545451082</v>
      </c>
      <c r="M524" s="16"/>
      <c r="N524" t="s">
        <v>133</v>
      </c>
      <c r="O524" t="s">
        <v>133</v>
      </c>
      <c r="P524" t="s">
        <v>133</v>
      </c>
      <c r="Q524" t="s">
        <v>133</v>
      </c>
      <c r="R524" t="s">
        <v>133</v>
      </c>
      <c r="T524" t="s">
        <v>133</v>
      </c>
      <c r="AC524" s="69">
        <v>20.010000000000002</v>
      </c>
      <c r="BG524">
        <v>18.12</v>
      </c>
      <c r="BU524">
        <v>18.66</v>
      </c>
      <c r="CB524" s="16"/>
    </row>
    <row r="525" spans="1:80">
      <c r="A525" s="296"/>
      <c r="B525" s="200"/>
      <c r="C525" s="7">
        <v>200</v>
      </c>
      <c r="D525">
        <f>+入力シート①!X$13</f>
        <v>0</v>
      </c>
      <c r="E525">
        <f t="shared" si="235"/>
        <v>3</v>
      </c>
      <c r="F525" s="5">
        <f t="shared" si="236"/>
        <v>17.793333333333333</v>
      </c>
      <c r="G525" s="5">
        <f t="shared" si="237"/>
        <v>0.25579940057266193</v>
      </c>
      <c r="H525" s="5">
        <f t="shared" si="238"/>
        <v>17.97</v>
      </c>
      <c r="I525" s="5">
        <f t="shared" si="239"/>
        <v>17.5</v>
      </c>
      <c r="J525" s="5">
        <f t="shared" si="240"/>
        <v>-17.793333333333333</v>
      </c>
      <c r="K525" s="5">
        <f t="shared" si="241"/>
        <v>-69.559714735449461</v>
      </c>
      <c r="M525" s="16"/>
      <c r="N525" t="s">
        <v>133</v>
      </c>
      <c r="O525" t="s">
        <v>133</v>
      </c>
      <c r="P525" t="s">
        <v>133</v>
      </c>
      <c r="Q525" t="s">
        <v>133</v>
      </c>
      <c r="R525" t="s">
        <v>133</v>
      </c>
      <c r="T525" t="s">
        <v>133</v>
      </c>
      <c r="AC525" s="69">
        <v>17.91</v>
      </c>
      <c r="BG525">
        <v>17.97</v>
      </c>
      <c r="BU525">
        <v>17.5</v>
      </c>
      <c r="CB525" s="16"/>
    </row>
    <row r="526" spans="1:80">
      <c r="A526" s="296"/>
      <c r="B526" s="200"/>
      <c r="C526" s="7">
        <v>300</v>
      </c>
      <c r="D526">
        <f>+入力シート①!X$14</f>
        <v>0</v>
      </c>
      <c r="E526">
        <f t="shared" si="235"/>
        <v>0</v>
      </c>
      <c r="F526" s="5" t="e">
        <f t="shared" si="236"/>
        <v>#DIV/0!</v>
      </c>
      <c r="G526" s="5" t="e">
        <f t="shared" si="237"/>
        <v>#DIV/0!</v>
      </c>
      <c r="H526" s="5">
        <f t="shared" si="238"/>
        <v>0</v>
      </c>
      <c r="I526" s="5">
        <f t="shared" si="239"/>
        <v>0</v>
      </c>
      <c r="J526" s="5" t="e">
        <f t="shared" si="240"/>
        <v>#DIV/0!</v>
      </c>
      <c r="K526" s="5" t="e">
        <f t="shared" si="241"/>
        <v>#DIV/0!</v>
      </c>
      <c r="M526" s="16"/>
      <c r="N526" t="s">
        <v>133</v>
      </c>
      <c r="O526" t="s">
        <v>133</v>
      </c>
      <c r="P526" t="s">
        <v>133</v>
      </c>
      <c r="Q526" t="s">
        <v>133</v>
      </c>
      <c r="R526" t="s">
        <v>133</v>
      </c>
      <c r="T526" t="s">
        <v>133</v>
      </c>
      <c r="CB526" s="16"/>
    </row>
    <row r="527" spans="1:80">
      <c r="A527" s="296"/>
      <c r="B527" s="200"/>
      <c r="C527" s="7">
        <v>400</v>
      </c>
      <c r="D527">
        <f>+入力シート①!X$15</f>
        <v>0</v>
      </c>
      <c r="E527">
        <f t="shared" si="235"/>
        <v>0</v>
      </c>
      <c r="F527" s="5" t="e">
        <f t="shared" si="236"/>
        <v>#DIV/0!</v>
      </c>
      <c r="G527" s="5" t="e">
        <f t="shared" si="237"/>
        <v>#DIV/0!</v>
      </c>
      <c r="H527" s="5">
        <f t="shared" si="238"/>
        <v>0</v>
      </c>
      <c r="I527" s="5">
        <f t="shared" si="239"/>
        <v>0</v>
      </c>
      <c r="J527" s="5" t="e">
        <f t="shared" si="240"/>
        <v>#DIV/0!</v>
      </c>
      <c r="K527" s="5" t="e">
        <f t="shared" si="241"/>
        <v>#DIV/0!</v>
      </c>
      <c r="M527" s="16"/>
      <c r="N527" t="s">
        <v>133</v>
      </c>
      <c r="O527" t="s">
        <v>133</v>
      </c>
      <c r="P527" t="s">
        <v>133</v>
      </c>
      <c r="Q527" t="s">
        <v>133</v>
      </c>
      <c r="R527" t="s">
        <v>133</v>
      </c>
      <c r="T527" t="s">
        <v>133</v>
      </c>
      <c r="CB527" s="16"/>
    </row>
    <row r="528" spans="1:80">
      <c r="A528" s="296"/>
      <c r="B528" s="200"/>
      <c r="C528" s="7">
        <v>500</v>
      </c>
      <c r="D528">
        <f>+入力シート①!X$16</f>
        <v>0</v>
      </c>
      <c r="E528">
        <f t="shared" si="235"/>
        <v>0</v>
      </c>
      <c r="F528" s="5" t="e">
        <f t="shared" si="236"/>
        <v>#DIV/0!</v>
      </c>
      <c r="G528" s="5" t="e">
        <f t="shared" si="237"/>
        <v>#DIV/0!</v>
      </c>
      <c r="H528" s="5">
        <f t="shared" si="238"/>
        <v>0</v>
      </c>
      <c r="I528" s="5">
        <f t="shared" si="239"/>
        <v>0</v>
      </c>
      <c r="J528" s="5" t="e">
        <f t="shared" si="240"/>
        <v>#DIV/0!</v>
      </c>
      <c r="K528" s="5" t="e">
        <f t="shared" si="241"/>
        <v>#DIV/0!</v>
      </c>
      <c r="M528" s="16"/>
      <c r="N528" t="s">
        <v>133</v>
      </c>
      <c r="O528" t="s">
        <v>133</v>
      </c>
      <c r="P528" t="s">
        <v>133</v>
      </c>
      <c r="Q528" t="s">
        <v>133</v>
      </c>
      <c r="R528" t="s">
        <v>133</v>
      </c>
      <c r="T528" t="s">
        <v>133</v>
      </c>
      <c r="CB528" s="16"/>
    </row>
    <row r="529" spans="1:80">
      <c r="A529" s="296"/>
      <c r="B529" s="200"/>
      <c r="C529" s="7">
        <v>600</v>
      </c>
      <c r="D529">
        <f>+入力シート①!X$17</f>
        <v>0</v>
      </c>
      <c r="E529">
        <f t="shared" si="235"/>
        <v>0</v>
      </c>
      <c r="F529" s="5" t="e">
        <f t="shared" si="236"/>
        <v>#DIV/0!</v>
      </c>
      <c r="G529" s="5" t="e">
        <f t="shared" si="237"/>
        <v>#DIV/0!</v>
      </c>
      <c r="H529" s="5">
        <f t="shared" si="238"/>
        <v>0</v>
      </c>
      <c r="I529" s="5">
        <f t="shared" si="239"/>
        <v>0</v>
      </c>
      <c r="J529" s="5" t="e">
        <f t="shared" si="240"/>
        <v>#DIV/0!</v>
      </c>
      <c r="K529" s="5" t="e">
        <f t="shared" si="241"/>
        <v>#DIV/0!</v>
      </c>
      <c r="M529" s="16"/>
      <c r="N529" t="s">
        <v>133</v>
      </c>
      <c r="O529" t="s">
        <v>133</v>
      </c>
      <c r="P529" t="s">
        <v>133</v>
      </c>
      <c r="Q529" t="s">
        <v>133</v>
      </c>
      <c r="R529" t="s">
        <v>133</v>
      </c>
      <c r="T529" t="s">
        <v>133</v>
      </c>
      <c r="CB529" s="16"/>
    </row>
    <row r="530" spans="1:80">
      <c r="A530" s="296"/>
      <c r="B530" s="13"/>
      <c r="C530" s="13"/>
      <c r="D530" s="18"/>
      <c r="E530" s="18"/>
      <c r="F530" s="36"/>
      <c r="G530" s="36"/>
      <c r="H530" s="36"/>
      <c r="I530" s="36"/>
      <c r="J530" s="36"/>
      <c r="K530" s="36"/>
      <c r="L530" s="18"/>
      <c r="M530" s="16"/>
      <c r="N530" s="18"/>
      <c r="O530" s="18"/>
      <c r="P530" s="18"/>
      <c r="Q530" s="18"/>
      <c r="R530" s="18"/>
      <c r="T530" s="18"/>
      <c r="V530" s="18"/>
      <c r="W530" s="18"/>
      <c r="X530" s="18"/>
      <c r="Y530" s="18"/>
      <c r="Z530" s="18"/>
      <c r="AA530" s="18"/>
      <c r="AB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c r="CA530" s="18"/>
      <c r="CB530" s="16"/>
    </row>
    <row r="531" spans="1:80">
      <c r="A531" s="296"/>
      <c r="B531" s="201" t="s">
        <v>13</v>
      </c>
      <c r="C531" s="11" t="s">
        <v>11</v>
      </c>
      <c r="D531">
        <f>+入力シート①!X$19</f>
        <v>0</v>
      </c>
      <c r="E531">
        <f t="shared" si="235"/>
        <v>4</v>
      </c>
      <c r="F531" s="5">
        <f t="shared" si="236"/>
        <v>224.75</v>
      </c>
      <c r="G531" s="5">
        <f t="shared" si="237"/>
        <v>97.472645735440395</v>
      </c>
      <c r="H531" s="5">
        <f t="shared" si="238"/>
        <v>319</v>
      </c>
      <c r="I531" s="5">
        <f t="shared" si="239"/>
        <v>116</v>
      </c>
      <c r="J531" s="5">
        <f>+D531-F531</f>
        <v>-224.75</v>
      </c>
      <c r="K531" s="5">
        <f>+J531/G531</f>
        <v>-2.305775105458971</v>
      </c>
      <c r="M531" s="16"/>
      <c r="N531" t="s">
        <v>133</v>
      </c>
      <c r="O531" t="s">
        <v>133</v>
      </c>
      <c r="P531" t="s">
        <v>133</v>
      </c>
      <c r="Q531" t="s">
        <v>133</v>
      </c>
      <c r="R531" t="s">
        <v>133</v>
      </c>
      <c r="T531" t="s">
        <v>133</v>
      </c>
      <c r="AC531" s="69">
        <v>116</v>
      </c>
      <c r="AG531">
        <v>170</v>
      </c>
      <c r="BG531">
        <v>294</v>
      </c>
      <c r="BU531">
        <v>319</v>
      </c>
      <c r="CB531" s="16"/>
    </row>
    <row r="532" spans="1:80">
      <c r="A532" s="296"/>
      <c r="B532" s="202"/>
      <c r="C532" s="8" t="s">
        <v>12</v>
      </c>
      <c r="D532">
        <f>+入力シート①!X$20</f>
        <v>0</v>
      </c>
      <c r="E532">
        <f t="shared" si="235"/>
        <v>4</v>
      </c>
      <c r="F532" s="5">
        <f t="shared" si="236"/>
        <v>1.2250000000000001</v>
      </c>
      <c r="G532" s="5">
        <f t="shared" si="237"/>
        <v>0.4573474244670746</v>
      </c>
      <c r="H532" s="5">
        <f t="shared" si="238"/>
        <v>1.9</v>
      </c>
      <c r="I532" s="5">
        <f t="shared" si="239"/>
        <v>0.9</v>
      </c>
      <c r="J532" s="5">
        <f>+D532-F532</f>
        <v>-1.2250000000000001</v>
      </c>
      <c r="K532" s="5">
        <f>+J532/G532</f>
        <v>-2.6784889002653394</v>
      </c>
      <c r="M532" s="16"/>
      <c r="N532" t="s">
        <v>133</v>
      </c>
      <c r="O532" t="s">
        <v>133</v>
      </c>
      <c r="P532" t="s">
        <v>133</v>
      </c>
      <c r="Q532" t="s">
        <v>133</v>
      </c>
      <c r="R532" t="s">
        <v>133</v>
      </c>
      <c r="T532" t="s">
        <v>133</v>
      </c>
      <c r="AC532" s="69">
        <v>1.1000000000000001</v>
      </c>
      <c r="AG532">
        <v>1</v>
      </c>
      <c r="BG532">
        <v>1.9</v>
      </c>
      <c r="BU532">
        <v>0.9</v>
      </c>
      <c r="CB532" s="16"/>
    </row>
    <row r="533" spans="1:80" ht="0.95" customHeight="1">
      <c r="M533" s="16"/>
      <c r="CB533" s="16"/>
    </row>
    <row r="534" spans="1:80" ht="0.95" customHeight="1">
      <c r="M534" s="16"/>
      <c r="CB534" s="16"/>
    </row>
    <row r="535" spans="1:80" ht="0.95" customHeight="1">
      <c r="M535" s="16"/>
      <c r="CB535" s="16"/>
    </row>
    <row r="536" spans="1:80" ht="0.95" customHeight="1">
      <c r="M536" s="16"/>
      <c r="CB536" s="16"/>
    </row>
    <row r="537" spans="1:80" ht="0.95" customHeight="1">
      <c r="M537" s="16"/>
      <c r="CB537" s="16"/>
    </row>
    <row r="538" spans="1:80" ht="0.95" customHeight="1">
      <c r="M538" s="16"/>
      <c r="CB538" s="16"/>
    </row>
    <row r="539" spans="1:80" ht="0.95" customHeight="1">
      <c r="M539" s="16"/>
      <c r="CB539" s="16"/>
    </row>
    <row r="540" spans="1:80" ht="0.95" customHeight="1">
      <c r="M540" s="16"/>
      <c r="CB540" s="16"/>
    </row>
    <row r="541" spans="1:80" ht="16.5" thickBot="1">
      <c r="D541" s="1" t="s">
        <v>14</v>
      </c>
      <c r="E541" s="1" t="s">
        <v>0</v>
      </c>
      <c r="F541" s="4" t="s">
        <v>1</v>
      </c>
      <c r="G541" s="4" t="s">
        <v>5</v>
      </c>
      <c r="H541" s="4" t="s">
        <v>2</v>
      </c>
      <c r="I541" s="4" t="s">
        <v>3</v>
      </c>
      <c r="J541" s="4" t="s">
        <v>4</v>
      </c>
      <c r="K541" s="5" t="s">
        <v>42</v>
      </c>
      <c r="M541" s="16"/>
      <c r="N541" s="1" t="s">
        <v>131</v>
      </c>
      <c r="O541" s="1" t="s">
        <v>131</v>
      </c>
      <c r="P541" s="1" t="s">
        <v>131</v>
      </c>
      <c r="Q541" s="1" t="s">
        <v>131</v>
      </c>
      <c r="R541" s="1" t="s">
        <v>131</v>
      </c>
      <c r="T541" s="1" t="s">
        <v>131</v>
      </c>
      <c r="V541" s="1"/>
      <c r="W541" s="1"/>
      <c r="X541" s="1"/>
      <c r="Y541" s="1"/>
      <c r="Z541" s="1"/>
      <c r="AA541" s="1"/>
      <c r="AB541" s="1"/>
      <c r="AC541" s="70"/>
      <c r="AD541" s="70"/>
      <c r="AE541" s="1"/>
      <c r="AF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6"/>
    </row>
    <row r="542" spans="1:80">
      <c r="A542" s="296">
        <v>47</v>
      </c>
      <c r="B542" s="203" t="s">
        <v>6</v>
      </c>
      <c r="C542" s="204"/>
      <c r="D542" s="71">
        <f>+入力シート①!Y$2</f>
        <v>0</v>
      </c>
      <c r="E542" s="19"/>
      <c r="F542" s="30"/>
      <c r="G542" s="30"/>
      <c r="H542" s="30"/>
      <c r="I542" s="30"/>
      <c r="J542" s="30"/>
      <c r="K542" s="31"/>
      <c r="M542" s="16"/>
      <c r="N542" s="71">
        <v>0</v>
      </c>
      <c r="O542" s="71">
        <v>0</v>
      </c>
      <c r="P542" s="71">
        <v>0</v>
      </c>
      <c r="Q542" s="71">
        <v>0</v>
      </c>
      <c r="R542" s="71">
        <v>0</v>
      </c>
      <c r="T542" s="71">
        <v>0</v>
      </c>
      <c r="U542" s="17">
        <v>2012</v>
      </c>
      <c r="V542">
        <f t="shared" ref="V542:AA542" si="242">+V$1</f>
        <v>2011</v>
      </c>
      <c r="W542">
        <f t="shared" si="242"/>
        <v>2010</v>
      </c>
      <c r="X542">
        <f t="shared" si="242"/>
        <v>2009</v>
      </c>
      <c r="Y542">
        <f t="shared" si="242"/>
        <v>2008</v>
      </c>
      <c r="Z542">
        <f t="shared" si="242"/>
        <v>2007</v>
      </c>
      <c r="AA542">
        <f t="shared" si="242"/>
        <v>2007</v>
      </c>
      <c r="AB542">
        <f t="shared" ref="AB542:BG542" si="243">+AB$1</f>
        <v>2006</v>
      </c>
      <c r="AC542" s="69">
        <f t="shared" si="243"/>
        <v>2005</v>
      </c>
      <c r="AD542" s="69">
        <f t="shared" si="243"/>
        <v>2004</v>
      </c>
      <c r="AE542">
        <f t="shared" si="243"/>
        <v>2003</v>
      </c>
      <c r="AF542">
        <f t="shared" si="243"/>
        <v>2002</v>
      </c>
      <c r="AG542">
        <f t="shared" si="243"/>
        <v>2002</v>
      </c>
      <c r="AH542">
        <f t="shared" si="243"/>
        <v>2002</v>
      </c>
      <c r="AI542">
        <f t="shared" si="243"/>
        <v>2001</v>
      </c>
      <c r="AJ542">
        <f t="shared" si="243"/>
        <v>2000</v>
      </c>
      <c r="AK542">
        <f t="shared" si="243"/>
        <v>1999</v>
      </c>
      <c r="AL542">
        <f t="shared" si="243"/>
        <v>1999</v>
      </c>
      <c r="AM542">
        <f t="shared" si="243"/>
        <v>1998</v>
      </c>
      <c r="AN542">
        <f t="shared" si="243"/>
        <v>1997</v>
      </c>
      <c r="AO542">
        <f t="shared" si="243"/>
        <v>1996</v>
      </c>
      <c r="AP542">
        <f t="shared" si="243"/>
        <v>1995</v>
      </c>
      <c r="AQ542">
        <f t="shared" si="243"/>
        <v>1994</v>
      </c>
      <c r="AR542">
        <f t="shared" si="243"/>
        <v>1993</v>
      </c>
      <c r="AS542">
        <f t="shared" si="243"/>
        <v>1992</v>
      </c>
      <c r="AT542">
        <f t="shared" si="243"/>
        <v>1991</v>
      </c>
      <c r="AU542">
        <f t="shared" si="243"/>
        <v>1990</v>
      </c>
      <c r="AV542">
        <f t="shared" si="243"/>
        <v>1990</v>
      </c>
      <c r="AW542">
        <f t="shared" si="243"/>
        <v>1989</v>
      </c>
      <c r="AX542">
        <f t="shared" si="243"/>
        <v>1989</v>
      </c>
      <c r="AY542">
        <f t="shared" si="243"/>
        <v>1989</v>
      </c>
      <c r="AZ542">
        <f t="shared" si="243"/>
        <v>1988</v>
      </c>
      <c r="BA542">
        <f t="shared" si="243"/>
        <v>1988</v>
      </c>
      <c r="BB542">
        <f t="shared" si="243"/>
        <v>1987</v>
      </c>
      <c r="BC542">
        <f t="shared" si="243"/>
        <v>1986</v>
      </c>
      <c r="BD542">
        <f t="shared" si="243"/>
        <v>1986</v>
      </c>
      <c r="BE542">
        <f t="shared" si="243"/>
        <v>1986</v>
      </c>
      <c r="BF542">
        <f t="shared" si="243"/>
        <v>1985</v>
      </c>
      <c r="BG542">
        <f t="shared" si="243"/>
        <v>1985</v>
      </c>
      <c r="BH542">
        <f t="shared" ref="BH542:CA542" si="244">+BH$1</f>
        <v>1985</v>
      </c>
      <c r="BI542">
        <f t="shared" si="244"/>
        <v>1984</v>
      </c>
      <c r="BJ542">
        <f t="shared" si="244"/>
        <v>1984</v>
      </c>
      <c r="BK542">
        <f t="shared" si="244"/>
        <v>1984</v>
      </c>
      <c r="BL542">
        <f t="shared" si="244"/>
        <v>1984</v>
      </c>
      <c r="BM542">
        <f t="shared" si="244"/>
        <v>1984</v>
      </c>
      <c r="BN542">
        <f t="shared" si="244"/>
        <v>1983</v>
      </c>
      <c r="BO542">
        <f t="shared" si="244"/>
        <v>1983</v>
      </c>
      <c r="BP542">
        <f t="shared" si="244"/>
        <v>1983</v>
      </c>
      <c r="BQ542">
        <f t="shared" si="244"/>
        <v>1983</v>
      </c>
      <c r="BR542">
        <f t="shared" si="244"/>
        <v>1982</v>
      </c>
      <c r="BS542">
        <f t="shared" si="244"/>
        <v>1982</v>
      </c>
      <c r="BT542">
        <f t="shared" si="244"/>
        <v>1982</v>
      </c>
      <c r="BU542">
        <f t="shared" si="244"/>
        <v>1982</v>
      </c>
      <c r="BV542">
        <f t="shared" si="244"/>
        <v>1981</v>
      </c>
      <c r="BW542">
        <f t="shared" si="244"/>
        <v>1981</v>
      </c>
      <c r="BX542">
        <f t="shared" si="244"/>
        <v>1981</v>
      </c>
      <c r="BY542">
        <f t="shared" si="244"/>
        <v>1981</v>
      </c>
      <c r="BZ542">
        <f t="shared" si="244"/>
        <v>1981</v>
      </c>
      <c r="CA542">
        <f t="shared" si="244"/>
        <v>1980</v>
      </c>
      <c r="CB542" s="16"/>
    </row>
    <row r="543" spans="1:80">
      <c r="A543" s="296"/>
      <c r="B543" s="203" t="s">
        <v>7</v>
      </c>
      <c r="C543" s="204"/>
      <c r="D543" s="72">
        <f>+入力シート①!Y$2</f>
        <v>0</v>
      </c>
      <c r="E543" s="20"/>
      <c r="F543" s="32"/>
      <c r="G543" s="32"/>
      <c r="H543" s="32"/>
      <c r="I543" s="32"/>
      <c r="J543" s="32"/>
      <c r="K543" s="33"/>
      <c r="M543" s="16"/>
      <c r="N543" s="72">
        <v>0</v>
      </c>
      <c r="O543" s="72">
        <v>0</v>
      </c>
      <c r="P543" s="72">
        <v>0</v>
      </c>
      <c r="Q543" s="72">
        <v>0</v>
      </c>
      <c r="R543" s="72">
        <v>0</v>
      </c>
      <c r="T543" s="72">
        <v>0</v>
      </c>
      <c r="U543" s="17">
        <v>2</v>
      </c>
      <c r="V543">
        <f t="shared" ref="V543:AA543" si="245">+V$3</f>
        <v>2</v>
      </c>
      <c r="W543">
        <f t="shared" si="245"/>
        <v>2</v>
      </c>
      <c r="X543">
        <f t="shared" si="245"/>
        <v>2</v>
      </c>
      <c r="Y543">
        <f t="shared" si="245"/>
        <v>2</v>
      </c>
      <c r="Z543">
        <f t="shared" si="245"/>
        <v>2</v>
      </c>
      <c r="AA543">
        <f t="shared" si="245"/>
        <v>2</v>
      </c>
      <c r="AB543">
        <f t="shared" ref="AB543:CA543" si="246">+AB$3</f>
        <v>2</v>
      </c>
      <c r="AC543" s="69">
        <f t="shared" si="246"/>
        <v>2</v>
      </c>
      <c r="AD543" s="69">
        <f t="shared" si="246"/>
        <v>2</v>
      </c>
      <c r="AE543">
        <f t="shared" si="246"/>
        <v>2</v>
      </c>
      <c r="AF543">
        <f t="shared" si="246"/>
        <v>2</v>
      </c>
      <c r="AG543">
        <f t="shared" si="246"/>
        <v>2</v>
      </c>
      <c r="AH543">
        <f t="shared" si="246"/>
        <v>2</v>
      </c>
      <c r="AI543">
        <f t="shared" si="246"/>
        <v>2</v>
      </c>
      <c r="AJ543">
        <f t="shared" si="246"/>
        <v>2</v>
      </c>
      <c r="AK543">
        <f t="shared" si="246"/>
        <v>2</v>
      </c>
      <c r="AL543">
        <f t="shared" si="246"/>
        <v>2</v>
      </c>
      <c r="AM543">
        <f t="shared" si="246"/>
        <v>2</v>
      </c>
      <c r="AN543">
        <f t="shared" si="246"/>
        <v>2</v>
      </c>
      <c r="AO543">
        <f t="shared" si="246"/>
        <v>2</v>
      </c>
      <c r="AP543">
        <f t="shared" si="246"/>
        <v>2</v>
      </c>
      <c r="AQ543">
        <f t="shared" si="246"/>
        <v>2</v>
      </c>
      <c r="AR543">
        <f t="shared" si="246"/>
        <v>2</v>
      </c>
      <c r="AS543">
        <f t="shared" si="246"/>
        <v>2</v>
      </c>
      <c r="AT543">
        <f t="shared" si="246"/>
        <v>2</v>
      </c>
      <c r="AU543">
        <f t="shared" si="246"/>
        <v>2</v>
      </c>
      <c r="AV543">
        <f t="shared" si="246"/>
        <v>2</v>
      </c>
      <c r="AW543">
        <f t="shared" si="246"/>
        <v>2</v>
      </c>
      <c r="AX543">
        <f t="shared" si="246"/>
        <v>2</v>
      </c>
      <c r="AY543">
        <f t="shared" si="246"/>
        <v>2</v>
      </c>
      <c r="AZ543">
        <f t="shared" si="246"/>
        <v>2</v>
      </c>
      <c r="BA543">
        <f t="shared" si="246"/>
        <v>2</v>
      </c>
      <c r="BB543">
        <f t="shared" si="246"/>
        <v>2</v>
      </c>
      <c r="BC543">
        <f t="shared" si="246"/>
        <v>2</v>
      </c>
      <c r="BD543">
        <f t="shared" si="246"/>
        <v>2</v>
      </c>
      <c r="BE543">
        <f t="shared" si="246"/>
        <v>2</v>
      </c>
      <c r="BF543">
        <f t="shared" si="246"/>
        <v>2</v>
      </c>
      <c r="BG543">
        <f t="shared" si="246"/>
        <v>2</v>
      </c>
      <c r="BH543">
        <f t="shared" si="246"/>
        <v>2</v>
      </c>
      <c r="BI543">
        <f t="shared" si="246"/>
        <v>2</v>
      </c>
      <c r="BJ543">
        <f t="shared" si="246"/>
        <v>2</v>
      </c>
      <c r="BK543">
        <f t="shared" si="246"/>
        <v>2</v>
      </c>
      <c r="BL543">
        <f t="shared" si="246"/>
        <v>2</v>
      </c>
      <c r="BM543">
        <f t="shared" si="246"/>
        <v>2</v>
      </c>
      <c r="BN543">
        <f t="shared" si="246"/>
        <v>2</v>
      </c>
      <c r="BO543">
        <f t="shared" si="246"/>
        <v>2</v>
      </c>
      <c r="BP543">
        <f t="shared" si="246"/>
        <v>2</v>
      </c>
      <c r="BQ543">
        <f t="shared" si="246"/>
        <v>2</v>
      </c>
      <c r="BR543">
        <f t="shared" si="246"/>
        <v>2</v>
      </c>
      <c r="BS543">
        <f t="shared" si="246"/>
        <v>2</v>
      </c>
      <c r="BT543">
        <f t="shared" si="246"/>
        <v>2</v>
      </c>
      <c r="BU543">
        <f t="shared" si="246"/>
        <v>2</v>
      </c>
      <c r="BV543">
        <f t="shared" si="246"/>
        <v>2</v>
      </c>
      <c r="BW543">
        <f t="shared" si="246"/>
        <v>2</v>
      </c>
      <c r="BX543">
        <f t="shared" si="246"/>
        <v>2</v>
      </c>
      <c r="BY543">
        <f t="shared" si="246"/>
        <v>2</v>
      </c>
      <c r="BZ543">
        <f t="shared" si="246"/>
        <v>2</v>
      </c>
      <c r="CA543">
        <f t="shared" si="246"/>
        <v>2</v>
      </c>
      <c r="CB543" s="16"/>
    </row>
    <row r="544" spans="1:80">
      <c r="A544" s="296"/>
      <c r="B544" s="203" t="s">
        <v>8</v>
      </c>
      <c r="C544" s="204"/>
      <c r="D544" s="73">
        <f>+入力シート①!Y$2</f>
        <v>0</v>
      </c>
      <c r="E544" s="20"/>
      <c r="F544" s="32"/>
      <c r="G544" s="32"/>
      <c r="H544" s="32"/>
      <c r="I544" s="32"/>
      <c r="J544" s="32"/>
      <c r="K544" s="33"/>
      <c r="M544" s="16"/>
      <c r="N544" s="73">
        <v>0</v>
      </c>
      <c r="O544" s="73">
        <v>0</v>
      </c>
      <c r="P544" s="73">
        <v>0</v>
      </c>
      <c r="Q544" s="73">
        <v>0</v>
      </c>
      <c r="R544" s="73">
        <v>0</v>
      </c>
      <c r="T544" s="73">
        <v>0</v>
      </c>
      <c r="V544" s="73"/>
      <c r="W544" s="73"/>
      <c r="X544" s="73">
        <v>39869</v>
      </c>
      <c r="AK544">
        <v>9</v>
      </c>
      <c r="BK544">
        <v>20</v>
      </c>
      <c r="CB544" s="16"/>
    </row>
    <row r="545" spans="1:80">
      <c r="A545" s="296"/>
      <c r="B545" s="203" t="s">
        <v>43</v>
      </c>
      <c r="C545" s="204"/>
      <c r="D545">
        <f>+入力シート①!Y$3</f>
        <v>0</v>
      </c>
      <c r="E545" s="20"/>
      <c r="F545" s="32"/>
      <c r="G545" s="32"/>
      <c r="H545" s="32"/>
      <c r="I545" s="32"/>
      <c r="J545" s="32"/>
      <c r="K545" s="33"/>
      <c r="M545" s="16"/>
      <c r="N545" t="s">
        <v>133</v>
      </c>
      <c r="O545" t="s">
        <v>133</v>
      </c>
      <c r="P545" t="s">
        <v>133</v>
      </c>
      <c r="Q545" t="s">
        <v>133</v>
      </c>
      <c r="R545" t="s">
        <v>133</v>
      </c>
      <c r="T545" t="s">
        <v>133</v>
      </c>
      <c r="U545" s="17">
        <v>47</v>
      </c>
      <c r="V545">
        <f t="shared" ref="V545:CA545" si="247">+$A$542</f>
        <v>47</v>
      </c>
      <c r="W545">
        <f t="shared" si="247"/>
        <v>47</v>
      </c>
      <c r="X545">
        <f t="shared" si="247"/>
        <v>47</v>
      </c>
      <c r="Y545">
        <f t="shared" si="247"/>
        <v>47</v>
      </c>
      <c r="Z545">
        <f t="shared" si="247"/>
        <v>47</v>
      </c>
      <c r="AA545">
        <f t="shared" si="247"/>
        <v>47</v>
      </c>
      <c r="AB545">
        <f t="shared" si="247"/>
        <v>47</v>
      </c>
      <c r="AC545" s="69">
        <f t="shared" si="247"/>
        <v>47</v>
      </c>
      <c r="AD545" s="69">
        <f t="shared" si="247"/>
        <v>47</v>
      </c>
      <c r="AE545">
        <f t="shared" si="247"/>
        <v>47</v>
      </c>
      <c r="AF545">
        <f t="shared" si="247"/>
        <v>47</v>
      </c>
      <c r="AG545">
        <f t="shared" si="247"/>
        <v>47</v>
      </c>
      <c r="AH545">
        <f t="shared" si="247"/>
        <v>47</v>
      </c>
      <c r="AI545">
        <f t="shared" si="247"/>
        <v>47</v>
      </c>
      <c r="AJ545">
        <f t="shared" si="247"/>
        <v>47</v>
      </c>
      <c r="AK545">
        <f t="shared" si="247"/>
        <v>47</v>
      </c>
      <c r="AL545">
        <f t="shared" si="247"/>
        <v>47</v>
      </c>
      <c r="AM545">
        <f t="shared" si="247"/>
        <v>47</v>
      </c>
      <c r="AN545">
        <f t="shared" si="247"/>
        <v>47</v>
      </c>
      <c r="AO545">
        <f t="shared" si="247"/>
        <v>47</v>
      </c>
      <c r="AP545">
        <f t="shared" si="247"/>
        <v>47</v>
      </c>
      <c r="AQ545">
        <f t="shared" si="247"/>
        <v>47</v>
      </c>
      <c r="AR545">
        <f t="shared" si="247"/>
        <v>47</v>
      </c>
      <c r="AS545">
        <f t="shared" si="247"/>
        <v>47</v>
      </c>
      <c r="AT545">
        <f t="shared" si="247"/>
        <v>47</v>
      </c>
      <c r="AU545">
        <f t="shared" si="247"/>
        <v>47</v>
      </c>
      <c r="AV545">
        <f t="shared" si="247"/>
        <v>47</v>
      </c>
      <c r="AW545">
        <f t="shared" si="247"/>
        <v>47</v>
      </c>
      <c r="AX545">
        <f t="shared" si="247"/>
        <v>47</v>
      </c>
      <c r="AY545">
        <f t="shared" si="247"/>
        <v>47</v>
      </c>
      <c r="AZ545">
        <f t="shared" si="247"/>
        <v>47</v>
      </c>
      <c r="BA545">
        <f t="shared" si="247"/>
        <v>47</v>
      </c>
      <c r="BB545">
        <f t="shared" si="247"/>
        <v>47</v>
      </c>
      <c r="BC545">
        <f t="shared" si="247"/>
        <v>47</v>
      </c>
      <c r="BD545">
        <f t="shared" si="247"/>
        <v>47</v>
      </c>
      <c r="BE545">
        <f t="shared" si="247"/>
        <v>47</v>
      </c>
      <c r="BF545">
        <f t="shared" si="247"/>
        <v>47</v>
      </c>
      <c r="BG545">
        <f t="shared" si="247"/>
        <v>47</v>
      </c>
      <c r="BH545">
        <f t="shared" si="247"/>
        <v>47</v>
      </c>
      <c r="BI545">
        <f t="shared" si="247"/>
        <v>47</v>
      </c>
      <c r="BJ545">
        <f t="shared" si="247"/>
        <v>47</v>
      </c>
      <c r="BK545">
        <f t="shared" si="247"/>
        <v>47</v>
      </c>
      <c r="BL545">
        <f t="shared" si="247"/>
        <v>47</v>
      </c>
      <c r="BM545">
        <f t="shared" si="247"/>
        <v>47</v>
      </c>
      <c r="BN545">
        <f t="shared" si="247"/>
        <v>47</v>
      </c>
      <c r="BO545">
        <f t="shared" si="247"/>
        <v>47</v>
      </c>
      <c r="BP545">
        <f t="shared" si="247"/>
        <v>47</v>
      </c>
      <c r="BQ545">
        <f t="shared" si="247"/>
        <v>47</v>
      </c>
      <c r="BR545">
        <f t="shared" si="247"/>
        <v>47</v>
      </c>
      <c r="BS545">
        <f t="shared" si="247"/>
        <v>47</v>
      </c>
      <c r="BT545">
        <f t="shared" si="247"/>
        <v>47</v>
      </c>
      <c r="BU545">
        <f t="shared" si="247"/>
        <v>47</v>
      </c>
      <c r="BV545">
        <f t="shared" si="247"/>
        <v>47</v>
      </c>
      <c r="BW545">
        <f t="shared" si="247"/>
        <v>47</v>
      </c>
      <c r="BX545">
        <f t="shared" si="247"/>
        <v>47</v>
      </c>
      <c r="BY545">
        <f t="shared" si="247"/>
        <v>47</v>
      </c>
      <c r="BZ545">
        <f t="shared" si="247"/>
        <v>47</v>
      </c>
      <c r="CA545">
        <f t="shared" si="247"/>
        <v>47</v>
      </c>
      <c r="CB545" s="16"/>
    </row>
    <row r="546" spans="1:80" ht="16.5" thickBot="1">
      <c r="A546" s="296"/>
      <c r="B546" s="203" t="s">
        <v>9</v>
      </c>
      <c r="C546" s="204"/>
      <c r="D546" s="78">
        <f>+入力シート①!Y$4</f>
        <v>0</v>
      </c>
      <c r="E546" s="21"/>
      <c r="F546" s="34"/>
      <c r="G546" s="34"/>
      <c r="H546" s="34"/>
      <c r="I546" s="34"/>
      <c r="J546" s="34"/>
      <c r="K546" s="35"/>
      <c r="M546" s="16"/>
      <c r="N546" s="78">
        <v>0</v>
      </c>
      <c r="O546" s="78">
        <v>0</v>
      </c>
      <c r="P546" s="78">
        <v>0</v>
      </c>
      <c r="Q546" s="78">
        <v>0</v>
      </c>
      <c r="R546" s="78">
        <v>0</v>
      </c>
      <c r="T546" s="78">
        <v>0</v>
      </c>
      <c r="V546" s="78"/>
      <c r="W546" s="78"/>
      <c r="X546" s="78">
        <v>0.3888888888888889</v>
      </c>
      <c r="CB546" s="16"/>
    </row>
    <row r="547" spans="1:80">
      <c r="A547" s="296"/>
      <c r="B547" s="200" t="s">
        <v>10</v>
      </c>
      <c r="C547" s="7">
        <v>0</v>
      </c>
      <c r="D547">
        <f>+入力シート①!Y$5</f>
        <v>0</v>
      </c>
      <c r="E547">
        <f>+COUNT($M547:$CB547)</f>
        <v>3</v>
      </c>
      <c r="F547" s="5">
        <f>+AVERAGE($M547:$CB547)</f>
        <v>17.866666666666664</v>
      </c>
      <c r="G547" s="5">
        <f>+STDEV($M547:$CB547)</f>
        <v>2.7135462651912641</v>
      </c>
      <c r="H547" s="5">
        <f>+MAX($M547:$CB547)</f>
        <v>21</v>
      </c>
      <c r="I547" s="5">
        <f>+MIN($M547:$CB547)</f>
        <v>16.3</v>
      </c>
      <c r="J547" s="5">
        <f>+D547-F547</f>
        <v>-17.866666666666664</v>
      </c>
      <c r="K547" s="5">
        <f>+J547/G547</f>
        <v>-6.5842498784178032</v>
      </c>
      <c r="M547" s="16"/>
      <c r="N547" t="s">
        <v>133</v>
      </c>
      <c r="O547" t="s">
        <v>133</v>
      </c>
      <c r="P547" t="s">
        <v>133</v>
      </c>
      <c r="Q547" t="s">
        <v>133</v>
      </c>
      <c r="R547" t="s">
        <v>133</v>
      </c>
      <c r="T547" t="s">
        <v>133</v>
      </c>
      <c r="X547">
        <v>16.3</v>
      </c>
      <c r="AK547">
        <v>21</v>
      </c>
      <c r="BK547">
        <v>16.3</v>
      </c>
      <c r="CB547" s="16"/>
    </row>
    <row r="548" spans="1:80">
      <c r="A548" s="296"/>
      <c r="B548" s="200"/>
      <c r="C548" s="7">
        <v>10</v>
      </c>
      <c r="D548">
        <f>+入力シート①!Y$6</f>
        <v>0</v>
      </c>
      <c r="E548">
        <f t="shared" ref="E548:E562" si="248">+COUNT($M548:$CB548)</f>
        <v>3</v>
      </c>
      <c r="F548" s="5">
        <f t="shared" ref="F548:F562" si="249">+AVERAGE($M548:$CB548)</f>
        <v>17.863333333333333</v>
      </c>
      <c r="G548" s="5">
        <f t="shared" ref="G548:G562" si="250">+STDEV($M548:$CB548)</f>
        <v>2.3906135892973754</v>
      </c>
      <c r="H548" s="5">
        <f t="shared" ref="H548:H562" si="251">+MAX($M548:$CB548)</f>
        <v>20.62</v>
      </c>
      <c r="I548" s="5">
        <f t="shared" ref="I548:I562" si="252">+MIN($M548:$CB548)</f>
        <v>16.36</v>
      </c>
      <c r="J548" s="5">
        <f t="shared" ref="J548:J559" si="253">+D548-F548</f>
        <v>-17.863333333333333</v>
      </c>
      <c r="K548" s="5">
        <f t="shared" ref="K548:K559" si="254">+J548/G548</f>
        <v>-7.4722796746853346</v>
      </c>
      <c r="M548" s="16"/>
      <c r="N548" t="s">
        <v>133</v>
      </c>
      <c r="O548" t="s">
        <v>133</v>
      </c>
      <c r="P548" t="s">
        <v>133</v>
      </c>
      <c r="Q548" t="s">
        <v>133</v>
      </c>
      <c r="R548" t="s">
        <v>133</v>
      </c>
      <c r="T548" t="s">
        <v>133</v>
      </c>
      <c r="X548">
        <v>16.36</v>
      </c>
      <c r="AK548">
        <v>20.62</v>
      </c>
      <c r="BK548">
        <v>16.61</v>
      </c>
      <c r="CB548" s="16"/>
    </row>
    <row r="549" spans="1:80">
      <c r="A549" s="296"/>
      <c r="B549" s="200"/>
      <c r="C549" s="7">
        <v>20</v>
      </c>
      <c r="D549">
        <f>+入力シート①!Y$7</f>
        <v>0</v>
      </c>
      <c r="E549">
        <f t="shared" si="248"/>
        <v>3</v>
      </c>
      <c r="F549" s="5">
        <f t="shared" si="249"/>
        <v>17.866666666666671</v>
      </c>
      <c r="G549" s="5">
        <f t="shared" si="250"/>
        <v>2.3969216368778525</v>
      </c>
      <c r="H549" s="5">
        <f t="shared" si="251"/>
        <v>20.63</v>
      </c>
      <c r="I549" s="5">
        <f t="shared" si="252"/>
        <v>16.350000000000001</v>
      </c>
      <c r="J549" s="5">
        <f t="shared" si="253"/>
        <v>-17.866666666666671</v>
      </c>
      <c r="K549" s="5">
        <f t="shared" si="254"/>
        <v>-7.4540053340830843</v>
      </c>
      <c r="M549" s="16"/>
      <c r="N549" t="s">
        <v>133</v>
      </c>
      <c r="O549" t="s">
        <v>133</v>
      </c>
      <c r="P549" t="s">
        <v>133</v>
      </c>
      <c r="Q549" t="s">
        <v>133</v>
      </c>
      <c r="R549" t="s">
        <v>133</v>
      </c>
      <c r="T549" t="s">
        <v>133</v>
      </c>
      <c r="X549">
        <v>16.350000000000001</v>
      </c>
      <c r="AK549">
        <v>20.63</v>
      </c>
      <c r="BK549">
        <v>16.62</v>
      </c>
      <c r="CB549" s="16"/>
    </row>
    <row r="550" spans="1:80">
      <c r="A550" s="296"/>
      <c r="B550" s="200"/>
      <c r="C550" s="7">
        <v>30</v>
      </c>
      <c r="D550">
        <f>+入力シート①!Y$8</f>
        <v>0</v>
      </c>
      <c r="E550">
        <f t="shared" si="248"/>
        <v>3</v>
      </c>
      <c r="F550" s="5">
        <f t="shared" si="249"/>
        <v>17.853333333333335</v>
      </c>
      <c r="G550" s="5">
        <f t="shared" si="250"/>
        <v>2.4096541937243288</v>
      </c>
      <c r="H550" s="5">
        <f t="shared" si="251"/>
        <v>20.63</v>
      </c>
      <c r="I550" s="5">
        <f t="shared" si="252"/>
        <v>16.309999999999999</v>
      </c>
      <c r="J550" s="5">
        <f t="shared" si="253"/>
        <v>-17.853333333333335</v>
      </c>
      <c r="K550" s="5">
        <f t="shared" si="254"/>
        <v>-7.4090852454390834</v>
      </c>
      <c r="M550" s="16"/>
      <c r="N550" t="s">
        <v>133</v>
      </c>
      <c r="O550" t="s">
        <v>133</v>
      </c>
      <c r="P550" t="s">
        <v>133</v>
      </c>
      <c r="Q550" t="s">
        <v>133</v>
      </c>
      <c r="R550" t="s">
        <v>133</v>
      </c>
      <c r="T550" t="s">
        <v>133</v>
      </c>
      <c r="X550">
        <v>16.309999999999999</v>
      </c>
      <c r="AK550">
        <v>20.63</v>
      </c>
      <c r="BK550">
        <v>16.62</v>
      </c>
      <c r="CB550" s="16"/>
    </row>
    <row r="551" spans="1:80">
      <c r="A551" s="296"/>
      <c r="B551" s="200"/>
      <c r="C551" s="7">
        <v>50</v>
      </c>
      <c r="D551">
        <f>+入力シート①!Y$9</f>
        <v>0</v>
      </c>
      <c r="E551">
        <f t="shared" si="248"/>
        <v>3</v>
      </c>
      <c r="F551" s="5">
        <f t="shared" si="249"/>
        <v>17.760000000000002</v>
      </c>
      <c r="G551" s="5">
        <f t="shared" si="250"/>
        <v>2.5006599129029854</v>
      </c>
      <c r="H551" s="5">
        <f t="shared" si="251"/>
        <v>20.63</v>
      </c>
      <c r="I551" s="5">
        <f t="shared" si="252"/>
        <v>16.05</v>
      </c>
      <c r="J551" s="5">
        <f t="shared" si="253"/>
        <v>-17.760000000000002</v>
      </c>
      <c r="K551" s="5">
        <f t="shared" si="254"/>
        <v>-7.1021252863539672</v>
      </c>
      <c r="M551" s="16"/>
      <c r="N551" t="s">
        <v>133</v>
      </c>
      <c r="O551" t="s">
        <v>133</v>
      </c>
      <c r="P551" t="s">
        <v>133</v>
      </c>
      <c r="Q551" t="s">
        <v>133</v>
      </c>
      <c r="R551" t="s">
        <v>133</v>
      </c>
      <c r="T551" t="s">
        <v>133</v>
      </c>
      <c r="X551">
        <v>16.05</v>
      </c>
      <c r="AK551">
        <v>20.63</v>
      </c>
      <c r="BK551">
        <v>16.600000000000001</v>
      </c>
      <c r="CB551" s="16"/>
    </row>
    <row r="552" spans="1:80">
      <c r="A552" s="296"/>
      <c r="B552" s="200"/>
      <c r="C552" s="7">
        <v>75</v>
      </c>
      <c r="D552">
        <f>+入力シート①!Y$10</f>
        <v>0</v>
      </c>
      <c r="E552">
        <f t="shared" si="248"/>
        <v>3</v>
      </c>
      <c r="F552" s="5">
        <f t="shared" si="249"/>
        <v>17.716666666666665</v>
      </c>
      <c r="G552" s="5">
        <f t="shared" si="250"/>
        <v>2.5334824517516341</v>
      </c>
      <c r="H552" s="5">
        <f t="shared" si="251"/>
        <v>20.63</v>
      </c>
      <c r="I552" s="5">
        <f t="shared" si="252"/>
        <v>16.03</v>
      </c>
      <c r="J552" s="5">
        <f t="shared" si="253"/>
        <v>-17.716666666666665</v>
      </c>
      <c r="K552" s="5">
        <f t="shared" si="254"/>
        <v>-6.9930094263796736</v>
      </c>
      <c r="M552" s="16"/>
      <c r="N552" t="s">
        <v>133</v>
      </c>
      <c r="O552" t="s">
        <v>133</v>
      </c>
      <c r="P552" t="s">
        <v>133</v>
      </c>
      <c r="Q552" t="s">
        <v>133</v>
      </c>
      <c r="R552" t="s">
        <v>133</v>
      </c>
      <c r="T552" t="s">
        <v>133</v>
      </c>
      <c r="X552">
        <v>16.03</v>
      </c>
      <c r="AK552">
        <v>20.63</v>
      </c>
      <c r="BK552">
        <v>16.489999999999998</v>
      </c>
      <c r="CB552" s="16"/>
    </row>
    <row r="553" spans="1:80">
      <c r="A553" s="296"/>
      <c r="B553" s="200"/>
      <c r="C553" s="7">
        <v>100</v>
      </c>
      <c r="D553">
        <f>+入力シート①!Y$11</f>
        <v>0</v>
      </c>
      <c r="E553">
        <f t="shared" si="248"/>
        <v>3</v>
      </c>
      <c r="F553" s="5">
        <f t="shared" si="249"/>
        <v>17.653333333333332</v>
      </c>
      <c r="G553" s="5">
        <f t="shared" si="250"/>
        <v>2.5876694791517085</v>
      </c>
      <c r="H553" s="5">
        <f t="shared" si="251"/>
        <v>20.63</v>
      </c>
      <c r="I553" s="5">
        <f t="shared" si="252"/>
        <v>15.94</v>
      </c>
      <c r="J553" s="5">
        <f t="shared" si="253"/>
        <v>-17.653333333333332</v>
      </c>
      <c r="K553" s="5">
        <f t="shared" si="254"/>
        <v>-6.8220974415636961</v>
      </c>
      <c r="M553" s="16"/>
      <c r="N553" t="s">
        <v>133</v>
      </c>
      <c r="O553" t="s">
        <v>133</v>
      </c>
      <c r="P553" t="s">
        <v>133</v>
      </c>
      <c r="Q553" t="s">
        <v>133</v>
      </c>
      <c r="R553" t="s">
        <v>133</v>
      </c>
      <c r="T553" t="s">
        <v>133</v>
      </c>
      <c r="X553">
        <v>15.94</v>
      </c>
      <c r="AK553">
        <v>20.63</v>
      </c>
      <c r="BK553">
        <v>16.39</v>
      </c>
      <c r="CB553" s="16"/>
    </row>
    <row r="554" spans="1:80">
      <c r="A554" s="296"/>
      <c r="B554" s="200"/>
      <c r="C554" s="7">
        <v>150</v>
      </c>
      <c r="D554">
        <f>+入力シート①!Y$12</f>
        <v>0</v>
      </c>
      <c r="E554">
        <f t="shared" si="248"/>
        <v>3</v>
      </c>
      <c r="F554" s="5">
        <f t="shared" si="249"/>
        <v>16.706666666666667</v>
      </c>
      <c r="G554" s="5">
        <f t="shared" si="250"/>
        <v>3.0300550050012971</v>
      </c>
      <c r="H554" s="5">
        <f t="shared" si="251"/>
        <v>20.07</v>
      </c>
      <c r="I554" s="5">
        <f t="shared" si="252"/>
        <v>14.19</v>
      </c>
      <c r="J554" s="5">
        <f t="shared" si="253"/>
        <v>-16.706666666666667</v>
      </c>
      <c r="K554" s="5">
        <f t="shared" si="254"/>
        <v>-5.5136512832576496</v>
      </c>
      <c r="M554" s="16"/>
      <c r="N554" t="s">
        <v>133</v>
      </c>
      <c r="O554" t="s">
        <v>133</v>
      </c>
      <c r="P554" t="s">
        <v>133</v>
      </c>
      <c r="Q554" t="s">
        <v>133</v>
      </c>
      <c r="R554" t="s">
        <v>133</v>
      </c>
      <c r="T554" t="s">
        <v>133</v>
      </c>
      <c r="X554">
        <v>14.19</v>
      </c>
      <c r="AK554">
        <v>20.07</v>
      </c>
      <c r="BK554">
        <v>15.86</v>
      </c>
      <c r="CB554" s="16"/>
    </row>
    <row r="555" spans="1:80">
      <c r="A555" s="296"/>
      <c r="B555" s="200"/>
      <c r="C555" s="7">
        <v>200</v>
      </c>
      <c r="D555">
        <f>+入力シート①!Y$13</f>
        <v>0</v>
      </c>
      <c r="E555">
        <f t="shared" si="248"/>
        <v>3</v>
      </c>
      <c r="F555" s="5">
        <f t="shared" si="249"/>
        <v>15.329999999999998</v>
      </c>
      <c r="G555" s="5">
        <f t="shared" si="250"/>
        <v>3.8178397032877176</v>
      </c>
      <c r="H555" s="5">
        <f t="shared" si="251"/>
        <v>19.23</v>
      </c>
      <c r="I555" s="5">
        <f t="shared" si="252"/>
        <v>11.6</v>
      </c>
      <c r="J555" s="5">
        <f t="shared" si="253"/>
        <v>-15.329999999999998</v>
      </c>
      <c r="K555" s="5">
        <f t="shared" si="254"/>
        <v>-4.0153597823393765</v>
      </c>
      <c r="M555" s="16"/>
      <c r="N555" t="s">
        <v>133</v>
      </c>
      <c r="O555" t="s">
        <v>133</v>
      </c>
      <c r="P555" t="s">
        <v>133</v>
      </c>
      <c r="Q555" t="s">
        <v>133</v>
      </c>
      <c r="R555" t="s">
        <v>133</v>
      </c>
      <c r="T555" t="s">
        <v>133</v>
      </c>
      <c r="X555">
        <v>11.6</v>
      </c>
      <c r="AK555">
        <v>19.23</v>
      </c>
      <c r="BK555">
        <v>15.16</v>
      </c>
      <c r="CB555" s="16"/>
    </row>
    <row r="556" spans="1:80">
      <c r="A556" s="296"/>
      <c r="B556" s="200"/>
      <c r="C556" s="7">
        <v>300</v>
      </c>
      <c r="D556">
        <f>+入力シート①!Y$14</f>
        <v>0</v>
      </c>
      <c r="E556">
        <f t="shared" si="248"/>
        <v>2</v>
      </c>
      <c r="F556" s="5">
        <f t="shared" si="249"/>
        <v>12.98</v>
      </c>
      <c r="G556" s="5">
        <f t="shared" si="250"/>
        <v>6.08111831820431</v>
      </c>
      <c r="H556" s="5">
        <f t="shared" si="251"/>
        <v>17.28</v>
      </c>
      <c r="I556" s="5">
        <f t="shared" si="252"/>
        <v>8.68</v>
      </c>
      <c r="J556" s="5">
        <f t="shared" si="253"/>
        <v>-12.98</v>
      </c>
      <c r="K556" s="5">
        <f t="shared" si="254"/>
        <v>-2.1344758185584616</v>
      </c>
      <c r="M556" s="16"/>
      <c r="N556" t="s">
        <v>133</v>
      </c>
      <c r="O556" t="s">
        <v>133</v>
      </c>
      <c r="P556" t="s">
        <v>133</v>
      </c>
      <c r="Q556" t="s">
        <v>133</v>
      </c>
      <c r="R556" t="s">
        <v>133</v>
      </c>
      <c r="T556" t="s">
        <v>133</v>
      </c>
      <c r="X556">
        <v>8.68</v>
      </c>
      <c r="AK556">
        <v>17.28</v>
      </c>
      <c r="CB556" s="16"/>
    </row>
    <row r="557" spans="1:80">
      <c r="A557" s="296"/>
      <c r="B557" s="200"/>
      <c r="C557" s="7">
        <v>400</v>
      </c>
      <c r="D557">
        <f>+入力シート①!Y$15</f>
        <v>0</v>
      </c>
      <c r="E557">
        <f t="shared" si="248"/>
        <v>2</v>
      </c>
      <c r="F557" s="5">
        <f t="shared" si="249"/>
        <v>9.9550000000000001</v>
      </c>
      <c r="G557" s="5">
        <f t="shared" si="250"/>
        <v>4.3487067042972631</v>
      </c>
      <c r="H557" s="5">
        <f t="shared" si="251"/>
        <v>13.03</v>
      </c>
      <c r="I557" s="5">
        <f t="shared" si="252"/>
        <v>6.88</v>
      </c>
      <c r="J557" s="5">
        <f t="shared" si="253"/>
        <v>-9.9550000000000001</v>
      </c>
      <c r="K557" s="5">
        <f t="shared" si="254"/>
        <v>-2.2891863436462074</v>
      </c>
      <c r="M557" s="16"/>
      <c r="N557" t="s">
        <v>133</v>
      </c>
      <c r="O557" t="s">
        <v>133</v>
      </c>
      <c r="P557" t="s">
        <v>133</v>
      </c>
      <c r="Q557" t="s">
        <v>133</v>
      </c>
      <c r="R557" t="s">
        <v>133</v>
      </c>
      <c r="T557" t="s">
        <v>133</v>
      </c>
      <c r="X557">
        <v>6.88</v>
      </c>
      <c r="AK557">
        <v>13.03</v>
      </c>
      <c r="CB557" s="16"/>
    </row>
    <row r="558" spans="1:80">
      <c r="A558" s="296"/>
      <c r="B558" s="200"/>
      <c r="C558" s="7">
        <v>500</v>
      </c>
      <c r="D558">
        <f>+入力シート①!Y$16</f>
        <v>0</v>
      </c>
      <c r="E558">
        <f t="shared" si="248"/>
        <v>1</v>
      </c>
      <c r="F558" s="5">
        <f t="shared" si="249"/>
        <v>11.76</v>
      </c>
      <c r="G558" s="5" t="e">
        <f t="shared" si="250"/>
        <v>#DIV/0!</v>
      </c>
      <c r="H558" s="5">
        <f t="shared" si="251"/>
        <v>11.76</v>
      </c>
      <c r="I558" s="5">
        <f t="shared" si="252"/>
        <v>11.76</v>
      </c>
      <c r="J558" s="5">
        <f t="shared" si="253"/>
        <v>-11.76</v>
      </c>
      <c r="K558" s="5" t="e">
        <f t="shared" si="254"/>
        <v>#DIV/0!</v>
      </c>
      <c r="M558" s="16"/>
      <c r="N558" t="s">
        <v>133</v>
      </c>
      <c r="O558" t="s">
        <v>133</v>
      </c>
      <c r="P558" t="s">
        <v>133</v>
      </c>
      <c r="Q558" t="s">
        <v>133</v>
      </c>
      <c r="R558" t="s">
        <v>133</v>
      </c>
      <c r="T558" t="s">
        <v>133</v>
      </c>
      <c r="AK558">
        <v>11.76</v>
      </c>
      <c r="CB558" s="16"/>
    </row>
    <row r="559" spans="1:80">
      <c r="A559" s="296"/>
      <c r="B559" s="200"/>
      <c r="C559" s="7">
        <v>600</v>
      </c>
      <c r="D559">
        <f>+入力シート①!Y$17</f>
        <v>0</v>
      </c>
      <c r="E559">
        <f t="shared" si="248"/>
        <v>0</v>
      </c>
      <c r="F559" s="5" t="e">
        <f t="shared" si="249"/>
        <v>#DIV/0!</v>
      </c>
      <c r="G559" s="5" t="e">
        <f t="shared" si="250"/>
        <v>#DIV/0!</v>
      </c>
      <c r="H559" s="5">
        <f t="shared" si="251"/>
        <v>0</v>
      </c>
      <c r="I559" s="5">
        <f t="shared" si="252"/>
        <v>0</v>
      </c>
      <c r="J559" s="5" t="e">
        <f t="shared" si="253"/>
        <v>#DIV/0!</v>
      </c>
      <c r="K559" s="5" t="e">
        <f t="shared" si="254"/>
        <v>#DIV/0!</v>
      </c>
      <c r="M559" s="16"/>
      <c r="N559" t="s">
        <v>133</v>
      </c>
      <c r="O559" t="s">
        <v>133</v>
      </c>
      <c r="P559" t="s">
        <v>133</v>
      </c>
      <c r="Q559" t="s">
        <v>133</v>
      </c>
      <c r="R559" t="s">
        <v>133</v>
      </c>
      <c r="T559" t="s">
        <v>133</v>
      </c>
      <c r="CB559" s="16"/>
    </row>
    <row r="560" spans="1:80">
      <c r="A560" s="296"/>
      <c r="B560" s="13"/>
      <c r="C560" s="13"/>
      <c r="D560" s="18"/>
      <c r="E560" s="18"/>
      <c r="F560" s="36"/>
      <c r="G560" s="36"/>
      <c r="H560" s="36"/>
      <c r="I560" s="36"/>
      <c r="J560" s="36"/>
      <c r="K560" s="36"/>
      <c r="L560" s="18"/>
      <c r="M560" s="16"/>
      <c r="N560" s="18"/>
      <c r="O560" s="18"/>
      <c r="P560" s="18"/>
      <c r="Q560" s="18"/>
      <c r="R560" s="18"/>
      <c r="T560" s="18"/>
      <c r="U560" s="18"/>
      <c r="V560" s="18"/>
      <c r="W560" s="18"/>
      <c r="X560" s="18"/>
      <c r="Y560" s="18"/>
      <c r="Z560" s="18"/>
      <c r="AA560" s="18"/>
      <c r="AB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c r="CA560" s="18"/>
      <c r="CB560" s="16"/>
    </row>
    <row r="561" spans="1:80">
      <c r="A561" s="296"/>
      <c r="B561" s="201" t="s">
        <v>13</v>
      </c>
      <c r="C561" s="11" t="s">
        <v>11</v>
      </c>
      <c r="D561">
        <f>+入力シート①!Y$19</f>
        <v>0</v>
      </c>
      <c r="E561">
        <f t="shared" si="248"/>
        <v>2</v>
      </c>
      <c r="F561" s="5">
        <f t="shared" si="249"/>
        <v>192.5</v>
      </c>
      <c r="G561" s="5">
        <f t="shared" si="250"/>
        <v>197.28279195104676</v>
      </c>
      <c r="H561" s="5">
        <f t="shared" si="251"/>
        <v>332</v>
      </c>
      <c r="I561" s="5">
        <f t="shared" si="252"/>
        <v>53</v>
      </c>
      <c r="J561" s="5">
        <f>+D561-F561</f>
        <v>-192.5</v>
      </c>
      <c r="K561" s="5">
        <f>+J561/G561</f>
        <v>-0.97575666937928596</v>
      </c>
      <c r="M561" s="16"/>
      <c r="N561" t="s">
        <v>133</v>
      </c>
      <c r="O561" t="s">
        <v>133</v>
      </c>
      <c r="P561" t="s">
        <v>133</v>
      </c>
      <c r="Q561" t="s">
        <v>133</v>
      </c>
      <c r="R561" t="s">
        <v>133</v>
      </c>
      <c r="T561" t="s">
        <v>133</v>
      </c>
      <c r="X561">
        <v>332</v>
      </c>
      <c r="AK561">
        <v>53</v>
      </c>
      <c r="CB561" s="16"/>
    </row>
    <row r="562" spans="1:80">
      <c r="A562" s="296"/>
      <c r="B562" s="202"/>
      <c r="C562" s="8" t="s">
        <v>12</v>
      </c>
      <c r="D562">
        <f>+入力シート①!Y$20</f>
        <v>0</v>
      </c>
      <c r="E562">
        <f t="shared" si="248"/>
        <v>2</v>
      </c>
      <c r="F562" s="5">
        <f t="shared" si="249"/>
        <v>1.2</v>
      </c>
      <c r="G562" s="5">
        <f t="shared" si="250"/>
        <v>0.84852813742385713</v>
      </c>
      <c r="H562" s="5">
        <f t="shared" si="251"/>
        <v>1.8</v>
      </c>
      <c r="I562" s="5">
        <f t="shared" si="252"/>
        <v>0.6</v>
      </c>
      <c r="J562" s="5">
        <f>+D562-F562</f>
        <v>-1.2</v>
      </c>
      <c r="K562" s="5">
        <f>+J562/G562</f>
        <v>-1.4142135623730949</v>
      </c>
      <c r="M562" s="16"/>
      <c r="N562" t="s">
        <v>133</v>
      </c>
      <c r="O562" t="s">
        <v>133</v>
      </c>
      <c r="P562" t="s">
        <v>133</v>
      </c>
      <c r="Q562" t="s">
        <v>133</v>
      </c>
      <c r="R562" t="s">
        <v>133</v>
      </c>
      <c r="T562" t="s">
        <v>133</v>
      </c>
      <c r="X562">
        <v>0.6</v>
      </c>
      <c r="AK562">
        <v>1.8</v>
      </c>
      <c r="CB562" s="16"/>
    </row>
    <row r="563" spans="1:80" ht="0.95" customHeight="1">
      <c r="M563" s="16"/>
      <c r="CB563" s="16"/>
    </row>
    <row r="564" spans="1:80" ht="0.95" customHeight="1">
      <c r="M564" s="16"/>
      <c r="CB564" s="16"/>
    </row>
    <row r="565" spans="1:80" ht="0.95" customHeight="1">
      <c r="M565" s="16"/>
      <c r="CB565" s="16"/>
    </row>
    <row r="566" spans="1:80" ht="0.95" customHeight="1">
      <c r="M566" s="16"/>
      <c r="CB566" s="16"/>
    </row>
    <row r="567" spans="1:80" ht="0.95" customHeight="1">
      <c r="M567" s="16"/>
      <c r="CB567" s="16"/>
    </row>
    <row r="568" spans="1:80" ht="0.95" customHeight="1">
      <c r="M568" s="16"/>
      <c r="CB568" s="16"/>
    </row>
    <row r="569" spans="1:80" ht="0.95" customHeight="1">
      <c r="M569" s="16"/>
      <c r="CB569" s="16"/>
    </row>
    <row r="570" spans="1:80" ht="0.95" customHeight="1">
      <c r="M570" s="16"/>
      <c r="CB570" s="16"/>
    </row>
    <row r="571" spans="1:80" ht="16.5" thickBot="1">
      <c r="D571" s="1" t="s">
        <v>14</v>
      </c>
      <c r="E571" s="1" t="s">
        <v>0</v>
      </c>
      <c r="F571" s="4" t="s">
        <v>1</v>
      </c>
      <c r="G571" s="4" t="s">
        <v>5</v>
      </c>
      <c r="H571" s="4" t="s">
        <v>2</v>
      </c>
      <c r="I571" s="4" t="s">
        <v>3</v>
      </c>
      <c r="J571" s="4" t="s">
        <v>4</v>
      </c>
      <c r="K571" s="5" t="s">
        <v>42</v>
      </c>
      <c r="M571" s="16"/>
      <c r="N571" s="1" t="s">
        <v>131</v>
      </c>
      <c r="O571" s="1" t="s">
        <v>131</v>
      </c>
      <c r="P571" s="1" t="s">
        <v>131</v>
      </c>
      <c r="Q571" s="1" t="s">
        <v>131</v>
      </c>
      <c r="R571" s="1" t="s">
        <v>131</v>
      </c>
      <c r="T571" s="1" t="s">
        <v>131</v>
      </c>
      <c r="V571" s="1"/>
      <c r="W571" s="1"/>
      <c r="X571" s="1"/>
      <c r="Y571" s="1"/>
      <c r="Z571" s="1"/>
      <c r="AA571" s="1"/>
      <c r="AB571" s="1"/>
      <c r="AC571" s="70"/>
      <c r="AD571" s="70"/>
      <c r="AE571" s="1"/>
      <c r="AF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6"/>
    </row>
    <row r="572" spans="1:80">
      <c r="A572" s="296">
        <v>49</v>
      </c>
      <c r="B572" s="203" t="s">
        <v>6</v>
      </c>
      <c r="C572" s="204"/>
      <c r="D572" s="71">
        <f>+入力シート①!Z$2</f>
        <v>0</v>
      </c>
      <c r="E572" s="19"/>
      <c r="F572" s="30"/>
      <c r="G572" s="30"/>
      <c r="H572" s="30"/>
      <c r="I572" s="30"/>
      <c r="J572" s="30"/>
      <c r="K572" s="31"/>
      <c r="M572" s="16"/>
      <c r="N572" s="71">
        <v>0</v>
      </c>
      <c r="O572" s="71">
        <v>0</v>
      </c>
      <c r="P572" s="71">
        <v>0</v>
      </c>
      <c r="Q572" s="71">
        <v>0</v>
      </c>
      <c r="R572" s="71">
        <v>0</v>
      </c>
      <c r="T572" s="71">
        <v>0</v>
      </c>
      <c r="U572" s="17">
        <v>2012</v>
      </c>
      <c r="V572">
        <f t="shared" ref="V572:AA572" si="255">+V$1</f>
        <v>2011</v>
      </c>
      <c r="W572">
        <f t="shared" si="255"/>
        <v>2010</v>
      </c>
      <c r="X572">
        <f t="shared" si="255"/>
        <v>2009</v>
      </c>
      <c r="Y572">
        <f t="shared" si="255"/>
        <v>2008</v>
      </c>
      <c r="Z572">
        <f t="shared" si="255"/>
        <v>2007</v>
      </c>
      <c r="AA572">
        <f t="shared" si="255"/>
        <v>2007</v>
      </c>
      <c r="AB572">
        <f t="shared" ref="AB572:BG572" si="256">+AB$1</f>
        <v>2006</v>
      </c>
      <c r="AC572" s="69">
        <f t="shared" si="256"/>
        <v>2005</v>
      </c>
      <c r="AD572" s="69">
        <f t="shared" si="256"/>
        <v>2004</v>
      </c>
      <c r="AE572">
        <f t="shared" si="256"/>
        <v>2003</v>
      </c>
      <c r="AF572">
        <f t="shared" si="256"/>
        <v>2002</v>
      </c>
      <c r="AG572">
        <f t="shared" si="256"/>
        <v>2002</v>
      </c>
      <c r="AH572">
        <f t="shared" si="256"/>
        <v>2002</v>
      </c>
      <c r="AI572">
        <f t="shared" si="256"/>
        <v>2001</v>
      </c>
      <c r="AJ572">
        <f t="shared" si="256"/>
        <v>2000</v>
      </c>
      <c r="AK572">
        <f t="shared" si="256"/>
        <v>1999</v>
      </c>
      <c r="AL572">
        <f t="shared" si="256"/>
        <v>1999</v>
      </c>
      <c r="AM572">
        <f t="shared" si="256"/>
        <v>1998</v>
      </c>
      <c r="AN572">
        <f t="shared" si="256"/>
        <v>1997</v>
      </c>
      <c r="AO572">
        <f t="shared" si="256"/>
        <v>1996</v>
      </c>
      <c r="AP572">
        <f t="shared" si="256"/>
        <v>1995</v>
      </c>
      <c r="AQ572">
        <f t="shared" si="256"/>
        <v>1994</v>
      </c>
      <c r="AR572">
        <f t="shared" si="256"/>
        <v>1993</v>
      </c>
      <c r="AS572">
        <f t="shared" si="256"/>
        <v>1992</v>
      </c>
      <c r="AT572">
        <f t="shared" si="256"/>
        <v>1991</v>
      </c>
      <c r="AU572">
        <f t="shared" si="256"/>
        <v>1990</v>
      </c>
      <c r="AV572">
        <f t="shared" si="256"/>
        <v>1990</v>
      </c>
      <c r="AW572">
        <f t="shared" si="256"/>
        <v>1989</v>
      </c>
      <c r="AX572">
        <f t="shared" si="256"/>
        <v>1989</v>
      </c>
      <c r="AY572">
        <f t="shared" si="256"/>
        <v>1989</v>
      </c>
      <c r="AZ572">
        <f t="shared" si="256"/>
        <v>1988</v>
      </c>
      <c r="BA572">
        <f t="shared" si="256"/>
        <v>1988</v>
      </c>
      <c r="BB572">
        <f t="shared" si="256"/>
        <v>1987</v>
      </c>
      <c r="BC572">
        <f t="shared" si="256"/>
        <v>1986</v>
      </c>
      <c r="BD572">
        <f t="shared" si="256"/>
        <v>1986</v>
      </c>
      <c r="BE572">
        <f t="shared" si="256"/>
        <v>1986</v>
      </c>
      <c r="BF572">
        <f t="shared" si="256"/>
        <v>1985</v>
      </c>
      <c r="BG572">
        <f t="shared" si="256"/>
        <v>1985</v>
      </c>
      <c r="BH572">
        <f t="shared" ref="BH572:CA572" si="257">+BH$1</f>
        <v>1985</v>
      </c>
      <c r="BI572">
        <f t="shared" si="257"/>
        <v>1984</v>
      </c>
      <c r="BJ572">
        <f t="shared" si="257"/>
        <v>1984</v>
      </c>
      <c r="BK572">
        <f t="shared" si="257"/>
        <v>1984</v>
      </c>
      <c r="BL572">
        <f t="shared" si="257"/>
        <v>1984</v>
      </c>
      <c r="BM572">
        <f t="shared" si="257"/>
        <v>1984</v>
      </c>
      <c r="BN572">
        <f t="shared" si="257"/>
        <v>1983</v>
      </c>
      <c r="BO572">
        <f t="shared" si="257"/>
        <v>1983</v>
      </c>
      <c r="BP572">
        <f t="shared" si="257"/>
        <v>1983</v>
      </c>
      <c r="BQ572">
        <f t="shared" si="257"/>
        <v>1983</v>
      </c>
      <c r="BR572">
        <f t="shared" si="257"/>
        <v>1982</v>
      </c>
      <c r="BS572">
        <f t="shared" si="257"/>
        <v>1982</v>
      </c>
      <c r="BT572">
        <f t="shared" si="257"/>
        <v>1982</v>
      </c>
      <c r="BU572">
        <f t="shared" si="257"/>
        <v>1982</v>
      </c>
      <c r="BV572">
        <f t="shared" si="257"/>
        <v>1981</v>
      </c>
      <c r="BW572">
        <f t="shared" si="257"/>
        <v>1981</v>
      </c>
      <c r="BX572">
        <f t="shared" si="257"/>
        <v>1981</v>
      </c>
      <c r="BY572">
        <f t="shared" si="257"/>
        <v>1981</v>
      </c>
      <c r="BZ572">
        <f t="shared" si="257"/>
        <v>1981</v>
      </c>
      <c r="CA572">
        <f t="shared" si="257"/>
        <v>1980</v>
      </c>
      <c r="CB572" s="16"/>
    </row>
    <row r="573" spans="1:80">
      <c r="A573" s="296"/>
      <c r="B573" s="203" t="s">
        <v>7</v>
      </c>
      <c r="C573" s="204"/>
      <c r="D573" s="72">
        <f>+入力シート①!Z$2</f>
        <v>0</v>
      </c>
      <c r="E573" s="20"/>
      <c r="F573" s="32"/>
      <c r="G573" s="32"/>
      <c r="H573" s="32"/>
      <c r="I573" s="32"/>
      <c r="J573" s="32"/>
      <c r="K573" s="33"/>
      <c r="M573" s="16"/>
      <c r="N573" s="72">
        <v>0</v>
      </c>
      <c r="O573" s="72">
        <v>0</v>
      </c>
      <c r="P573" s="72">
        <v>0</v>
      </c>
      <c r="Q573" s="72">
        <v>0</v>
      </c>
      <c r="R573" s="72">
        <v>0</v>
      </c>
      <c r="T573" s="72">
        <v>0</v>
      </c>
      <c r="U573" s="17">
        <v>2</v>
      </c>
      <c r="V573">
        <f t="shared" ref="V573:AA573" si="258">+V$3</f>
        <v>2</v>
      </c>
      <c r="W573">
        <f t="shared" si="258"/>
        <v>2</v>
      </c>
      <c r="X573">
        <f t="shared" si="258"/>
        <v>2</v>
      </c>
      <c r="Y573">
        <f t="shared" si="258"/>
        <v>2</v>
      </c>
      <c r="Z573">
        <f t="shared" si="258"/>
        <v>2</v>
      </c>
      <c r="AA573">
        <f t="shared" si="258"/>
        <v>2</v>
      </c>
      <c r="AB573">
        <f t="shared" ref="AB573:CA573" si="259">+AB$3</f>
        <v>2</v>
      </c>
      <c r="AC573" s="69">
        <f t="shared" si="259"/>
        <v>2</v>
      </c>
      <c r="AD573" s="69">
        <f t="shared" si="259"/>
        <v>2</v>
      </c>
      <c r="AE573">
        <f t="shared" si="259"/>
        <v>2</v>
      </c>
      <c r="AF573">
        <f t="shared" si="259"/>
        <v>2</v>
      </c>
      <c r="AG573">
        <f t="shared" si="259"/>
        <v>2</v>
      </c>
      <c r="AH573">
        <f t="shared" si="259"/>
        <v>2</v>
      </c>
      <c r="AI573">
        <f t="shared" si="259"/>
        <v>2</v>
      </c>
      <c r="AJ573">
        <f t="shared" si="259"/>
        <v>2</v>
      </c>
      <c r="AK573">
        <f t="shared" si="259"/>
        <v>2</v>
      </c>
      <c r="AL573">
        <f t="shared" si="259"/>
        <v>2</v>
      </c>
      <c r="AM573">
        <f t="shared" si="259"/>
        <v>2</v>
      </c>
      <c r="AN573">
        <f t="shared" si="259"/>
        <v>2</v>
      </c>
      <c r="AO573">
        <f t="shared" si="259"/>
        <v>2</v>
      </c>
      <c r="AP573">
        <f t="shared" si="259"/>
        <v>2</v>
      </c>
      <c r="AQ573">
        <f t="shared" si="259"/>
        <v>2</v>
      </c>
      <c r="AR573">
        <f t="shared" si="259"/>
        <v>2</v>
      </c>
      <c r="AS573">
        <f t="shared" si="259"/>
        <v>2</v>
      </c>
      <c r="AT573">
        <f t="shared" si="259"/>
        <v>2</v>
      </c>
      <c r="AU573">
        <f t="shared" si="259"/>
        <v>2</v>
      </c>
      <c r="AV573">
        <f t="shared" si="259"/>
        <v>2</v>
      </c>
      <c r="AW573">
        <f t="shared" si="259"/>
        <v>2</v>
      </c>
      <c r="AX573">
        <f t="shared" si="259"/>
        <v>2</v>
      </c>
      <c r="AY573">
        <f t="shared" si="259"/>
        <v>2</v>
      </c>
      <c r="AZ573">
        <f t="shared" si="259"/>
        <v>2</v>
      </c>
      <c r="BA573">
        <f t="shared" si="259"/>
        <v>2</v>
      </c>
      <c r="BB573">
        <f t="shared" si="259"/>
        <v>2</v>
      </c>
      <c r="BC573">
        <f t="shared" si="259"/>
        <v>2</v>
      </c>
      <c r="BD573">
        <f t="shared" si="259"/>
        <v>2</v>
      </c>
      <c r="BE573">
        <f t="shared" si="259"/>
        <v>2</v>
      </c>
      <c r="BF573">
        <f t="shared" si="259"/>
        <v>2</v>
      </c>
      <c r="BG573">
        <f t="shared" si="259"/>
        <v>2</v>
      </c>
      <c r="BH573">
        <f t="shared" si="259"/>
        <v>2</v>
      </c>
      <c r="BI573">
        <f t="shared" si="259"/>
        <v>2</v>
      </c>
      <c r="BJ573">
        <f t="shared" si="259"/>
        <v>2</v>
      </c>
      <c r="BK573">
        <f t="shared" si="259"/>
        <v>2</v>
      </c>
      <c r="BL573">
        <f t="shared" si="259"/>
        <v>2</v>
      </c>
      <c r="BM573">
        <f t="shared" si="259"/>
        <v>2</v>
      </c>
      <c r="BN573">
        <f t="shared" si="259"/>
        <v>2</v>
      </c>
      <c r="BO573">
        <f t="shared" si="259"/>
        <v>2</v>
      </c>
      <c r="BP573">
        <f t="shared" si="259"/>
        <v>2</v>
      </c>
      <c r="BQ573">
        <f t="shared" si="259"/>
        <v>2</v>
      </c>
      <c r="BR573">
        <f t="shared" si="259"/>
        <v>2</v>
      </c>
      <c r="BS573">
        <f t="shared" si="259"/>
        <v>2</v>
      </c>
      <c r="BT573">
        <f t="shared" si="259"/>
        <v>2</v>
      </c>
      <c r="BU573">
        <f t="shared" si="259"/>
        <v>2</v>
      </c>
      <c r="BV573">
        <f t="shared" si="259"/>
        <v>2</v>
      </c>
      <c r="BW573">
        <f t="shared" si="259"/>
        <v>2</v>
      </c>
      <c r="BX573">
        <f t="shared" si="259"/>
        <v>2</v>
      </c>
      <c r="BY573">
        <f t="shared" si="259"/>
        <v>2</v>
      </c>
      <c r="BZ573">
        <f t="shared" si="259"/>
        <v>2</v>
      </c>
      <c r="CA573">
        <f t="shared" si="259"/>
        <v>2</v>
      </c>
      <c r="CB573" s="16"/>
    </row>
    <row r="574" spans="1:80">
      <c r="A574" s="296"/>
      <c r="B574" s="203" t="s">
        <v>8</v>
      </c>
      <c r="C574" s="204"/>
      <c r="D574" s="73">
        <f>+入力シート①!Z$2</f>
        <v>0</v>
      </c>
      <c r="E574" s="20"/>
      <c r="F574" s="32"/>
      <c r="G574" s="32"/>
      <c r="H574" s="32"/>
      <c r="I574" s="32"/>
      <c r="J574" s="32"/>
      <c r="K574" s="33"/>
      <c r="M574" s="16"/>
      <c r="N574" s="73">
        <v>0</v>
      </c>
      <c r="O574" s="73">
        <v>0</v>
      </c>
      <c r="P574" s="73">
        <v>0</v>
      </c>
      <c r="Q574" s="73">
        <v>0</v>
      </c>
      <c r="R574" s="73">
        <v>0</v>
      </c>
      <c r="T574" s="73">
        <v>0</v>
      </c>
      <c r="AS574">
        <v>13</v>
      </c>
      <c r="BK574">
        <v>20</v>
      </c>
      <c r="CB574" s="16"/>
    </row>
    <row r="575" spans="1:80">
      <c r="A575" s="296"/>
      <c r="B575" s="203" t="s">
        <v>43</v>
      </c>
      <c r="C575" s="204"/>
      <c r="D575">
        <f>+入力シート①!Z$3</f>
        <v>0</v>
      </c>
      <c r="E575" s="20"/>
      <c r="F575" s="32"/>
      <c r="G575" s="32"/>
      <c r="H575" s="32"/>
      <c r="I575" s="32"/>
      <c r="J575" s="32"/>
      <c r="K575" s="33"/>
      <c r="M575" s="16"/>
      <c r="N575" t="s">
        <v>133</v>
      </c>
      <c r="O575" t="s">
        <v>133</v>
      </c>
      <c r="P575" t="s">
        <v>133</v>
      </c>
      <c r="Q575" t="s">
        <v>133</v>
      </c>
      <c r="R575" t="s">
        <v>133</v>
      </c>
      <c r="T575" t="s">
        <v>133</v>
      </c>
      <c r="U575" s="17">
        <v>49</v>
      </c>
      <c r="V575">
        <f t="shared" ref="V575:AA575" si="260">+$A$572</f>
        <v>49</v>
      </c>
      <c r="W575">
        <f t="shared" si="260"/>
        <v>49</v>
      </c>
      <c r="X575">
        <f t="shared" si="260"/>
        <v>49</v>
      </c>
      <c r="Y575">
        <f t="shared" si="260"/>
        <v>49</v>
      </c>
      <c r="Z575">
        <f t="shared" si="260"/>
        <v>49</v>
      </c>
      <c r="AA575">
        <f t="shared" si="260"/>
        <v>49</v>
      </c>
      <c r="AB575">
        <f t="shared" ref="AB575:CA575" si="261">+$A$572</f>
        <v>49</v>
      </c>
      <c r="AC575" s="69">
        <f t="shared" si="261"/>
        <v>49</v>
      </c>
      <c r="AD575" s="69">
        <f t="shared" si="261"/>
        <v>49</v>
      </c>
      <c r="AE575">
        <f t="shared" si="261"/>
        <v>49</v>
      </c>
      <c r="AF575">
        <f t="shared" si="261"/>
        <v>49</v>
      </c>
      <c r="AG575">
        <f t="shared" si="261"/>
        <v>49</v>
      </c>
      <c r="AH575">
        <f t="shared" si="261"/>
        <v>49</v>
      </c>
      <c r="AI575">
        <f t="shared" si="261"/>
        <v>49</v>
      </c>
      <c r="AJ575">
        <f t="shared" si="261"/>
        <v>49</v>
      </c>
      <c r="AK575">
        <f t="shared" si="261"/>
        <v>49</v>
      </c>
      <c r="AL575">
        <f t="shared" si="261"/>
        <v>49</v>
      </c>
      <c r="AM575">
        <f t="shared" si="261"/>
        <v>49</v>
      </c>
      <c r="AN575">
        <f t="shared" si="261"/>
        <v>49</v>
      </c>
      <c r="AO575">
        <f t="shared" si="261"/>
        <v>49</v>
      </c>
      <c r="AP575">
        <f t="shared" si="261"/>
        <v>49</v>
      </c>
      <c r="AQ575">
        <f t="shared" si="261"/>
        <v>49</v>
      </c>
      <c r="AR575">
        <f t="shared" si="261"/>
        <v>49</v>
      </c>
      <c r="AS575">
        <f t="shared" si="261"/>
        <v>49</v>
      </c>
      <c r="AT575">
        <f t="shared" si="261"/>
        <v>49</v>
      </c>
      <c r="AU575">
        <f t="shared" si="261"/>
        <v>49</v>
      </c>
      <c r="AV575">
        <f t="shared" si="261"/>
        <v>49</v>
      </c>
      <c r="AW575">
        <f t="shared" si="261"/>
        <v>49</v>
      </c>
      <c r="AX575">
        <f t="shared" si="261"/>
        <v>49</v>
      </c>
      <c r="AY575">
        <f t="shared" si="261"/>
        <v>49</v>
      </c>
      <c r="AZ575">
        <f t="shared" si="261"/>
        <v>49</v>
      </c>
      <c r="BA575">
        <f t="shared" si="261"/>
        <v>49</v>
      </c>
      <c r="BB575">
        <f t="shared" si="261"/>
        <v>49</v>
      </c>
      <c r="BC575">
        <f t="shared" si="261"/>
        <v>49</v>
      </c>
      <c r="BD575">
        <f t="shared" si="261"/>
        <v>49</v>
      </c>
      <c r="BE575">
        <f t="shared" si="261"/>
        <v>49</v>
      </c>
      <c r="BF575">
        <f t="shared" si="261"/>
        <v>49</v>
      </c>
      <c r="BG575">
        <f t="shared" si="261"/>
        <v>49</v>
      </c>
      <c r="BH575">
        <f t="shared" si="261"/>
        <v>49</v>
      </c>
      <c r="BI575">
        <f t="shared" si="261"/>
        <v>49</v>
      </c>
      <c r="BJ575">
        <f t="shared" si="261"/>
        <v>49</v>
      </c>
      <c r="BK575">
        <f t="shared" si="261"/>
        <v>49</v>
      </c>
      <c r="BL575">
        <f t="shared" si="261"/>
        <v>49</v>
      </c>
      <c r="BM575">
        <f t="shared" si="261"/>
        <v>49</v>
      </c>
      <c r="BN575">
        <f t="shared" si="261"/>
        <v>49</v>
      </c>
      <c r="BO575">
        <f t="shared" si="261"/>
        <v>49</v>
      </c>
      <c r="BP575">
        <f t="shared" si="261"/>
        <v>49</v>
      </c>
      <c r="BQ575">
        <f t="shared" si="261"/>
        <v>49</v>
      </c>
      <c r="BR575">
        <f t="shared" si="261"/>
        <v>49</v>
      </c>
      <c r="BS575">
        <f t="shared" si="261"/>
        <v>49</v>
      </c>
      <c r="BT575">
        <f t="shared" si="261"/>
        <v>49</v>
      </c>
      <c r="BU575">
        <f t="shared" si="261"/>
        <v>49</v>
      </c>
      <c r="BV575">
        <f t="shared" si="261"/>
        <v>49</v>
      </c>
      <c r="BW575">
        <f t="shared" si="261"/>
        <v>49</v>
      </c>
      <c r="BX575">
        <f t="shared" si="261"/>
        <v>49</v>
      </c>
      <c r="BY575">
        <f t="shared" si="261"/>
        <v>49</v>
      </c>
      <c r="BZ575">
        <f t="shared" si="261"/>
        <v>49</v>
      </c>
      <c r="CA575">
        <f t="shared" si="261"/>
        <v>49</v>
      </c>
      <c r="CB575" s="16"/>
    </row>
    <row r="576" spans="1:80" ht="16.5" thickBot="1">
      <c r="A576" s="296"/>
      <c r="B576" s="203" t="s">
        <v>9</v>
      </c>
      <c r="C576" s="204"/>
      <c r="D576" s="78">
        <f>+入力シート①!Z$4</f>
        <v>0</v>
      </c>
      <c r="E576" s="21"/>
      <c r="F576" s="34"/>
      <c r="G576" s="34"/>
      <c r="H576" s="34"/>
      <c r="I576" s="34"/>
      <c r="J576" s="34"/>
      <c r="K576" s="35"/>
      <c r="M576" s="16"/>
      <c r="N576" s="78">
        <v>0</v>
      </c>
      <c r="O576" s="78">
        <v>0</v>
      </c>
      <c r="P576" s="78">
        <v>0</v>
      </c>
      <c r="Q576" s="78">
        <v>0</v>
      </c>
      <c r="R576" s="78">
        <v>0</v>
      </c>
      <c r="T576" s="78">
        <v>0</v>
      </c>
      <c r="CB576" s="16"/>
    </row>
    <row r="577" spans="1:80">
      <c r="A577" s="296"/>
      <c r="B577" s="200" t="s">
        <v>10</v>
      </c>
      <c r="C577" s="7">
        <v>0</v>
      </c>
      <c r="D577">
        <f>+入力シート①!Z$5</f>
        <v>0</v>
      </c>
      <c r="E577">
        <f>+COUNT($M577:$CB577)</f>
        <v>2</v>
      </c>
      <c r="F577" s="5">
        <f>+AVERAGE($M577:$CB577)</f>
        <v>18.399999999999999</v>
      </c>
      <c r="G577" s="5">
        <f>+STDEV($M577:$CB577)</f>
        <v>2.5455844122715696</v>
      </c>
      <c r="H577" s="5">
        <f>+MAX($M577:$CB577)</f>
        <v>20.2</v>
      </c>
      <c r="I577" s="5">
        <f>+MIN($M577:$CB577)</f>
        <v>16.600000000000001</v>
      </c>
      <c r="J577" s="5">
        <f>+D577-F577</f>
        <v>-18.399999999999999</v>
      </c>
      <c r="K577" s="5">
        <f>+J577/G577</f>
        <v>-7.2282026521291565</v>
      </c>
      <c r="M577" s="16"/>
      <c r="N577" t="s">
        <v>133</v>
      </c>
      <c r="O577" t="s">
        <v>133</v>
      </c>
      <c r="P577" t="s">
        <v>133</v>
      </c>
      <c r="Q577" t="s">
        <v>133</v>
      </c>
      <c r="R577" t="s">
        <v>133</v>
      </c>
      <c r="T577" t="s">
        <v>133</v>
      </c>
      <c r="AS577">
        <v>20.2</v>
      </c>
      <c r="BK577">
        <v>16.600000000000001</v>
      </c>
      <c r="CB577" s="16"/>
    </row>
    <row r="578" spans="1:80">
      <c r="A578" s="296"/>
      <c r="B578" s="200"/>
      <c r="C578" s="7">
        <v>10</v>
      </c>
      <c r="D578">
        <f>+入力シート①!Z$6</f>
        <v>0</v>
      </c>
      <c r="E578">
        <f t="shared" ref="E578:E592" si="262">+COUNT($M578:$CB578)</f>
        <v>1</v>
      </c>
      <c r="F578" s="5">
        <f t="shared" ref="F578:F592" si="263">+AVERAGE($M578:$CB578)</f>
        <v>16.850000000000001</v>
      </c>
      <c r="G578" s="5" t="e">
        <f t="shared" ref="G578:G592" si="264">+STDEV($M578:$CB578)</f>
        <v>#DIV/0!</v>
      </c>
      <c r="H578" s="5">
        <f t="shared" ref="H578:H592" si="265">+MAX($M578:$CB578)</f>
        <v>16.850000000000001</v>
      </c>
      <c r="I578" s="5">
        <f t="shared" ref="I578:I592" si="266">+MIN($M578:$CB578)</f>
        <v>16.850000000000001</v>
      </c>
      <c r="J578" s="5">
        <f t="shared" ref="J578:J589" si="267">+D578-F578</f>
        <v>-16.850000000000001</v>
      </c>
      <c r="K578" s="5" t="e">
        <f t="shared" ref="K578:K589" si="268">+J578/G578</f>
        <v>#DIV/0!</v>
      </c>
      <c r="M578" s="16"/>
      <c r="N578" t="s">
        <v>133</v>
      </c>
      <c r="O578" t="s">
        <v>133</v>
      </c>
      <c r="P578" t="s">
        <v>133</v>
      </c>
      <c r="Q578" t="s">
        <v>133</v>
      </c>
      <c r="R578" t="s">
        <v>133</v>
      </c>
      <c r="T578" t="s">
        <v>133</v>
      </c>
      <c r="BK578">
        <v>16.850000000000001</v>
      </c>
      <c r="CB578" s="16"/>
    </row>
    <row r="579" spans="1:80">
      <c r="A579" s="296"/>
      <c r="B579" s="200"/>
      <c r="C579" s="7">
        <v>20</v>
      </c>
      <c r="D579">
        <f>+入力シート①!Z$7</f>
        <v>0</v>
      </c>
      <c r="E579">
        <f t="shared" si="262"/>
        <v>1</v>
      </c>
      <c r="F579" s="5">
        <f t="shared" si="263"/>
        <v>16.8</v>
      </c>
      <c r="G579" s="5" t="e">
        <f t="shared" si="264"/>
        <v>#DIV/0!</v>
      </c>
      <c r="H579" s="5">
        <f t="shared" si="265"/>
        <v>16.8</v>
      </c>
      <c r="I579" s="5">
        <f t="shared" si="266"/>
        <v>16.8</v>
      </c>
      <c r="J579" s="5">
        <f t="shared" si="267"/>
        <v>-16.8</v>
      </c>
      <c r="K579" s="5" t="e">
        <f t="shared" si="268"/>
        <v>#DIV/0!</v>
      </c>
      <c r="M579" s="16"/>
      <c r="N579" t="s">
        <v>133</v>
      </c>
      <c r="O579" t="s">
        <v>133</v>
      </c>
      <c r="P579" t="s">
        <v>133</v>
      </c>
      <c r="Q579" t="s">
        <v>133</v>
      </c>
      <c r="R579" t="s">
        <v>133</v>
      </c>
      <c r="T579" t="s">
        <v>133</v>
      </c>
      <c r="BK579">
        <v>16.8</v>
      </c>
      <c r="CB579" s="16"/>
    </row>
    <row r="580" spans="1:80">
      <c r="A580" s="296"/>
      <c r="B580" s="200"/>
      <c r="C580" s="7">
        <v>30</v>
      </c>
      <c r="D580">
        <f>+入力シート①!Z$8</f>
        <v>0</v>
      </c>
      <c r="E580">
        <f t="shared" si="262"/>
        <v>1</v>
      </c>
      <c r="F580" s="5">
        <f t="shared" si="263"/>
        <v>16.7</v>
      </c>
      <c r="G580" s="5" t="e">
        <f t="shared" si="264"/>
        <v>#DIV/0!</v>
      </c>
      <c r="H580" s="5">
        <f t="shared" si="265"/>
        <v>16.7</v>
      </c>
      <c r="I580" s="5">
        <f t="shared" si="266"/>
        <v>16.7</v>
      </c>
      <c r="J580" s="5">
        <f t="shared" si="267"/>
        <v>-16.7</v>
      </c>
      <c r="K580" s="5" t="e">
        <f t="shared" si="268"/>
        <v>#DIV/0!</v>
      </c>
      <c r="M580" s="16"/>
      <c r="N580" t="s">
        <v>133</v>
      </c>
      <c r="O580" t="s">
        <v>133</v>
      </c>
      <c r="P580" t="s">
        <v>133</v>
      </c>
      <c r="Q580" t="s">
        <v>133</v>
      </c>
      <c r="R580" t="s">
        <v>133</v>
      </c>
      <c r="T580" t="s">
        <v>133</v>
      </c>
      <c r="BK580">
        <v>16.7</v>
      </c>
      <c r="CB580" s="16"/>
    </row>
    <row r="581" spans="1:80">
      <c r="A581" s="296"/>
      <c r="B581" s="200"/>
      <c r="C581" s="7">
        <v>50</v>
      </c>
      <c r="D581">
        <f>+入力シート①!Z$9</f>
        <v>0</v>
      </c>
      <c r="E581">
        <f t="shared" si="262"/>
        <v>1</v>
      </c>
      <c r="F581" s="5">
        <f t="shared" si="263"/>
        <v>16.27</v>
      </c>
      <c r="G581" s="5" t="e">
        <f t="shared" si="264"/>
        <v>#DIV/0!</v>
      </c>
      <c r="H581" s="5">
        <f t="shared" si="265"/>
        <v>16.27</v>
      </c>
      <c r="I581" s="5">
        <f t="shared" si="266"/>
        <v>16.27</v>
      </c>
      <c r="J581" s="5">
        <f t="shared" si="267"/>
        <v>-16.27</v>
      </c>
      <c r="K581" s="5" t="e">
        <f t="shared" si="268"/>
        <v>#DIV/0!</v>
      </c>
      <c r="M581" s="16"/>
      <c r="N581" t="s">
        <v>133</v>
      </c>
      <c r="O581" t="s">
        <v>133</v>
      </c>
      <c r="P581" t="s">
        <v>133</v>
      </c>
      <c r="Q581" t="s">
        <v>133</v>
      </c>
      <c r="R581" t="s">
        <v>133</v>
      </c>
      <c r="T581" t="s">
        <v>133</v>
      </c>
      <c r="BK581">
        <v>16.27</v>
      </c>
      <c r="CB581" s="16"/>
    </row>
    <row r="582" spans="1:80">
      <c r="A582" s="296"/>
      <c r="B582" s="200"/>
      <c r="C582" s="7">
        <v>75</v>
      </c>
      <c r="D582">
        <f>+入力シート①!Z$10</f>
        <v>0</v>
      </c>
      <c r="E582">
        <f t="shared" si="262"/>
        <v>1</v>
      </c>
      <c r="F582" s="5">
        <f t="shared" si="263"/>
        <v>16.21</v>
      </c>
      <c r="G582" s="5" t="e">
        <f t="shared" si="264"/>
        <v>#DIV/0!</v>
      </c>
      <c r="H582" s="5">
        <f t="shared" si="265"/>
        <v>16.21</v>
      </c>
      <c r="I582" s="5">
        <f t="shared" si="266"/>
        <v>16.21</v>
      </c>
      <c r="J582" s="5">
        <f t="shared" si="267"/>
        <v>-16.21</v>
      </c>
      <c r="K582" s="5" t="e">
        <f t="shared" si="268"/>
        <v>#DIV/0!</v>
      </c>
      <c r="M582" s="16"/>
      <c r="N582" t="s">
        <v>133</v>
      </c>
      <c r="O582" t="s">
        <v>133</v>
      </c>
      <c r="P582" t="s">
        <v>133</v>
      </c>
      <c r="Q582" t="s">
        <v>133</v>
      </c>
      <c r="R582" t="s">
        <v>133</v>
      </c>
      <c r="T582" t="s">
        <v>133</v>
      </c>
      <c r="BK582">
        <v>16.21</v>
      </c>
      <c r="CB582" s="16"/>
    </row>
    <row r="583" spans="1:80">
      <c r="A583" s="296"/>
      <c r="B583" s="200"/>
      <c r="C583" s="7">
        <v>100</v>
      </c>
      <c r="D583">
        <f>+入力シート①!Z$11</f>
        <v>0</v>
      </c>
      <c r="E583">
        <f t="shared" si="262"/>
        <v>1</v>
      </c>
      <c r="F583" s="5">
        <f t="shared" si="263"/>
        <v>16.11</v>
      </c>
      <c r="G583" s="5" t="e">
        <f t="shared" si="264"/>
        <v>#DIV/0!</v>
      </c>
      <c r="H583" s="5">
        <f t="shared" si="265"/>
        <v>16.11</v>
      </c>
      <c r="I583" s="5">
        <f t="shared" si="266"/>
        <v>16.11</v>
      </c>
      <c r="J583" s="5">
        <f t="shared" si="267"/>
        <v>-16.11</v>
      </c>
      <c r="K583" s="5" t="e">
        <f t="shared" si="268"/>
        <v>#DIV/0!</v>
      </c>
      <c r="M583" s="16"/>
      <c r="N583" t="s">
        <v>133</v>
      </c>
      <c r="O583" t="s">
        <v>133</v>
      </c>
      <c r="P583" t="s">
        <v>133</v>
      </c>
      <c r="Q583" t="s">
        <v>133</v>
      </c>
      <c r="R583" t="s">
        <v>133</v>
      </c>
      <c r="T583" t="s">
        <v>133</v>
      </c>
      <c r="BK583">
        <v>16.11</v>
      </c>
      <c r="CB583" s="16"/>
    </row>
    <row r="584" spans="1:80">
      <c r="A584" s="296"/>
      <c r="B584" s="200"/>
      <c r="C584" s="7">
        <v>150</v>
      </c>
      <c r="D584">
        <f>+入力シート①!Z$12</f>
        <v>0</v>
      </c>
      <c r="E584">
        <f t="shared" si="262"/>
        <v>1</v>
      </c>
      <c r="F584" s="5">
        <f t="shared" si="263"/>
        <v>15.28</v>
      </c>
      <c r="G584" s="5" t="e">
        <f t="shared" si="264"/>
        <v>#DIV/0!</v>
      </c>
      <c r="H584" s="5">
        <f t="shared" si="265"/>
        <v>15.28</v>
      </c>
      <c r="I584" s="5">
        <f t="shared" si="266"/>
        <v>15.28</v>
      </c>
      <c r="J584" s="5">
        <f t="shared" si="267"/>
        <v>-15.28</v>
      </c>
      <c r="K584" s="5" t="e">
        <f t="shared" si="268"/>
        <v>#DIV/0!</v>
      </c>
      <c r="M584" s="16"/>
      <c r="N584" t="s">
        <v>133</v>
      </c>
      <c r="O584" t="s">
        <v>133</v>
      </c>
      <c r="P584" t="s">
        <v>133</v>
      </c>
      <c r="Q584" t="s">
        <v>133</v>
      </c>
      <c r="R584" t="s">
        <v>133</v>
      </c>
      <c r="T584" t="s">
        <v>133</v>
      </c>
      <c r="BK584">
        <v>15.28</v>
      </c>
      <c r="CB584" s="16"/>
    </row>
    <row r="585" spans="1:80">
      <c r="A585" s="296"/>
      <c r="B585" s="200"/>
      <c r="C585" s="7">
        <v>200</v>
      </c>
      <c r="D585">
        <f>+入力シート①!Z$13</f>
        <v>0</v>
      </c>
      <c r="E585">
        <f t="shared" si="262"/>
        <v>1</v>
      </c>
      <c r="F585" s="5">
        <f t="shared" si="263"/>
        <v>14.96</v>
      </c>
      <c r="G585" s="5" t="e">
        <f t="shared" si="264"/>
        <v>#DIV/0!</v>
      </c>
      <c r="H585" s="5">
        <f t="shared" si="265"/>
        <v>14.96</v>
      </c>
      <c r="I585" s="5">
        <f t="shared" si="266"/>
        <v>14.96</v>
      </c>
      <c r="J585" s="5">
        <f t="shared" si="267"/>
        <v>-14.96</v>
      </c>
      <c r="K585" s="5" t="e">
        <f t="shared" si="268"/>
        <v>#DIV/0!</v>
      </c>
      <c r="M585" s="16"/>
      <c r="N585" t="s">
        <v>133</v>
      </c>
      <c r="O585" t="s">
        <v>133</v>
      </c>
      <c r="P585" t="s">
        <v>133</v>
      </c>
      <c r="Q585" t="s">
        <v>133</v>
      </c>
      <c r="R585" t="s">
        <v>133</v>
      </c>
      <c r="T585" t="s">
        <v>133</v>
      </c>
      <c r="BK585">
        <v>14.96</v>
      </c>
      <c r="CB585" s="16"/>
    </row>
    <row r="586" spans="1:80">
      <c r="A586" s="296"/>
      <c r="B586" s="200"/>
      <c r="C586" s="7">
        <v>300</v>
      </c>
      <c r="D586">
        <f>+入力シート①!Z$14</f>
        <v>0</v>
      </c>
      <c r="E586">
        <f t="shared" si="262"/>
        <v>0</v>
      </c>
      <c r="F586" s="5" t="e">
        <f t="shared" si="263"/>
        <v>#DIV/0!</v>
      </c>
      <c r="G586" s="5" t="e">
        <f t="shared" si="264"/>
        <v>#DIV/0!</v>
      </c>
      <c r="H586" s="5">
        <f t="shared" si="265"/>
        <v>0</v>
      </c>
      <c r="I586" s="5">
        <f t="shared" si="266"/>
        <v>0</v>
      </c>
      <c r="J586" s="5" t="e">
        <f t="shared" si="267"/>
        <v>#DIV/0!</v>
      </c>
      <c r="K586" s="5" t="e">
        <f t="shared" si="268"/>
        <v>#DIV/0!</v>
      </c>
      <c r="M586" s="16"/>
      <c r="N586" t="s">
        <v>133</v>
      </c>
      <c r="O586" t="s">
        <v>133</v>
      </c>
      <c r="P586" t="s">
        <v>133</v>
      </c>
      <c r="Q586" t="s">
        <v>133</v>
      </c>
      <c r="R586" t="s">
        <v>133</v>
      </c>
      <c r="T586" t="s">
        <v>133</v>
      </c>
      <c r="CB586" s="16"/>
    </row>
    <row r="587" spans="1:80">
      <c r="A587" s="296"/>
      <c r="B587" s="200"/>
      <c r="C587" s="7">
        <v>400</v>
      </c>
      <c r="D587">
        <f>+入力シート①!Z$15</f>
        <v>0</v>
      </c>
      <c r="E587">
        <f t="shared" si="262"/>
        <v>0</v>
      </c>
      <c r="F587" s="5" t="e">
        <f t="shared" si="263"/>
        <v>#DIV/0!</v>
      </c>
      <c r="G587" s="5" t="e">
        <f t="shared" si="264"/>
        <v>#DIV/0!</v>
      </c>
      <c r="H587" s="5">
        <f t="shared" si="265"/>
        <v>0</v>
      </c>
      <c r="I587" s="5">
        <f t="shared" si="266"/>
        <v>0</v>
      </c>
      <c r="J587" s="5" t="e">
        <f t="shared" si="267"/>
        <v>#DIV/0!</v>
      </c>
      <c r="K587" s="5" t="e">
        <f t="shared" si="268"/>
        <v>#DIV/0!</v>
      </c>
      <c r="M587" s="16"/>
      <c r="N587" t="s">
        <v>133</v>
      </c>
      <c r="O587" t="s">
        <v>133</v>
      </c>
      <c r="P587" t="s">
        <v>133</v>
      </c>
      <c r="Q587" t="s">
        <v>133</v>
      </c>
      <c r="R587" t="s">
        <v>133</v>
      </c>
      <c r="T587" t="s">
        <v>133</v>
      </c>
      <c r="CB587" s="16"/>
    </row>
    <row r="588" spans="1:80">
      <c r="A588" s="296"/>
      <c r="B588" s="200"/>
      <c r="C588" s="7">
        <v>500</v>
      </c>
      <c r="D588">
        <f>+入力シート①!Z$16</f>
        <v>0</v>
      </c>
      <c r="E588">
        <f t="shared" si="262"/>
        <v>0</v>
      </c>
      <c r="F588" s="5" t="e">
        <f t="shared" si="263"/>
        <v>#DIV/0!</v>
      </c>
      <c r="G588" s="5" t="e">
        <f t="shared" si="264"/>
        <v>#DIV/0!</v>
      </c>
      <c r="H588" s="5">
        <f t="shared" si="265"/>
        <v>0</v>
      </c>
      <c r="I588" s="5">
        <f t="shared" si="266"/>
        <v>0</v>
      </c>
      <c r="J588" s="5" t="e">
        <f t="shared" si="267"/>
        <v>#DIV/0!</v>
      </c>
      <c r="K588" s="5" t="e">
        <f t="shared" si="268"/>
        <v>#DIV/0!</v>
      </c>
      <c r="M588" s="16"/>
      <c r="N588" t="s">
        <v>133</v>
      </c>
      <c r="O588" t="s">
        <v>133</v>
      </c>
      <c r="P588" t="s">
        <v>133</v>
      </c>
      <c r="Q588" t="s">
        <v>133</v>
      </c>
      <c r="R588" t="s">
        <v>133</v>
      </c>
      <c r="T588" t="s">
        <v>133</v>
      </c>
      <c r="CB588" s="16"/>
    </row>
    <row r="589" spans="1:80">
      <c r="A589" s="296"/>
      <c r="B589" s="200"/>
      <c r="C589" s="7">
        <v>600</v>
      </c>
      <c r="D589">
        <f>+入力シート①!Z$17</f>
        <v>0</v>
      </c>
      <c r="E589">
        <f t="shared" si="262"/>
        <v>0</v>
      </c>
      <c r="F589" s="5" t="e">
        <f t="shared" si="263"/>
        <v>#DIV/0!</v>
      </c>
      <c r="G589" s="5" t="e">
        <f t="shared" si="264"/>
        <v>#DIV/0!</v>
      </c>
      <c r="H589" s="5">
        <f t="shared" si="265"/>
        <v>0</v>
      </c>
      <c r="I589" s="5">
        <f t="shared" si="266"/>
        <v>0</v>
      </c>
      <c r="J589" s="5" t="e">
        <f t="shared" si="267"/>
        <v>#DIV/0!</v>
      </c>
      <c r="K589" s="5" t="e">
        <f t="shared" si="268"/>
        <v>#DIV/0!</v>
      </c>
      <c r="M589" s="16"/>
      <c r="N589" t="s">
        <v>133</v>
      </c>
      <c r="O589" t="s">
        <v>133</v>
      </c>
      <c r="P589" t="s">
        <v>133</v>
      </c>
      <c r="Q589" t="s">
        <v>133</v>
      </c>
      <c r="R589" t="s">
        <v>133</v>
      </c>
      <c r="T589" t="s">
        <v>133</v>
      </c>
      <c r="CB589" s="16"/>
    </row>
    <row r="590" spans="1:80">
      <c r="A590" s="296"/>
      <c r="B590" s="13"/>
      <c r="C590" s="13"/>
      <c r="D590" s="18"/>
      <c r="E590" s="18"/>
      <c r="F590" s="36"/>
      <c r="G590" s="36"/>
      <c r="H590" s="36"/>
      <c r="I590" s="36"/>
      <c r="J590" s="36"/>
      <c r="K590" s="36"/>
      <c r="L590" s="18"/>
      <c r="M590" s="16"/>
      <c r="N590" s="18"/>
      <c r="O590" s="18"/>
      <c r="P590" s="18"/>
      <c r="Q590" s="18"/>
      <c r="R590" s="18"/>
      <c r="T590" s="18"/>
      <c r="U590" s="18"/>
      <c r="V590" s="18"/>
      <c r="W590" s="18"/>
      <c r="X590" s="18"/>
      <c r="Y590" s="18"/>
      <c r="Z590" s="18"/>
      <c r="AA590" s="18"/>
      <c r="AB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c r="CA590" s="18"/>
      <c r="CB590" s="16"/>
    </row>
    <row r="591" spans="1:80">
      <c r="A591" s="296"/>
      <c r="B591" s="201" t="s">
        <v>13</v>
      </c>
      <c r="C591" s="11" t="s">
        <v>11</v>
      </c>
      <c r="D591">
        <f>+入力シート①!Z$19</f>
        <v>0</v>
      </c>
      <c r="E591">
        <f t="shared" si="262"/>
        <v>0</v>
      </c>
      <c r="F591" s="5" t="e">
        <f t="shared" si="263"/>
        <v>#DIV/0!</v>
      </c>
      <c r="G591" s="5" t="e">
        <f t="shared" si="264"/>
        <v>#DIV/0!</v>
      </c>
      <c r="H591" s="5">
        <f t="shared" si="265"/>
        <v>0</v>
      </c>
      <c r="I591" s="5">
        <f t="shared" si="266"/>
        <v>0</v>
      </c>
      <c r="J591" s="5" t="e">
        <f>+D591-F591</f>
        <v>#DIV/0!</v>
      </c>
      <c r="K591" s="5" t="e">
        <f>+J591/G591</f>
        <v>#DIV/0!</v>
      </c>
      <c r="M591" s="16"/>
      <c r="N591" t="s">
        <v>133</v>
      </c>
      <c r="O591" t="s">
        <v>133</v>
      </c>
      <c r="P591" t="s">
        <v>133</v>
      </c>
      <c r="Q591" t="s">
        <v>133</v>
      </c>
      <c r="R591" t="s">
        <v>133</v>
      </c>
      <c r="T591" t="s">
        <v>133</v>
      </c>
      <c r="CB591" s="16"/>
    </row>
    <row r="592" spans="1:80">
      <c r="A592" s="296"/>
      <c r="B592" s="202"/>
      <c r="C592" s="8" t="s">
        <v>12</v>
      </c>
      <c r="D592">
        <f>+入力シート①!Z$20</f>
        <v>0</v>
      </c>
      <c r="E592">
        <f t="shared" si="262"/>
        <v>0</v>
      </c>
      <c r="F592" s="5" t="e">
        <f t="shared" si="263"/>
        <v>#DIV/0!</v>
      </c>
      <c r="G592" s="5" t="e">
        <f t="shared" si="264"/>
        <v>#DIV/0!</v>
      </c>
      <c r="H592" s="5">
        <f t="shared" si="265"/>
        <v>0</v>
      </c>
      <c r="I592" s="5">
        <f t="shared" si="266"/>
        <v>0</v>
      </c>
      <c r="J592" s="5" t="e">
        <f>+D592-F592</f>
        <v>#DIV/0!</v>
      </c>
      <c r="K592" s="5" t="e">
        <f>+J592/G592</f>
        <v>#DIV/0!</v>
      </c>
      <c r="M592" s="16"/>
      <c r="N592" t="s">
        <v>133</v>
      </c>
      <c r="O592" t="s">
        <v>133</v>
      </c>
      <c r="P592" t="s">
        <v>133</v>
      </c>
      <c r="Q592" t="s">
        <v>133</v>
      </c>
      <c r="R592" t="s">
        <v>133</v>
      </c>
      <c r="T592" t="s">
        <v>133</v>
      </c>
      <c r="CB592" s="16"/>
    </row>
    <row r="593" spans="1:80" ht="0.95" customHeight="1">
      <c r="M593" s="16"/>
      <c r="CB593" s="16"/>
    </row>
    <row r="594" spans="1:80" ht="0.95" customHeight="1">
      <c r="M594" s="16"/>
      <c r="CB594" s="16"/>
    </row>
    <row r="595" spans="1:80" ht="0.95" customHeight="1">
      <c r="M595" s="16"/>
      <c r="CB595" s="16"/>
    </row>
    <row r="596" spans="1:80" ht="0.95" customHeight="1">
      <c r="M596" s="16"/>
      <c r="CB596" s="16"/>
    </row>
    <row r="597" spans="1:80" ht="0.95" customHeight="1">
      <c r="M597" s="16"/>
      <c r="CB597" s="16"/>
    </row>
    <row r="598" spans="1:80" ht="0.95" customHeight="1">
      <c r="M598" s="16"/>
      <c r="CB598" s="16"/>
    </row>
    <row r="599" spans="1:80" ht="0.95" customHeight="1">
      <c r="M599" s="16"/>
      <c r="CB599" s="16"/>
    </row>
    <row r="600" spans="1:80" ht="0.95" customHeight="1">
      <c r="M600" s="16"/>
      <c r="CB600" s="16"/>
    </row>
    <row r="601" spans="1:80" ht="16.5" thickBot="1">
      <c r="D601" s="1" t="s">
        <v>14</v>
      </c>
      <c r="E601" s="1" t="s">
        <v>0</v>
      </c>
      <c r="F601" s="4" t="s">
        <v>1</v>
      </c>
      <c r="G601" s="4" t="s">
        <v>5</v>
      </c>
      <c r="H601" s="4" t="s">
        <v>2</v>
      </c>
      <c r="I601" s="4" t="s">
        <v>3</v>
      </c>
      <c r="J601" s="4" t="s">
        <v>4</v>
      </c>
      <c r="K601" s="5" t="s">
        <v>42</v>
      </c>
      <c r="M601" s="16"/>
      <c r="N601" s="1" t="s">
        <v>131</v>
      </c>
      <c r="O601" s="1" t="s">
        <v>131</v>
      </c>
      <c r="P601" s="1" t="s">
        <v>131</v>
      </c>
      <c r="Q601" s="1" t="s">
        <v>131</v>
      </c>
      <c r="R601" s="1" t="s">
        <v>131</v>
      </c>
      <c r="T601" s="1" t="s">
        <v>131</v>
      </c>
      <c r="V601" s="1"/>
      <c r="W601" s="1"/>
      <c r="X601" s="1"/>
      <c r="Y601" s="1"/>
      <c r="Z601" s="1"/>
      <c r="AA601" s="1"/>
      <c r="AB601" s="1"/>
      <c r="AC601" s="70"/>
      <c r="AD601" s="70"/>
      <c r="AE601" s="1"/>
      <c r="AF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6"/>
    </row>
    <row r="602" spans="1:80">
      <c r="A602" s="296">
        <v>53</v>
      </c>
      <c r="B602" s="203" t="s">
        <v>6</v>
      </c>
      <c r="C602" s="204"/>
      <c r="D602" s="71">
        <f>+入力シート①!AA$2</f>
        <v>0</v>
      </c>
      <c r="E602" s="19"/>
      <c r="F602" s="30"/>
      <c r="G602" s="30"/>
      <c r="H602" s="30"/>
      <c r="I602" s="30"/>
      <c r="J602" s="30"/>
      <c r="K602" s="31"/>
      <c r="M602" s="16"/>
      <c r="N602" s="71">
        <v>0</v>
      </c>
      <c r="O602" s="71">
        <v>0</v>
      </c>
      <c r="P602" s="71">
        <v>0</v>
      </c>
      <c r="Q602" s="71">
        <v>0</v>
      </c>
      <c r="R602" s="71">
        <v>0</v>
      </c>
      <c r="T602" s="71">
        <v>0</v>
      </c>
      <c r="U602" s="17">
        <v>2012</v>
      </c>
      <c r="V602">
        <f t="shared" ref="V602:AA602" si="269">+V$1</f>
        <v>2011</v>
      </c>
      <c r="W602">
        <f t="shared" si="269"/>
        <v>2010</v>
      </c>
      <c r="X602">
        <f t="shared" si="269"/>
        <v>2009</v>
      </c>
      <c r="Y602">
        <f t="shared" si="269"/>
        <v>2008</v>
      </c>
      <c r="Z602">
        <f t="shared" si="269"/>
        <v>2007</v>
      </c>
      <c r="AA602">
        <f t="shared" si="269"/>
        <v>2007</v>
      </c>
      <c r="AB602">
        <f t="shared" ref="AB602:BG602" si="270">+AB$1</f>
        <v>2006</v>
      </c>
      <c r="AC602" s="69">
        <f t="shared" si="270"/>
        <v>2005</v>
      </c>
      <c r="AD602" s="69">
        <f t="shared" si="270"/>
        <v>2004</v>
      </c>
      <c r="AE602">
        <f t="shared" si="270"/>
        <v>2003</v>
      </c>
      <c r="AF602">
        <f t="shared" si="270"/>
        <v>2002</v>
      </c>
      <c r="AG602">
        <f t="shared" si="270"/>
        <v>2002</v>
      </c>
      <c r="AH602">
        <f t="shared" si="270"/>
        <v>2002</v>
      </c>
      <c r="AI602">
        <f t="shared" si="270"/>
        <v>2001</v>
      </c>
      <c r="AJ602">
        <f t="shared" si="270"/>
        <v>2000</v>
      </c>
      <c r="AK602">
        <f t="shared" si="270"/>
        <v>1999</v>
      </c>
      <c r="AL602">
        <f t="shared" si="270"/>
        <v>1999</v>
      </c>
      <c r="AM602">
        <f t="shared" si="270"/>
        <v>1998</v>
      </c>
      <c r="AN602">
        <f t="shared" si="270"/>
        <v>1997</v>
      </c>
      <c r="AO602">
        <f t="shared" si="270"/>
        <v>1996</v>
      </c>
      <c r="AP602">
        <f t="shared" si="270"/>
        <v>1995</v>
      </c>
      <c r="AQ602">
        <f t="shared" si="270"/>
        <v>1994</v>
      </c>
      <c r="AR602">
        <f t="shared" si="270"/>
        <v>1993</v>
      </c>
      <c r="AS602">
        <f t="shared" si="270"/>
        <v>1992</v>
      </c>
      <c r="AT602">
        <f t="shared" si="270"/>
        <v>1991</v>
      </c>
      <c r="AU602">
        <f t="shared" si="270"/>
        <v>1990</v>
      </c>
      <c r="AV602">
        <f t="shared" si="270"/>
        <v>1990</v>
      </c>
      <c r="AW602">
        <f t="shared" si="270"/>
        <v>1989</v>
      </c>
      <c r="AX602">
        <f t="shared" si="270"/>
        <v>1989</v>
      </c>
      <c r="AY602">
        <f t="shared" si="270"/>
        <v>1989</v>
      </c>
      <c r="AZ602">
        <f t="shared" si="270"/>
        <v>1988</v>
      </c>
      <c r="BA602">
        <f t="shared" si="270"/>
        <v>1988</v>
      </c>
      <c r="BB602">
        <f t="shared" si="270"/>
        <v>1987</v>
      </c>
      <c r="BC602">
        <f t="shared" si="270"/>
        <v>1986</v>
      </c>
      <c r="BD602">
        <f t="shared" si="270"/>
        <v>1986</v>
      </c>
      <c r="BE602">
        <f t="shared" si="270"/>
        <v>1986</v>
      </c>
      <c r="BF602">
        <f t="shared" si="270"/>
        <v>1985</v>
      </c>
      <c r="BG602">
        <f t="shared" si="270"/>
        <v>1985</v>
      </c>
      <c r="BH602">
        <f t="shared" ref="BH602:CA602" si="271">+BH$1</f>
        <v>1985</v>
      </c>
      <c r="BI602">
        <f t="shared" si="271"/>
        <v>1984</v>
      </c>
      <c r="BJ602">
        <f t="shared" si="271"/>
        <v>1984</v>
      </c>
      <c r="BK602">
        <f t="shared" si="271"/>
        <v>1984</v>
      </c>
      <c r="BL602">
        <f t="shared" si="271"/>
        <v>1984</v>
      </c>
      <c r="BM602">
        <f t="shared" si="271"/>
        <v>1984</v>
      </c>
      <c r="BN602">
        <f t="shared" si="271"/>
        <v>1983</v>
      </c>
      <c r="BO602">
        <f t="shared" si="271"/>
        <v>1983</v>
      </c>
      <c r="BP602">
        <f t="shared" si="271"/>
        <v>1983</v>
      </c>
      <c r="BQ602">
        <f t="shared" si="271"/>
        <v>1983</v>
      </c>
      <c r="BR602">
        <f t="shared" si="271"/>
        <v>1982</v>
      </c>
      <c r="BS602">
        <f t="shared" si="271"/>
        <v>1982</v>
      </c>
      <c r="BT602">
        <f t="shared" si="271"/>
        <v>1982</v>
      </c>
      <c r="BU602">
        <f t="shared" si="271"/>
        <v>1982</v>
      </c>
      <c r="BV602">
        <f t="shared" si="271"/>
        <v>1981</v>
      </c>
      <c r="BW602">
        <f t="shared" si="271"/>
        <v>1981</v>
      </c>
      <c r="BX602">
        <f t="shared" si="271"/>
        <v>1981</v>
      </c>
      <c r="BY602">
        <f t="shared" si="271"/>
        <v>1981</v>
      </c>
      <c r="BZ602">
        <f t="shared" si="271"/>
        <v>1981</v>
      </c>
      <c r="CA602">
        <f t="shared" si="271"/>
        <v>1980</v>
      </c>
      <c r="CB602" s="16"/>
    </row>
    <row r="603" spans="1:80">
      <c r="A603" s="296"/>
      <c r="B603" s="203" t="s">
        <v>7</v>
      </c>
      <c r="C603" s="204"/>
      <c r="D603" s="72">
        <f>+入力シート①!AA$2</f>
        <v>0</v>
      </c>
      <c r="E603" s="20"/>
      <c r="F603" s="32"/>
      <c r="G603" s="32"/>
      <c r="H603" s="32"/>
      <c r="I603" s="32"/>
      <c r="J603" s="32"/>
      <c r="K603" s="33"/>
      <c r="M603" s="16"/>
      <c r="N603" s="72">
        <v>0</v>
      </c>
      <c r="O603" s="72">
        <v>0</v>
      </c>
      <c r="P603" s="72">
        <v>0</v>
      </c>
      <c r="Q603" s="72">
        <v>0</v>
      </c>
      <c r="R603" s="72">
        <v>0</v>
      </c>
      <c r="T603" s="72">
        <v>0</v>
      </c>
      <c r="U603" s="17">
        <v>2</v>
      </c>
      <c r="V603">
        <f t="shared" ref="V603:AA603" si="272">+V$3</f>
        <v>2</v>
      </c>
      <c r="W603">
        <f t="shared" si="272"/>
        <v>2</v>
      </c>
      <c r="X603">
        <f t="shared" si="272"/>
        <v>2</v>
      </c>
      <c r="Y603">
        <f t="shared" si="272"/>
        <v>2</v>
      </c>
      <c r="Z603">
        <f t="shared" si="272"/>
        <v>2</v>
      </c>
      <c r="AA603">
        <f t="shared" si="272"/>
        <v>2</v>
      </c>
      <c r="AB603">
        <f t="shared" ref="AB603:CA603" si="273">+AB$3</f>
        <v>2</v>
      </c>
      <c r="AC603" s="69">
        <f t="shared" si="273"/>
        <v>2</v>
      </c>
      <c r="AD603" s="69">
        <f t="shared" si="273"/>
        <v>2</v>
      </c>
      <c r="AE603">
        <f t="shared" si="273"/>
        <v>2</v>
      </c>
      <c r="AF603">
        <f t="shared" si="273"/>
        <v>2</v>
      </c>
      <c r="AG603">
        <f t="shared" si="273"/>
        <v>2</v>
      </c>
      <c r="AH603">
        <f t="shared" si="273"/>
        <v>2</v>
      </c>
      <c r="AI603">
        <f t="shared" si="273"/>
        <v>2</v>
      </c>
      <c r="AJ603">
        <f t="shared" si="273"/>
        <v>2</v>
      </c>
      <c r="AK603">
        <f t="shared" si="273"/>
        <v>2</v>
      </c>
      <c r="AL603">
        <f t="shared" si="273"/>
        <v>2</v>
      </c>
      <c r="AM603">
        <f t="shared" si="273"/>
        <v>2</v>
      </c>
      <c r="AN603">
        <f t="shared" si="273"/>
        <v>2</v>
      </c>
      <c r="AO603">
        <f t="shared" si="273"/>
        <v>2</v>
      </c>
      <c r="AP603">
        <f t="shared" si="273"/>
        <v>2</v>
      </c>
      <c r="AQ603">
        <f t="shared" si="273"/>
        <v>2</v>
      </c>
      <c r="AR603">
        <f t="shared" si="273"/>
        <v>2</v>
      </c>
      <c r="AS603">
        <f t="shared" si="273"/>
        <v>2</v>
      </c>
      <c r="AT603">
        <f t="shared" si="273"/>
        <v>2</v>
      </c>
      <c r="AU603">
        <f t="shared" si="273"/>
        <v>2</v>
      </c>
      <c r="AV603">
        <f t="shared" si="273"/>
        <v>2</v>
      </c>
      <c r="AW603">
        <f t="shared" si="273"/>
        <v>2</v>
      </c>
      <c r="AX603">
        <f t="shared" si="273"/>
        <v>2</v>
      </c>
      <c r="AY603">
        <f t="shared" si="273"/>
        <v>2</v>
      </c>
      <c r="AZ603">
        <f t="shared" si="273"/>
        <v>2</v>
      </c>
      <c r="BA603">
        <f t="shared" si="273"/>
        <v>2</v>
      </c>
      <c r="BB603">
        <f t="shared" si="273"/>
        <v>2</v>
      </c>
      <c r="BC603">
        <f t="shared" si="273"/>
        <v>2</v>
      </c>
      <c r="BD603">
        <f t="shared" si="273"/>
        <v>2</v>
      </c>
      <c r="BE603">
        <f t="shared" si="273"/>
        <v>2</v>
      </c>
      <c r="BF603">
        <f t="shared" si="273"/>
        <v>2</v>
      </c>
      <c r="BG603">
        <f t="shared" si="273"/>
        <v>2</v>
      </c>
      <c r="BH603">
        <f t="shared" si="273"/>
        <v>2</v>
      </c>
      <c r="BI603">
        <f t="shared" si="273"/>
        <v>2</v>
      </c>
      <c r="BJ603">
        <f t="shared" si="273"/>
        <v>2</v>
      </c>
      <c r="BK603">
        <f t="shared" si="273"/>
        <v>2</v>
      </c>
      <c r="BL603">
        <f t="shared" si="273"/>
        <v>2</v>
      </c>
      <c r="BM603">
        <f t="shared" si="273"/>
        <v>2</v>
      </c>
      <c r="BN603">
        <f t="shared" si="273"/>
        <v>2</v>
      </c>
      <c r="BO603">
        <f t="shared" si="273"/>
        <v>2</v>
      </c>
      <c r="BP603">
        <f t="shared" si="273"/>
        <v>2</v>
      </c>
      <c r="BQ603">
        <f t="shared" si="273"/>
        <v>2</v>
      </c>
      <c r="BR603">
        <f t="shared" si="273"/>
        <v>2</v>
      </c>
      <c r="BS603">
        <f t="shared" si="273"/>
        <v>2</v>
      </c>
      <c r="BT603">
        <f t="shared" si="273"/>
        <v>2</v>
      </c>
      <c r="BU603">
        <f t="shared" si="273"/>
        <v>2</v>
      </c>
      <c r="BV603">
        <f t="shared" si="273"/>
        <v>2</v>
      </c>
      <c r="BW603">
        <f t="shared" si="273"/>
        <v>2</v>
      </c>
      <c r="BX603">
        <f t="shared" si="273"/>
        <v>2</v>
      </c>
      <c r="BY603">
        <f t="shared" si="273"/>
        <v>2</v>
      </c>
      <c r="BZ603">
        <f t="shared" si="273"/>
        <v>2</v>
      </c>
      <c r="CA603">
        <f t="shared" si="273"/>
        <v>2</v>
      </c>
      <c r="CB603" s="16"/>
    </row>
    <row r="604" spans="1:80">
      <c r="A604" s="296"/>
      <c r="B604" s="203" t="s">
        <v>8</v>
      </c>
      <c r="C604" s="204"/>
      <c r="D604" s="73">
        <f>+入力シート①!AA$2</f>
        <v>0</v>
      </c>
      <c r="E604" s="20"/>
      <c r="F604" s="32"/>
      <c r="G604" s="32"/>
      <c r="H604" s="32"/>
      <c r="I604" s="32"/>
      <c r="J604" s="32"/>
      <c r="K604" s="33"/>
      <c r="M604" s="16"/>
      <c r="N604" s="73">
        <v>0</v>
      </c>
      <c r="O604" s="73">
        <v>0</v>
      </c>
      <c r="P604" s="73">
        <v>0</v>
      </c>
      <c r="Q604" s="73">
        <v>0</v>
      </c>
      <c r="R604" s="73">
        <v>0</v>
      </c>
      <c r="T604" s="73">
        <v>0</v>
      </c>
      <c r="V604" s="73"/>
      <c r="W604" s="73"/>
      <c r="X604" s="73">
        <v>39853</v>
      </c>
      <c r="BH604">
        <v>6</v>
      </c>
      <c r="BL604">
        <v>11</v>
      </c>
      <c r="BN604">
        <v>28</v>
      </c>
      <c r="CB604" s="16"/>
    </row>
    <row r="605" spans="1:80">
      <c r="A605" s="296"/>
      <c r="B605" s="203" t="s">
        <v>43</v>
      </c>
      <c r="C605" s="204"/>
      <c r="D605">
        <f>+入力シート①!AA$3</f>
        <v>0</v>
      </c>
      <c r="E605" s="20"/>
      <c r="F605" s="32"/>
      <c r="G605" s="32"/>
      <c r="H605" s="32"/>
      <c r="I605" s="32"/>
      <c r="J605" s="32"/>
      <c r="K605" s="33"/>
      <c r="M605" s="16"/>
      <c r="N605" t="s">
        <v>133</v>
      </c>
      <c r="O605" t="s">
        <v>133</v>
      </c>
      <c r="P605" t="s">
        <v>133</v>
      </c>
      <c r="Q605" t="s">
        <v>133</v>
      </c>
      <c r="R605" t="s">
        <v>133</v>
      </c>
      <c r="T605" t="s">
        <v>133</v>
      </c>
      <c r="U605" s="17">
        <v>53</v>
      </c>
      <c r="V605">
        <f>+$A$602</f>
        <v>53</v>
      </c>
      <c r="W605">
        <f>+$A$602</f>
        <v>53</v>
      </c>
      <c r="X605">
        <f>+$A$602</f>
        <v>53</v>
      </c>
      <c r="Y605">
        <f t="shared" ref="Y605:CA605" si="274">+$A$602</f>
        <v>53</v>
      </c>
      <c r="Z605">
        <f t="shared" si="274"/>
        <v>53</v>
      </c>
      <c r="AA605">
        <f t="shared" si="274"/>
        <v>53</v>
      </c>
      <c r="AB605">
        <f t="shared" si="274"/>
        <v>53</v>
      </c>
      <c r="AC605" s="69">
        <f t="shared" si="274"/>
        <v>53</v>
      </c>
      <c r="AD605" s="69">
        <f t="shared" si="274"/>
        <v>53</v>
      </c>
      <c r="AE605">
        <f t="shared" si="274"/>
        <v>53</v>
      </c>
      <c r="AF605">
        <f t="shared" si="274"/>
        <v>53</v>
      </c>
      <c r="AG605">
        <f t="shared" si="274"/>
        <v>53</v>
      </c>
      <c r="AH605">
        <f t="shared" si="274"/>
        <v>53</v>
      </c>
      <c r="AI605">
        <f t="shared" si="274"/>
        <v>53</v>
      </c>
      <c r="AJ605">
        <f t="shared" si="274"/>
        <v>53</v>
      </c>
      <c r="AK605">
        <f t="shared" si="274"/>
        <v>53</v>
      </c>
      <c r="AL605">
        <f t="shared" si="274"/>
        <v>53</v>
      </c>
      <c r="AM605">
        <f t="shared" si="274"/>
        <v>53</v>
      </c>
      <c r="AN605">
        <f t="shared" si="274"/>
        <v>53</v>
      </c>
      <c r="AO605">
        <f t="shared" si="274"/>
        <v>53</v>
      </c>
      <c r="AP605">
        <f t="shared" si="274"/>
        <v>53</v>
      </c>
      <c r="AQ605">
        <f t="shared" si="274"/>
        <v>53</v>
      </c>
      <c r="AR605">
        <f t="shared" si="274"/>
        <v>53</v>
      </c>
      <c r="AS605">
        <f t="shared" si="274"/>
        <v>53</v>
      </c>
      <c r="AT605">
        <f t="shared" si="274"/>
        <v>53</v>
      </c>
      <c r="AU605">
        <f t="shared" si="274"/>
        <v>53</v>
      </c>
      <c r="AV605">
        <f t="shared" si="274"/>
        <v>53</v>
      </c>
      <c r="AW605">
        <f t="shared" si="274"/>
        <v>53</v>
      </c>
      <c r="AX605">
        <f t="shared" si="274"/>
        <v>53</v>
      </c>
      <c r="AY605">
        <f t="shared" si="274"/>
        <v>53</v>
      </c>
      <c r="AZ605">
        <f t="shared" si="274"/>
        <v>53</v>
      </c>
      <c r="BA605">
        <f t="shared" si="274"/>
        <v>53</v>
      </c>
      <c r="BB605">
        <f t="shared" si="274"/>
        <v>53</v>
      </c>
      <c r="BC605">
        <f t="shared" si="274"/>
        <v>53</v>
      </c>
      <c r="BD605">
        <f t="shared" si="274"/>
        <v>53</v>
      </c>
      <c r="BE605">
        <f t="shared" si="274"/>
        <v>53</v>
      </c>
      <c r="BF605">
        <f t="shared" si="274"/>
        <v>53</v>
      </c>
      <c r="BG605">
        <f t="shared" si="274"/>
        <v>53</v>
      </c>
      <c r="BH605">
        <f t="shared" si="274"/>
        <v>53</v>
      </c>
      <c r="BI605">
        <f t="shared" si="274"/>
        <v>53</v>
      </c>
      <c r="BJ605">
        <f t="shared" si="274"/>
        <v>53</v>
      </c>
      <c r="BK605">
        <f t="shared" si="274"/>
        <v>53</v>
      </c>
      <c r="BL605">
        <f t="shared" si="274"/>
        <v>53</v>
      </c>
      <c r="BM605">
        <f t="shared" si="274"/>
        <v>53</v>
      </c>
      <c r="BN605">
        <f t="shared" si="274"/>
        <v>53</v>
      </c>
      <c r="BO605">
        <f t="shared" si="274"/>
        <v>53</v>
      </c>
      <c r="BP605">
        <f t="shared" si="274"/>
        <v>53</v>
      </c>
      <c r="BQ605">
        <f t="shared" si="274"/>
        <v>53</v>
      </c>
      <c r="BR605">
        <f t="shared" si="274"/>
        <v>53</v>
      </c>
      <c r="BS605">
        <f t="shared" si="274"/>
        <v>53</v>
      </c>
      <c r="BT605">
        <f t="shared" si="274"/>
        <v>53</v>
      </c>
      <c r="BU605">
        <f t="shared" si="274"/>
        <v>53</v>
      </c>
      <c r="BV605">
        <f t="shared" si="274"/>
        <v>53</v>
      </c>
      <c r="BW605">
        <f t="shared" si="274"/>
        <v>53</v>
      </c>
      <c r="BX605">
        <f t="shared" si="274"/>
        <v>53</v>
      </c>
      <c r="BY605">
        <f t="shared" si="274"/>
        <v>53</v>
      </c>
      <c r="BZ605">
        <f t="shared" si="274"/>
        <v>53</v>
      </c>
      <c r="CA605">
        <f t="shared" si="274"/>
        <v>53</v>
      </c>
      <c r="CB605" s="16"/>
    </row>
    <row r="606" spans="1:80" ht="16.5" thickBot="1">
      <c r="A606" s="296"/>
      <c r="B606" s="203" t="s">
        <v>9</v>
      </c>
      <c r="C606" s="204"/>
      <c r="D606" s="78">
        <f>+入力シート①!AA$4</f>
        <v>0</v>
      </c>
      <c r="E606" s="21"/>
      <c r="F606" s="34"/>
      <c r="G606" s="34"/>
      <c r="H606" s="34"/>
      <c r="I606" s="34"/>
      <c r="J606" s="34"/>
      <c r="K606" s="35"/>
      <c r="M606" s="16"/>
      <c r="N606" s="78">
        <v>0</v>
      </c>
      <c r="O606" s="78">
        <v>0</v>
      </c>
      <c r="P606" s="78">
        <v>0</v>
      </c>
      <c r="Q606" s="78">
        <v>0</v>
      </c>
      <c r="R606" s="78">
        <v>0</v>
      </c>
      <c r="T606" s="78">
        <v>0</v>
      </c>
      <c r="V606" s="78"/>
      <c r="W606" s="78"/>
      <c r="X606" s="78">
        <v>0.55555555555555558</v>
      </c>
      <c r="CB606" s="16"/>
    </row>
    <row r="607" spans="1:80">
      <c r="A607" s="296"/>
      <c r="B607" s="200" t="s">
        <v>10</v>
      </c>
      <c r="C607" s="7">
        <v>0</v>
      </c>
      <c r="D607">
        <f>+入力シート①!AA$5</f>
        <v>0</v>
      </c>
      <c r="E607">
        <f>+COUNT($M607:$CB607)</f>
        <v>4</v>
      </c>
      <c r="F607" s="5">
        <f>+AVERAGE($M607:$CB607)</f>
        <v>17.775000000000002</v>
      </c>
      <c r="G607" s="5">
        <f>+STDEV($M607:$CB607)</f>
        <v>0.68007352543677135</v>
      </c>
      <c r="H607" s="5">
        <f>+MAX($M607:$CB607)</f>
        <v>18.7</v>
      </c>
      <c r="I607" s="5">
        <f>+MIN($M607:$CB607)</f>
        <v>17.100000000000001</v>
      </c>
      <c r="J607" s="5">
        <f>+D607-F607</f>
        <v>-17.775000000000002</v>
      </c>
      <c r="K607" s="5">
        <f>+J607/G607</f>
        <v>-26.136879815434899</v>
      </c>
      <c r="M607" s="16"/>
      <c r="N607" t="s">
        <v>133</v>
      </c>
      <c r="O607" t="s">
        <v>133</v>
      </c>
      <c r="P607" t="s">
        <v>133</v>
      </c>
      <c r="Q607" t="s">
        <v>133</v>
      </c>
      <c r="R607" t="s">
        <v>133</v>
      </c>
      <c r="T607" t="s">
        <v>133</v>
      </c>
      <c r="X607">
        <v>17.5</v>
      </c>
      <c r="BH607">
        <v>18.7</v>
      </c>
      <c r="BL607">
        <v>17.100000000000001</v>
      </c>
      <c r="BN607">
        <v>17.8</v>
      </c>
      <c r="CB607" s="16"/>
    </row>
    <row r="608" spans="1:80">
      <c r="A608" s="296"/>
      <c r="B608" s="200"/>
      <c r="C608" s="7">
        <v>10</v>
      </c>
      <c r="D608">
        <f>+入力シート①!AA$6</f>
        <v>0</v>
      </c>
      <c r="E608">
        <f t="shared" ref="E608:E622" si="275">+COUNT($M608:$CB608)</f>
        <v>4</v>
      </c>
      <c r="F608" s="5">
        <f t="shared" ref="F608:F622" si="276">+AVERAGE($M608:$CB608)</f>
        <v>17.9925</v>
      </c>
      <c r="G608" s="5">
        <f t="shared" ref="G608:G622" si="277">+STDEV($M608:$CB608)</f>
        <v>0.77796208133815903</v>
      </c>
      <c r="H608" s="5">
        <f t="shared" ref="H608:H622" si="278">+MAX($M608:$CB608)</f>
        <v>19.05</v>
      </c>
      <c r="I608" s="5">
        <f t="shared" ref="I608:I622" si="279">+MIN($M608:$CB608)</f>
        <v>17.350000000000001</v>
      </c>
      <c r="J608" s="5">
        <f t="shared" ref="J608:J619" si="280">+D608-F608</f>
        <v>-17.9925</v>
      </c>
      <c r="K608" s="5">
        <f t="shared" ref="K608:K619" si="281">+J608/G608</f>
        <v>-23.127733898098754</v>
      </c>
      <c r="M608" s="16"/>
      <c r="N608" t="s">
        <v>133</v>
      </c>
      <c r="O608" t="s">
        <v>133</v>
      </c>
      <c r="P608" t="s">
        <v>133</v>
      </c>
      <c r="Q608" t="s">
        <v>133</v>
      </c>
      <c r="R608" t="s">
        <v>133</v>
      </c>
      <c r="T608" t="s">
        <v>133</v>
      </c>
      <c r="X608">
        <v>17.47</v>
      </c>
      <c r="BH608">
        <v>19.05</v>
      </c>
      <c r="BL608">
        <v>17.350000000000001</v>
      </c>
      <c r="BN608">
        <v>18.100000000000001</v>
      </c>
      <c r="CB608" s="16"/>
    </row>
    <row r="609" spans="1:80">
      <c r="A609" s="296"/>
      <c r="B609" s="200"/>
      <c r="C609" s="7">
        <v>20</v>
      </c>
      <c r="D609">
        <f>+入力シート①!AA$7</f>
        <v>0</v>
      </c>
      <c r="E609">
        <f t="shared" si="275"/>
        <v>4</v>
      </c>
      <c r="F609" s="5">
        <f t="shared" si="276"/>
        <v>17.967500000000001</v>
      </c>
      <c r="G609" s="5">
        <f t="shared" si="277"/>
        <v>0.78180880015512799</v>
      </c>
      <c r="H609" s="5">
        <f t="shared" si="278"/>
        <v>19.05</v>
      </c>
      <c r="I609" s="5">
        <f t="shared" si="279"/>
        <v>17.36</v>
      </c>
      <c r="J609" s="5">
        <f t="shared" si="280"/>
        <v>-17.967500000000001</v>
      </c>
      <c r="K609" s="5">
        <f t="shared" si="281"/>
        <v>-22.981961825493464</v>
      </c>
      <c r="M609" s="16"/>
      <c r="N609" t="s">
        <v>133</v>
      </c>
      <c r="O609" t="s">
        <v>133</v>
      </c>
      <c r="P609" t="s">
        <v>133</v>
      </c>
      <c r="Q609" t="s">
        <v>133</v>
      </c>
      <c r="R609" t="s">
        <v>133</v>
      </c>
      <c r="T609" t="s">
        <v>133</v>
      </c>
      <c r="X609">
        <v>17.43</v>
      </c>
      <c r="BH609">
        <v>19.05</v>
      </c>
      <c r="BL609">
        <v>17.36</v>
      </c>
      <c r="BN609">
        <v>18.03</v>
      </c>
      <c r="CB609" s="16"/>
    </row>
    <row r="610" spans="1:80">
      <c r="A610" s="296"/>
      <c r="B610" s="200"/>
      <c r="C610" s="7">
        <v>30</v>
      </c>
      <c r="D610">
        <f>+入力シート①!AA$8</f>
        <v>0</v>
      </c>
      <c r="E610">
        <f t="shared" si="275"/>
        <v>4</v>
      </c>
      <c r="F610" s="5">
        <f t="shared" si="276"/>
        <v>17.942500000000003</v>
      </c>
      <c r="G610" s="5">
        <f t="shared" si="277"/>
        <v>0.78576395946874567</v>
      </c>
      <c r="H610" s="5">
        <f t="shared" si="278"/>
        <v>19.05</v>
      </c>
      <c r="I610" s="5">
        <f t="shared" si="279"/>
        <v>17.34</v>
      </c>
      <c r="J610" s="5">
        <f t="shared" si="280"/>
        <v>-17.942500000000003</v>
      </c>
      <c r="K610" s="5">
        <f t="shared" si="281"/>
        <v>-22.834465469924215</v>
      </c>
      <c r="M610" s="16"/>
      <c r="N610" t="s">
        <v>133</v>
      </c>
      <c r="O610" t="s">
        <v>133</v>
      </c>
      <c r="P610" t="s">
        <v>133</v>
      </c>
      <c r="Q610" t="s">
        <v>133</v>
      </c>
      <c r="R610" t="s">
        <v>133</v>
      </c>
      <c r="T610" t="s">
        <v>133</v>
      </c>
      <c r="X610">
        <v>17.43</v>
      </c>
      <c r="BH610">
        <v>19.05</v>
      </c>
      <c r="BL610">
        <v>17.34</v>
      </c>
      <c r="BN610">
        <v>17.95</v>
      </c>
      <c r="CB610" s="16"/>
    </row>
    <row r="611" spans="1:80">
      <c r="A611" s="296"/>
      <c r="B611" s="200"/>
      <c r="C611" s="7">
        <v>50</v>
      </c>
      <c r="D611">
        <f>+入力シート①!AA$9</f>
        <v>0</v>
      </c>
      <c r="E611">
        <f t="shared" si="275"/>
        <v>4</v>
      </c>
      <c r="F611" s="5">
        <f t="shared" si="276"/>
        <v>17.897500000000001</v>
      </c>
      <c r="G611" s="5">
        <f t="shared" si="277"/>
        <v>0.80855323469350693</v>
      </c>
      <c r="H611" s="5">
        <f t="shared" si="278"/>
        <v>19.04</v>
      </c>
      <c r="I611" s="5">
        <f t="shared" si="279"/>
        <v>17.309999999999999</v>
      </c>
      <c r="J611" s="5">
        <f t="shared" si="280"/>
        <v>-17.897500000000001</v>
      </c>
      <c r="K611" s="5">
        <f t="shared" si="281"/>
        <v>-22.135215384778334</v>
      </c>
      <c r="M611" s="16"/>
      <c r="N611" t="s">
        <v>133</v>
      </c>
      <c r="O611" t="s">
        <v>133</v>
      </c>
      <c r="P611" t="s">
        <v>133</v>
      </c>
      <c r="Q611" t="s">
        <v>133</v>
      </c>
      <c r="R611" t="s">
        <v>133</v>
      </c>
      <c r="T611" t="s">
        <v>133</v>
      </c>
      <c r="X611">
        <v>17.34</v>
      </c>
      <c r="BH611">
        <v>19.04</v>
      </c>
      <c r="BL611">
        <v>17.309999999999999</v>
      </c>
      <c r="BN611">
        <v>17.899999999999999</v>
      </c>
      <c r="CB611" s="16"/>
    </row>
    <row r="612" spans="1:80">
      <c r="A612" s="296"/>
      <c r="B612" s="200"/>
      <c r="C612" s="7">
        <v>75</v>
      </c>
      <c r="D612">
        <f>+入力シート①!AA$10</f>
        <v>0</v>
      </c>
      <c r="E612">
        <f t="shared" si="275"/>
        <v>4</v>
      </c>
      <c r="F612" s="5">
        <f t="shared" si="276"/>
        <v>17.557500000000001</v>
      </c>
      <c r="G612" s="5">
        <f t="shared" si="277"/>
        <v>0.67697242681416947</v>
      </c>
      <c r="H612" s="5">
        <f t="shared" si="278"/>
        <v>18.3</v>
      </c>
      <c r="I612" s="5">
        <f t="shared" si="279"/>
        <v>16.760000000000002</v>
      </c>
      <c r="J612" s="5">
        <f t="shared" si="280"/>
        <v>-17.557500000000001</v>
      </c>
      <c r="K612" s="5">
        <f t="shared" si="281"/>
        <v>-25.935325139644981</v>
      </c>
      <c r="M612" s="16"/>
      <c r="N612" t="s">
        <v>133</v>
      </c>
      <c r="O612" t="s">
        <v>133</v>
      </c>
      <c r="P612" t="s">
        <v>133</v>
      </c>
      <c r="Q612" t="s">
        <v>133</v>
      </c>
      <c r="R612" t="s">
        <v>133</v>
      </c>
      <c r="T612" t="s">
        <v>133</v>
      </c>
      <c r="X612">
        <v>16.760000000000002</v>
      </c>
      <c r="BH612">
        <v>18.3</v>
      </c>
      <c r="BL612">
        <v>17.28</v>
      </c>
      <c r="BN612">
        <v>17.89</v>
      </c>
      <c r="CB612" s="16"/>
    </row>
    <row r="613" spans="1:80">
      <c r="A613" s="296"/>
      <c r="B613" s="200"/>
      <c r="C613" s="7">
        <v>100</v>
      </c>
      <c r="D613">
        <f>+入力シート①!AA$11</f>
        <v>0</v>
      </c>
      <c r="E613">
        <f t="shared" si="275"/>
        <v>4</v>
      </c>
      <c r="F613" s="5">
        <f t="shared" si="276"/>
        <v>17.342499999999998</v>
      </c>
      <c r="G613" s="5">
        <f t="shared" si="277"/>
        <v>0.88988295110461879</v>
      </c>
      <c r="H613" s="5">
        <f t="shared" si="278"/>
        <v>18.2</v>
      </c>
      <c r="I613" s="5">
        <f t="shared" si="279"/>
        <v>16.21</v>
      </c>
      <c r="J613" s="5">
        <f t="shared" si="280"/>
        <v>-17.342499999999998</v>
      </c>
      <c r="K613" s="5">
        <f t="shared" si="281"/>
        <v>-19.488518100580098</v>
      </c>
      <c r="M613" s="16"/>
      <c r="N613" t="s">
        <v>133</v>
      </c>
      <c r="O613" t="s">
        <v>133</v>
      </c>
      <c r="P613" t="s">
        <v>133</v>
      </c>
      <c r="Q613" t="s">
        <v>133</v>
      </c>
      <c r="R613" t="s">
        <v>133</v>
      </c>
      <c r="T613" t="s">
        <v>133</v>
      </c>
      <c r="X613">
        <v>16.21</v>
      </c>
      <c r="BH613">
        <v>18.2</v>
      </c>
      <c r="BL613">
        <v>17.079999999999998</v>
      </c>
      <c r="BN613">
        <v>17.88</v>
      </c>
      <c r="CB613" s="16"/>
    </row>
    <row r="614" spans="1:80">
      <c r="A614" s="296"/>
      <c r="B614" s="200"/>
      <c r="C614" s="7">
        <v>150</v>
      </c>
      <c r="D614">
        <f>+入力シート①!AA$12</f>
        <v>0</v>
      </c>
      <c r="E614">
        <f t="shared" si="275"/>
        <v>4</v>
      </c>
      <c r="F614" s="5">
        <f t="shared" si="276"/>
        <v>16.739999999999998</v>
      </c>
      <c r="G614" s="5">
        <f t="shared" si="277"/>
        <v>1.3559990167154738</v>
      </c>
      <c r="H614" s="5">
        <f t="shared" si="278"/>
        <v>18.2</v>
      </c>
      <c r="I614" s="5">
        <f t="shared" si="279"/>
        <v>15.13</v>
      </c>
      <c r="J614" s="5">
        <f t="shared" si="280"/>
        <v>-16.739999999999998</v>
      </c>
      <c r="K614" s="5">
        <f t="shared" si="281"/>
        <v>-12.345141695270502</v>
      </c>
      <c r="M614" s="16"/>
      <c r="N614" t="s">
        <v>133</v>
      </c>
      <c r="O614" t="s">
        <v>133</v>
      </c>
      <c r="P614" t="s">
        <v>133</v>
      </c>
      <c r="Q614" t="s">
        <v>133</v>
      </c>
      <c r="R614" t="s">
        <v>133</v>
      </c>
      <c r="T614" t="s">
        <v>133</v>
      </c>
      <c r="X614">
        <v>15.13</v>
      </c>
      <c r="BH614">
        <v>18.2</v>
      </c>
      <c r="BL614">
        <v>16.190000000000001</v>
      </c>
      <c r="BN614">
        <v>17.440000000000001</v>
      </c>
      <c r="CB614" s="16"/>
    </row>
    <row r="615" spans="1:80">
      <c r="A615" s="296"/>
      <c r="B615" s="200"/>
      <c r="C615" s="7">
        <v>200</v>
      </c>
      <c r="D615">
        <f>+入力シート①!AA$13</f>
        <v>0</v>
      </c>
      <c r="E615">
        <f t="shared" si="275"/>
        <v>4</v>
      </c>
      <c r="F615" s="5">
        <f t="shared" si="276"/>
        <v>15.0825</v>
      </c>
      <c r="G615" s="5">
        <f t="shared" si="277"/>
        <v>2.5964639415944211</v>
      </c>
      <c r="H615" s="5">
        <f t="shared" si="278"/>
        <v>17.5</v>
      </c>
      <c r="I615" s="5">
        <f t="shared" si="279"/>
        <v>11.86</v>
      </c>
      <c r="J615" s="5">
        <f t="shared" si="280"/>
        <v>-15.0825</v>
      </c>
      <c r="K615" s="5">
        <f t="shared" si="281"/>
        <v>-5.8088617208903841</v>
      </c>
      <c r="M615" s="16"/>
      <c r="N615" t="s">
        <v>133</v>
      </c>
      <c r="O615" t="s">
        <v>133</v>
      </c>
      <c r="P615" t="s">
        <v>133</v>
      </c>
      <c r="Q615" t="s">
        <v>133</v>
      </c>
      <c r="R615" t="s">
        <v>133</v>
      </c>
      <c r="T615" t="s">
        <v>133</v>
      </c>
      <c r="X615">
        <v>11.86</v>
      </c>
      <c r="BH615">
        <v>17.5</v>
      </c>
      <c r="BL615">
        <v>14.13</v>
      </c>
      <c r="BN615">
        <v>16.84</v>
      </c>
      <c r="CB615" s="16"/>
    </row>
    <row r="616" spans="1:80">
      <c r="A616" s="296"/>
      <c r="B616" s="200"/>
      <c r="C616" s="7">
        <v>300</v>
      </c>
      <c r="D616">
        <f>+入力シート①!AA$14</f>
        <v>0</v>
      </c>
      <c r="E616">
        <f t="shared" si="275"/>
        <v>1</v>
      </c>
      <c r="F616" s="5">
        <f t="shared" si="276"/>
        <v>8.6999999999999993</v>
      </c>
      <c r="G616" s="5" t="e">
        <f t="shared" si="277"/>
        <v>#DIV/0!</v>
      </c>
      <c r="H616" s="5">
        <f t="shared" si="278"/>
        <v>8.6999999999999993</v>
      </c>
      <c r="I616" s="5">
        <f t="shared" si="279"/>
        <v>8.6999999999999993</v>
      </c>
      <c r="J616" s="5">
        <f t="shared" si="280"/>
        <v>-8.6999999999999993</v>
      </c>
      <c r="K616" s="5" t="e">
        <f t="shared" si="281"/>
        <v>#DIV/0!</v>
      </c>
      <c r="M616" s="16"/>
      <c r="N616" t="s">
        <v>133</v>
      </c>
      <c r="O616" t="s">
        <v>133</v>
      </c>
      <c r="P616" t="s">
        <v>133</v>
      </c>
      <c r="Q616" t="s">
        <v>133</v>
      </c>
      <c r="R616" t="s">
        <v>133</v>
      </c>
      <c r="T616" t="s">
        <v>133</v>
      </c>
      <c r="X616">
        <v>8.6999999999999993</v>
      </c>
      <c r="CB616" s="16"/>
    </row>
    <row r="617" spans="1:80">
      <c r="A617" s="296"/>
      <c r="B617" s="200"/>
      <c r="C617" s="7">
        <v>400</v>
      </c>
      <c r="D617">
        <f>+入力シート①!AA$15</f>
        <v>0</v>
      </c>
      <c r="E617">
        <f t="shared" si="275"/>
        <v>1</v>
      </c>
      <c r="F617" s="5">
        <f t="shared" si="276"/>
        <v>6.94</v>
      </c>
      <c r="G617" s="5" t="e">
        <f t="shared" si="277"/>
        <v>#DIV/0!</v>
      </c>
      <c r="H617" s="5">
        <f t="shared" si="278"/>
        <v>6.94</v>
      </c>
      <c r="I617" s="5">
        <f t="shared" si="279"/>
        <v>6.94</v>
      </c>
      <c r="J617" s="5">
        <f t="shared" si="280"/>
        <v>-6.94</v>
      </c>
      <c r="K617" s="5" t="e">
        <f t="shared" si="281"/>
        <v>#DIV/0!</v>
      </c>
      <c r="M617" s="16"/>
      <c r="N617" t="s">
        <v>133</v>
      </c>
      <c r="O617" t="s">
        <v>133</v>
      </c>
      <c r="P617" t="s">
        <v>133</v>
      </c>
      <c r="Q617" t="s">
        <v>133</v>
      </c>
      <c r="R617" t="s">
        <v>133</v>
      </c>
      <c r="T617" t="s">
        <v>133</v>
      </c>
      <c r="X617">
        <v>6.94</v>
      </c>
      <c r="CB617" s="16"/>
    </row>
    <row r="618" spans="1:80">
      <c r="A618" s="296"/>
      <c r="B618" s="200"/>
      <c r="C618" s="7">
        <v>500</v>
      </c>
      <c r="D618">
        <f>+入力シート①!AA$16</f>
        <v>0</v>
      </c>
      <c r="E618">
        <f t="shared" si="275"/>
        <v>1</v>
      </c>
      <c r="F618" s="5">
        <f t="shared" si="276"/>
        <v>5.56</v>
      </c>
      <c r="G618" s="5" t="e">
        <f t="shared" si="277"/>
        <v>#DIV/0!</v>
      </c>
      <c r="H618" s="5">
        <f t="shared" si="278"/>
        <v>5.56</v>
      </c>
      <c r="I618" s="5">
        <f t="shared" si="279"/>
        <v>5.56</v>
      </c>
      <c r="J618" s="5">
        <f t="shared" si="280"/>
        <v>-5.56</v>
      </c>
      <c r="K618" s="5" t="e">
        <f t="shared" si="281"/>
        <v>#DIV/0!</v>
      </c>
      <c r="M618" s="16"/>
      <c r="N618" t="s">
        <v>133</v>
      </c>
      <c r="O618" t="s">
        <v>133</v>
      </c>
      <c r="P618" t="s">
        <v>133</v>
      </c>
      <c r="Q618" t="s">
        <v>133</v>
      </c>
      <c r="R618" t="s">
        <v>133</v>
      </c>
      <c r="T618" t="s">
        <v>133</v>
      </c>
      <c r="X618">
        <v>5.56</v>
      </c>
      <c r="CB618" s="16"/>
    </row>
    <row r="619" spans="1:80">
      <c r="A619" s="296"/>
      <c r="B619" s="200"/>
      <c r="C619" s="7">
        <v>600</v>
      </c>
      <c r="D619">
        <f>+入力シート①!AA$17</f>
        <v>0</v>
      </c>
      <c r="E619">
        <f t="shared" si="275"/>
        <v>0</v>
      </c>
      <c r="F619" s="5" t="e">
        <f t="shared" si="276"/>
        <v>#DIV/0!</v>
      </c>
      <c r="G619" s="5" t="e">
        <f t="shared" si="277"/>
        <v>#DIV/0!</v>
      </c>
      <c r="H619" s="5">
        <f t="shared" si="278"/>
        <v>0</v>
      </c>
      <c r="I619" s="5">
        <f t="shared" si="279"/>
        <v>0</v>
      </c>
      <c r="J619" s="5" t="e">
        <f t="shared" si="280"/>
        <v>#DIV/0!</v>
      </c>
      <c r="K619" s="5" t="e">
        <f t="shared" si="281"/>
        <v>#DIV/0!</v>
      </c>
      <c r="M619" s="16"/>
      <c r="N619" t="s">
        <v>133</v>
      </c>
      <c r="O619" t="s">
        <v>133</v>
      </c>
      <c r="P619" t="s">
        <v>133</v>
      </c>
      <c r="Q619" t="s">
        <v>133</v>
      </c>
      <c r="R619" t="s">
        <v>133</v>
      </c>
      <c r="T619" t="s">
        <v>133</v>
      </c>
      <c r="CB619" s="16"/>
    </row>
    <row r="620" spans="1:80">
      <c r="A620" s="296"/>
      <c r="B620" s="13"/>
      <c r="C620" s="13"/>
      <c r="D620" s="18"/>
      <c r="E620" s="18"/>
      <c r="F620" s="36"/>
      <c r="G620" s="36"/>
      <c r="H620" s="36"/>
      <c r="I620" s="36"/>
      <c r="J620" s="36"/>
      <c r="K620" s="36"/>
      <c r="L620" s="18"/>
      <c r="M620" s="16"/>
      <c r="N620" s="18"/>
      <c r="O620" s="18"/>
      <c r="P620" s="18"/>
      <c r="Q620" s="18"/>
      <c r="R620" s="18"/>
      <c r="T620" s="18"/>
      <c r="U620" s="18"/>
      <c r="V620" s="18"/>
      <c r="W620" s="18"/>
      <c r="X620" s="18"/>
      <c r="Y620" s="18"/>
      <c r="Z620" s="18"/>
      <c r="AA620" s="18"/>
      <c r="AB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c r="CA620" s="18"/>
      <c r="CB620" s="16"/>
    </row>
    <row r="621" spans="1:80">
      <c r="A621" s="296"/>
      <c r="B621" s="201" t="s">
        <v>13</v>
      </c>
      <c r="C621" s="11" t="s">
        <v>11</v>
      </c>
      <c r="D621">
        <f>+入力シート①!AA$19</f>
        <v>0</v>
      </c>
      <c r="E621">
        <f t="shared" si="275"/>
        <v>3</v>
      </c>
      <c r="F621" s="5">
        <f t="shared" si="276"/>
        <v>286.66666666666669</v>
      </c>
      <c r="G621" s="5">
        <f t="shared" si="277"/>
        <v>78.818356575948272</v>
      </c>
      <c r="H621" s="5">
        <f t="shared" si="278"/>
        <v>345</v>
      </c>
      <c r="I621" s="5">
        <f t="shared" si="279"/>
        <v>197</v>
      </c>
      <c r="J621" s="5">
        <f>+D621-F621</f>
        <v>-286.66666666666669</v>
      </c>
      <c r="K621" s="5">
        <f>+J621/G621</f>
        <v>-3.6370546040304541</v>
      </c>
      <c r="M621" s="16"/>
      <c r="N621" t="s">
        <v>133</v>
      </c>
      <c r="O621" t="s">
        <v>133</v>
      </c>
      <c r="P621" t="s">
        <v>133</v>
      </c>
      <c r="Q621" t="s">
        <v>133</v>
      </c>
      <c r="R621" t="s">
        <v>133</v>
      </c>
      <c r="T621" t="s">
        <v>133</v>
      </c>
      <c r="X621">
        <v>318</v>
      </c>
      <c r="BH621">
        <v>345</v>
      </c>
      <c r="BL621">
        <v>197</v>
      </c>
      <c r="CB621" s="16"/>
    </row>
    <row r="622" spans="1:80">
      <c r="A622" s="296"/>
      <c r="B622" s="202"/>
      <c r="C622" s="8" t="s">
        <v>12</v>
      </c>
      <c r="D622">
        <f>+入力シート①!AA$20</f>
        <v>0</v>
      </c>
      <c r="E622">
        <f t="shared" si="275"/>
        <v>3</v>
      </c>
      <c r="F622" s="5">
        <f t="shared" si="276"/>
        <v>1</v>
      </c>
      <c r="G622" s="5">
        <f t="shared" si="277"/>
        <v>0.43588989435406728</v>
      </c>
      <c r="H622" s="5">
        <f t="shared" si="278"/>
        <v>1.3</v>
      </c>
      <c r="I622" s="5">
        <f t="shared" si="279"/>
        <v>0.5</v>
      </c>
      <c r="J622" s="5">
        <f>+D622-F622</f>
        <v>-1</v>
      </c>
      <c r="K622" s="5">
        <f>+J622/G622</f>
        <v>-2.294157338705618</v>
      </c>
      <c r="M622" s="16"/>
      <c r="N622" t="s">
        <v>133</v>
      </c>
      <c r="O622" t="s">
        <v>133</v>
      </c>
      <c r="P622" t="s">
        <v>133</v>
      </c>
      <c r="Q622" t="s">
        <v>133</v>
      </c>
      <c r="R622" t="s">
        <v>133</v>
      </c>
      <c r="T622" t="s">
        <v>133</v>
      </c>
      <c r="X622">
        <v>1.3</v>
      </c>
      <c r="BH622">
        <v>1.2</v>
      </c>
      <c r="BL622">
        <v>0.5</v>
      </c>
      <c r="CB622" s="16"/>
    </row>
    <row r="623" spans="1:80" ht="0.95" customHeight="1">
      <c r="M623" s="16"/>
      <c r="CB623" s="16"/>
    </row>
    <row r="624" spans="1:80" ht="0.95" customHeight="1">
      <c r="M624" s="16"/>
      <c r="CB624" s="16"/>
    </row>
    <row r="625" spans="1:80" ht="0.95" customHeight="1">
      <c r="M625" s="16"/>
      <c r="CB625" s="16"/>
    </row>
    <row r="626" spans="1:80" ht="0.95" customHeight="1">
      <c r="M626" s="16"/>
      <c r="CB626" s="16"/>
    </row>
    <row r="627" spans="1:80" ht="0.95" customHeight="1">
      <c r="M627" s="16"/>
      <c r="CB627" s="16"/>
    </row>
    <row r="628" spans="1:80" ht="0.95" customHeight="1">
      <c r="M628" s="16"/>
      <c r="CB628" s="16"/>
    </row>
    <row r="629" spans="1:80" ht="0.95" customHeight="1">
      <c r="M629" s="16"/>
      <c r="CB629" s="16"/>
    </row>
    <row r="630" spans="1:80" ht="0.95" customHeight="1">
      <c r="M630" s="16"/>
      <c r="CB630" s="16"/>
    </row>
    <row r="631" spans="1:80" ht="16.5" thickBot="1">
      <c r="D631" s="1" t="s">
        <v>14</v>
      </c>
      <c r="E631" s="1" t="s">
        <v>0</v>
      </c>
      <c r="F631" s="4" t="s">
        <v>1</v>
      </c>
      <c r="G631" s="4" t="s">
        <v>5</v>
      </c>
      <c r="H631" s="4" t="s">
        <v>2</v>
      </c>
      <c r="I631" s="4" t="s">
        <v>3</v>
      </c>
      <c r="J631" s="4" t="s">
        <v>4</v>
      </c>
      <c r="K631" s="5" t="s">
        <v>42</v>
      </c>
      <c r="M631" s="16"/>
      <c r="N631" s="1" t="s">
        <v>131</v>
      </c>
      <c r="O631" s="1" t="s">
        <v>131</v>
      </c>
      <c r="P631" s="1" t="s">
        <v>131</v>
      </c>
      <c r="Q631" s="1" t="s">
        <v>131</v>
      </c>
      <c r="R631" s="1" t="s">
        <v>131</v>
      </c>
      <c r="T631" s="1" t="s">
        <v>131</v>
      </c>
      <c r="V631" s="1"/>
      <c r="W631" s="1"/>
      <c r="X631" s="1"/>
      <c r="Y631" s="1"/>
      <c r="Z631" s="1"/>
      <c r="AA631" s="1"/>
      <c r="AB631" s="1"/>
      <c r="AC631" s="70"/>
      <c r="AD631" s="70"/>
      <c r="AE631" s="1"/>
      <c r="AF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6"/>
    </row>
    <row r="632" spans="1:80">
      <c r="A632" s="296">
        <v>54</v>
      </c>
      <c r="B632" s="203" t="s">
        <v>6</v>
      </c>
      <c r="C632" s="204"/>
      <c r="D632" s="71">
        <f>+入力シート①!AB$2</f>
        <v>0</v>
      </c>
      <c r="E632" s="19"/>
      <c r="F632" s="30"/>
      <c r="G632" s="30"/>
      <c r="H632" s="30"/>
      <c r="I632" s="30"/>
      <c r="J632" s="30"/>
      <c r="K632" s="31"/>
      <c r="M632" s="16"/>
      <c r="N632" s="71">
        <v>0</v>
      </c>
      <c r="O632" s="71">
        <v>0</v>
      </c>
      <c r="P632" s="71">
        <v>0</v>
      </c>
      <c r="Q632" s="71">
        <v>0</v>
      </c>
      <c r="R632" s="71">
        <v>0</v>
      </c>
      <c r="T632" s="71">
        <v>0</v>
      </c>
      <c r="U632" s="17">
        <v>2012</v>
      </c>
      <c r="V632">
        <f t="shared" ref="V632:AA632" si="282">+V$1</f>
        <v>2011</v>
      </c>
      <c r="W632">
        <f t="shared" si="282"/>
        <v>2010</v>
      </c>
      <c r="X632">
        <f t="shared" si="282"/>
        <v>2009</v>
      </c>
      <c r="Y632">
        <f t="shared" si="282"/>
        <v>2008</v>
      </c>
      <c r="Z632">
        <f t="shared" si="282"/>
        <v>2007</v>
      </c>
      <c r="AA632">
        <f t="shared" si="282"/>
        <v>2007</v>
      </c>
      <c r="AB632">
        <f t="shared" ref="AB632:BG632" si="283">+AB$1</f>
        <v>2006</v>
      </c>
      <c r="AC632" s="69">
        <f t="shared" si="283"/>
        <v>2005</v>
      </c>
      <c r="AD632" s="69">
        <f t="shared" si="283"/>
        <v>2004</v>
      </c>
      <c r="AE632">
        <f t="shared" si="283"/>
        <v>2003</v>
      </c>
      <c r="AF632">
        <f t="shared" si="283"/>
        <v>2002</v>
      </c>
      <c r="AG632">
        <f t="shared" si="283"/>
        <v>2002</v>
      </c>
      <c r="AH632">
        <f t="shared" si="283"/>
        <v>2002</v>
      </c>
      <c r="AI632">
        <f t="shared" si="283"/>
        <v>2001</v>
      </c>
      <c r="AJ632">
        <f t="shared" si="283"/>
        <v>2000</v>
      </c>
      <c r="AK632">
        <f t="shared" si="283"/>
        <v>1999</v>
      </c>
      <c r="AL632">
        <f t="shared" si="283"/>
        <v>1999</v>
      </c>
      <c r="AM632">
        <f t="shared" si="283"/>
        <v>1998</v>
      </c>
      <c r="AN632">
        <f t="shared" si="283"/>
        <v>1997</v>
      </c>
      <c r="AO632">
        <f t="shared" si="283"/>
        <v>1996</v>
      </c>
      <c r="AP632">
        <f t="shared" si="283"/>
        <v>1995</v>
      </c>
      <c r="AQ632">
        <f t="shared" si="283"/>
        <v>1994</v>
      </c>
      <c r="AR632">
        <f t="shared" si="283"/>
        <v>1993</v>
      </c>
      <c r="AS632">
        <f t="shared" si="283"/>
        <v>1992</v>
      </c>
      <c r="AT632">
        <f t="shared" si="283"/>
        <v>1991</v>
      </c>
      <c r="AU632">
        <f t="shared" si="283"/>
        <v>1990</v>
      </c>
      <c r="AV632">
        <f t="shared" si="283"/>
        <v>1990</v>
      </c>
      <c r="AW632">
        <f t="shared" si="283"/>
        <v>1989</v>
      </c>
      <c r="AX632">
        <f t="shared" si="283"/>
        <v>1989</v>
      </c>
      <c r="AY632">
        <f t="shared" si="283"/>
        <v>1989</v>
      </c>
      <c r="AZ632">
        <f t="shared" si="283"/>
        <v>1988</v>
      </c>
      <c r="BA632">
        <f t="shared" si="283"/>
        <v>1988</v>
      </c>
      <c r="BB632">
        <f t="shared" si="283"/>
        <v>1987</v>
      </c>
      <c r="BC632">
        <f t="shared" si="283"/>
        <v>1986</v>
      </c>
      <c r="BD632">
        <f t="shared" si="283"/>
        <v>1986</v>
      </c>
      <c r="BE632">
        <f t="shared" si="283"/>
        <v>1986</v>
      </c>
      <c r="BF632">
        <f t="shared" si="283"/>
        <v>1985</v>
      </c>
      <c r="BG632">
        <f t="shared" si="283"/>
        <v>1985</v>
      </c>
      <c r="BH632">
        <f t="shared" ref="BH632:CA632" si="284">+BH$1</f>
        <v>1985</v>
      </c>
      <c r="BI632">
        <f t="shared" si="284"/>
        <v>1984</v>
      </c>
      <c r="BJ632">
        <f t="shared" si="284"/>
        <v>1984</v>
      </c>
      <c r="BK632">
        <f t="shared" si="284"/>
        <v>1984</v>
      </c>
      <c r="BL632">
        <f t="shared" si="284"/>
        <v>1984</v>
      </c>
      <c r="BM632">
        <f t="shared" si="284"/>
        <v>1984</v>
      </c>
      <c r="BN632">
        <f t="shared" si="284"/>
        <v>1983</v>
      </c>
      <c r="BO632">
        <f t="shared" si="284"/>
        <v>1983</v>
      </c>
      <c r="BP632">
        <f t="shared" si="284"/>
        <v>1983</v>
      </c>
      <c r="BQ632">
        <f t="shared" si="284"/>
        <v>1983</v>
      </c>
      <c r="BR632">
        <f t="shared" si="284"/>
        <v>1982</v>
      </c>
      <c r="BS632">
        <f t="shared" si="284"/>
        <v>1982</v>
      </c>
      <c r="BT632">
        <f t="shared" si="284"/>
        <v>1982</v>
      </c>
      <c r="BU632">
        <f t="shared" si="284"/>
        <v>1982</v>
      </c>
      <c r="BV632">
        <f t="shared" si="284"/>
        <v>1981</v>
      </c>
      <c r="BW632">
        <f t="shared" si="284"/>
        <v>1981</v>
      </c>
      <c r="BX632">
        <f t="shared" si="284"/>
        <v>1981</v>
      </c>
      <c r="BY632">
        <f t="shared" si="284"/>
        <v>1981</v>
      </c>
      <c r="BZ632">
        <f t="shared" si="284"/>
        <v>1981</v>
      </c>
      <c r="CA632">
        <f t="shared" si="284"/>
        <v>1980</v>
      </c>
      <c r="CB632" s="16"/>
    </row>
    <row r="633" spans="1:80">
      <c r="A633" s="296"/>
      <c r="B633" s="203" t="s">
        <v>7</v>
      </c>
      <c r="C633" s="204"/>
      <c r="D633" s="72">
        <f>+入力シート①!AB$2</f>
        <v>0</v>
      </c>
      <c r="E633" s="20"/>
      <c r="F633" s="32"/>
      <c r="G633" s="32"/>
      <c r="H633" s="32"/>
      <c r="I633" s="32"/>
      <c r="J633" s="32"/>
      <c r="K633" s="33"/>
      <c r="M633" s="16"/>
      <c r="N633" s="72">
        <v>0</v>
      </c>
      <c r="O633" s="72">
        <v>0</v>
      </c>
      <c r="P633" s="72">
        <v>0</v>
      </c>
      <c r="Q633" s="72">
        <v>0</v>
      </c>
      <c r="R633" s="72">
        <v>0</v>
      </c>
      <c r="T633" s="72">
        <v>0</v>
      </c>
      <c r="U633" s="17">
        <v>2</v>
      </c>
      <c r="V633">
        <f t="shared" ref="V633:AA633" si="285">+V$3</f>
        <v>2</v>
      </c>
      <c r="W633">
        <f t="shared" si="285"/>
        <v>2</v>
      </c>
      <c r="X633">
        <f t="shared" si="285"/>
        <v>2</v>
      </c>
      <c r="Y633">
        <f t="shared" si="285"/>
        <v>2</v>
      </c>
      <c r="Z633">
        <f t="shared" si="285"/>
        <v>2</v>
      </c>
      <c r="AA633">
        <f t="shared" si="285"/>
        <v>2</v>
      </c>
      <c r="AB633">
        <f t="shared" ref="AB633:CA633" si="286">+AB$3</f>
        <v>2</v>
      </c>
      <c r="AC633" s="69">
        <f t="shared" si="286"/>
        <v>2</v>
      </c>
      <c r="AD633" s="69">
        <f t="shared" si="286"/>
        <v>2</v>
      </c>
      <c r="AE633">
        <f t="shared" si="286"/>
        <v>2</v>
      </c>
      <c r="AF633">
        <f t="shared" si="286"/>
        <v>2</v>
      </c>
      <c r="AG633">
        <f t="shared" si="286"/>
        <v>2</v>
      </c>
      <c r="AH633">
        <f t="shared" si="286"/>
        <v>2</v>
      </c>
      <c r="AI633">
        <f t="shared" si="286"/>
        <v>2</v>
      </c>
      <c r="AJ633">
        <f t="shared" si="286"/>
        <v>2</v>
      </c>
      <c r="AK633">
        <f t="shared" si="286"/>
        <v>2</v>
      </c>
      <c r="AL633">
        <f t="shared" si="286"/>
        <v>2</v>
      </c>
      <c r="AM633">
        <f t="shared" si="286"/>
        <v>2</v>
      </c>
      <c r="AN633">
        <f t="shared" si="286"/>
        <v>2</v>
      </c>
      <c r="AO633">
        <f t="shared" si="286"/>
        <v>2</v>
      </c>
      <c r="AP633">
        <f t="shared" si="286"/>
        <v>2</v>
      </c>
      <c r="AQ633">
        <f t="shared" si="286"/>
        <v>2</v>
      </c>
      <c r="AR633">
        <f t="shared" si="286"/>
        <v>2</v>
      </c>
      <c r="AS633">
        <f t="shared" si="286"/>
        <v>2</v>
      </c>
      <c r="AT633">
        <f t="shared" si="286"/>
        <v>2</v>
      </c>
      <c r="AU633">
        <f t="shared" si="286"/>
        <v>2</v>
      </c>
      <c r="AV633">
        <f t="shared" si="286"/>
        <v>2</v>
      </c>
      <c r="AW633">
        <f t="shared" si="286"/>
        <v>2</v>
      </c>
      <c r="AX633">
        <f t="shared" si="286"/>
        <v>2</v>
      </c>
      <c r="AY633">
        <f t="shared" si="286"/>
        <v>2</v>
      </c>
      <c r="AZ633">
        <f t="shared" si="286"/>
        <v>2</v>
      </c>
      <c r="BA633">
        <f t="shared" si="286"/>
        <v>2</v>
      </c>
      <c r="BB633">
        <f t="shared" si="286"/>
        <v>2</v>
      </c>
      <c r="BC633">
        <f t="shared" si="286"/>
        <v>2</v>
      </c>
      <c r="BD633">
        <f t="shared" si="286"/>
        <v>2</v>
      </c>
      <c r="BE633">
        <f t="shared" si="286"/>
        <v>2</v>
      </c>
      <c r="BF633">
        <f t="shared" si="286"/>
        <v>2</v>
      </c>
      <c r="BG633">
        <f t="shared" si="286"/>
        <v>2</v>
      </c>
      <c r="BH633">
        <f t="shared" si="286"/>
        <v>2</v>
      </c>
      <c r="BI633">
        <f t="shared" si="286"/>
        <v>2</v>
      </c>
      <c r="BJ633">
        <f t="shared" si="286"/>
        <v>2</v>
      </c>
      <c r="BK633">
        <f t="shared" si="286"/>
        <v>2</v>
      </c>
      <c r="BL633">
        <f t="shared" si="286"/>
        <v>2</v>
      </c>
      <c r="BM633">
        <f t="shared" si="286"/>
        <v>2</v>
      </c>
      <c r="BN633">
        <f t="shared" si="286"/>
        <v>2</v>
      </c>
      <c r="BO633">
        <f t="shared" si="286"/>
        <v>2</v>
      </c>
      <c r="BP633">
        <f t="shared" si="286"/>
        <v>2</v>
      </c>
      <c r="BQ633">
        <f t="shared" si="286"/>
        <v>2</v>
      </c>
      <c r="BR633">
        <f t="shared" si="286"/>
        <v>2</v>
      </c>
      <c r="BS633">
        <f t="shared" si="286"/>
        <v>2</v>
      </c>
      <c r="BT633">
        <f t="shared" si="286"/>
        <v>2</v>
      </c>
      <c r="BU633">
        <f t="shared" si="286"/>
        <v>2</v>
      </c>
      <c r="BV633">
        <f t="shared" si="286"/>
        <v>2</v>
      </c>
      <c r="BW633">
        <f t="shared" si="286"/>
        <v>2</v>
      </c>
      <c r="BX633">
        <f t="shared" si="286"/>
        <v>2</v>
      </c>
      <c r="BY633">
        <f t="shared" si="286"/>
        <v>2</v>
      </c>
      <c r="BZ633">
        <f t="shared" si="286"/>
        <v>2</v>
      </c>
      <c r="CA633">
        <f t="shared" si="286"/>
        <v>2</v>
      </c>
      <c r="CB633" s="16"/>
    </row>
    <row r="634" spans="1:80">
      <c r="A634" s="296"/>
      <c r="B634" s="203" t="s">
        <v>8</v>
      </c>
      <c r="C634" s="204"/>
      <c r="D634" s="73">
        <f>+入力シート①!AB$2</f>
        <v>0</v>
      </c>
      <c r="E634" s="20"/>
      <c r="F634" s="32"/>
      <c r="G634" s="32"/>
      <c r="H634" s="32"/>
      <c r="I634" s="32"/>
      <c r="J634" s="32"/>
      <c r="K634" s="33"/>
      <c r="M634" s="16"/>
      <c r="N634" s="73">
        <v>0</v>
      </c>
      <c r="O634" s="73">
        <v>0</v>
      </c>
      <c r="P634" s="73">
        <v>0</v>
      </c>
      <c r="Q634" s="73">
        <v>0</v>
      </c>
      <c r="R634" s="73">
        <v>0</v>
      </c>
      <c r="T634" s="73">
        <v>0</v>
      </c>
      <c r="AC634" s="69">
        <v>15</v>
      </c>
      <c r="AZ634">
        <v>17</v>
      </c>
      <c r="BG634">
        <v>7</v>
      </c>
      <c r="BJ634">
        <v>21</v>
      </c>
      <c r="BM634">
        <v>2</v>
      </c>
      <c r="BS634">
        <v>6</v>
      </c>
      <c r="CB634" s="16"/>
    </row>
    <row r="635" spans="1:80">
      <c r="A635" s="296"/>
      <c r="B635" s="203" t="s">
        <v>43</v>
      </c>
      <c r="C635" s="204"/>
      <c r="D635">
        <f>+入力シート①!AB$3</f>
        <v>0</v>
      </c>
      <c r="E635" s="20"/>
      <c r="F635" s="32"/>
      <c r="G635" s="32"/>
      <c r="H635" s="32"/>
      <c r="I635" s="32"/>
      <c r="J635" s="32"/>
      <c r="K635" s="33"/>
      <c r="M635" s="16"/>
      <c r="N635" t="s">
        <v>133</v>
      </c>
      <c r="O635" t="s">
        <v>133</v>
      </c>
      <c r="P635" t="s">
        <v>133</v>
      </c>
      <c r="Q635" t="s">
        <v>133</v>
      </c>
      <c r="R635" t="s">
        <v>133</v>
      </c>
      <c r="T635" t="s">
        <v>133</v>
      </c>
      <c r="U635" s="17">
        <v>54</v>
      </c>
      <c r="V635">
        <f t="shared" ref="V635:AA635" si="287">+$A$632</f>
        <v>54</v>
      </c>
      <c r="W635">
        <f t="shared" si="287"/>
        <v>54</v>
      </c>
      <c r="X635">
        <f t="shared" si="287"/>
        <v>54</v>
      </c>
      <c r="Y635">
        <f t="shared" si="287"/>
        <v>54</v>
      </c>
      <c r="Z635">
        <f t="shared" si="287"/>
        <v>54</v>
      </c>
      <c r="AA635">
        <f t="shared" si="287"/>
        <v>54</v>
      </c>
      <c r="AB635">
        <f t="shared" ref="AB635:CA635" si="288">+$A$632</f>
        <v>54</v>
      </c>
      <c r="AC635" s="69">
        <f t="shared" si="288"/>
        <v>54</v>
      </c>
      <c r="AD635" s="69">
        <f t="shared" si="288"/>
        <v>54</v>
      </c>
      <c r="AE635">
        <f t="shared" si="288"/>
        <v>54</v>
      </c>
      <c r="AF635">
        <f t="shared" si="288"/>
        <v>54</v>
      </c>
      <c r="AG635">
        <f t="shared" si="288"/>
        <v>54</v>
      </c>
      <c r="AH635">
        <f t="shared" si="288"/>
        <v>54</v>
      </c>
      <c r="AI635">
        <f t="shared" si="288"/>
        <v>54</v>
      </c>
      <c r="AJ635">
        <f t="shared" si="288"/>
        <v>54</v>
      </c>
      <c r="AK635">
        <f t="shared" si="288"/>
        <v>54</v>
      </c>
      <c r="AL635">
        <f t="shared" si="288"/>
        <v>54</v>
      </c>
      <c r="AM635">
        <f t="shared" si="288"/>
        <v>54</v>
      </c>
      <c r="AN635">
        <f t="shared" si="288"/>
        <v>54</v>
      </c>
      <c r="AO635">
        <f t="shared" si="288"/>
        <v>54</v>
      </c>
      <c r="AP635">
        <f t="shared" si="288"/>
        <v>54</v>
      </c>
      <c r="AQ635">
        <f t="shared" si="288"/>
        <v>54</v>
      </c>
      <c r="AR635">
        <f t="shared" si="288"/>
        <v>54</v>
      </c>
      <c r="AS635">
        <f t="shared" si="288"/>
        <v>54</v>
      </c>
      <c r="AT635">
        <f t="shared" si="288"/>
        <v>54</v>
      </c>
      <c r="AU635">
        <f t="shared" si="288"/>
        <v>54</v>
      </c>
      <c r="AV635">
        <f t="shared" si="288"/>
        <v>54</v>
      </c>
      <c r="AW635">
        <f t="shared" si="288"/>
        <v>54</v>
      </c>
      <c r="AX635">
        <f t="shared" si="288"/>
        <v>54</v>
      </c>
      <c r="AY635">
        <f t="shared" si="288"/>
        <v>54</v>
      </c>
      <c r="AZ635">
        <f t="shared" si="288"/>
        <v>54</v>
      </c>
      <c r="BA635">
        <f t="shared" si="288"/>
        <v>54</v>
      </c>
      <c r="BB635">
        <f t="shared" si="288"/>
        <v>54</v>
      </c>
      <c r="BC635">
        <f t="shared" si="288"/>
        <v>54</v>
      </c>
      <c r="BD635">
        <f t="shared" si="288"/>
        <v>54</v>
      </c>
      <c r="BE635">
        <f t="shared" si="288"/>
        <v>54</v>
      </c>
      <c r="BF635">
        <f t="shared" si="288"/>
        <v>54</v>
      </c>
      <c r="BG635">
        <f t="shared" si="288"/>
        <v>54</v>
      </c>
      <c r="BH635">
        <f t="shared" si="288"/>
        <v>54</v>
      </c>
      <c r="BI635">
        <f t="shared" si="288"/>
        <v>54</v>
      </c>
      <c r="BJ635">
        <f t="shared" si="288"/>
        <v>54</v>
      </c>
      <c r="BK635">
        <f t="shared" si="288"/>
        <v>54</v>
      </c>
      <c r="BL635">
        <f t="shared" si="288"/>
        <v>54</v>
      </c>
      <c r="BM635">
        <f t="shared" si="288"/>
        <v>54</v>
      </c>
      <c r="BN635">
        <f t="shared" si="288"/>
        <v>54</v>
      </c>
      <c r="BO635">
        <f t="shared" si="288"/>
        <v>54</v>
      </c>
      <c r="BP635">
        <f t="shared" si="288"/>
        <v>54</v>
      </c>
      <c r="BQ635">
        <f t="shared" si="288"/>
        <v>54</v>
      </c>
      <c r="BR635">
        <f t="shared" si="288"/>
        <v>54</v>
      </c>
      <c r="BS635">
        <f t="shared" si="288"/>
        <v>54</v>
      </c>
      <c r="BT635">
        <f t="shared" si="288"/>
        <v>54</v>
      </c>
      <c r="BU635">
        <f t="shared" si="288"/>
        <v>54</v>
      </c>
      <c r="BV635">
        <f t="shared" si="288"/>
        <v>54</v>
      </c>
      <c r="BW635">
        <f t="shared" si="288"/>
        <v>54</v>
      </c>
      <c r="BX635">
        <f t="shared" si="288"/>
        <v>54</v>
      </c>
      <c r="BY635">
        <f t="shared" si="288"/>
        <v>54</v>
      </c>
      <c r="BZ635">
        <f t="shared" si="288"/>
        <v>54</v>
      </c>
      <c r="CA635">
        <f t="shared" si="288"/>
        <v>54</v>
      </c>
      <c r="CB635" s="16"/>
    </row>
    <row r="636" spans="1:80" ht="16.5" thickBot="1">
      <c r="A636" s="296"/>
      <c r="B636" s="203" t="s">
        <v>9</v>
      </c>
      <c r="C636" s="204"/>
      <c r="D636" s="78">
        <f>+入力シート①!AB$4</f>
        <v>0</v>
      </c>
      <c r="E636" s="21"/>
      <c r="F636" s="34"/>
      <c r="G636" s="34"/>
      <c r="H636" s="34"/>
      <c r="I636" s="34"/>
      <c r="J636" s="34"/>
      <c r="K636" s="35"/>
      <c r="M636" s="16"/>
      <c r="N636" s="78">
        <v>0</v>
      </c>
      <c r="O636" s="78">
        <v>0</v>
      </c>
      <c r="P636" s="78">
        <v>0</v>
      </c>
      <c r="Q636" s="78">
        <v>0</v>
      </c>
      <c r="R636" s="78">
        <v>0</v>
      </c>
      <c r="T636" s="78">
        <v>0</v>
      </c>
      <c r="CB636" s="16"/>
    </row>
    <row r="637" spans="1:80">
      <c r="A637" s="296"/>
      <c r="B637" s="200" t="s">
        <v>10</v>
      </c>
      <c r="C637" s="7">
        <v>0</v>
      </c>
      <c r="D637">
        <f>+入力シート①!AB$5</f>
        <v>0</v>
      </c>
      <c r="E637">
        <f>+COUNT($M637:$CB637)</f>
        <v>6</v>
      </c>
      <c r="F637" s="5">
        <f>+AVERAGE($M637:$CB637)</f>
        <v>18.400000000000002</v>
      </c>
      <c r="G637" s="5">
        <f>+STDEV($M637:$CB637)</f>
        <v>1.3175735273600491</v>
      </c>
      <c r="H637" s="5">
        <f>+MAX($M637:$CB637)</f>
        <v>20.100000000000001</v>
      </c>
      <c r="I637" s="5">
        <f>+MIN($M637:$CB637)</f>
        <v>16.899999999999999</v>
      </c>
      <c r="J637" s="5">
        <f>+D637-F637</f>
        <v>-18.400000000000002</v>
      </c>
      <c r="K637" s="5">
        <f>+J637/G637</f>
        <v>-13.965065036535067</v>
      </c>
      <c r="M637" s="16"/>
      <c r="N637" t="s">
        <v>133</v>
      </c>
      <c r="O637" t="s">
        <v>133</v>
      </c>
      <c r="P637" t="s">
        <v>133</v>
      </c>
      <c r="Q637" t="s">
        <v>133</v>
      </c>
      <c r="R637" t="s">
        <v>133</v>
      </c>
      <c r="T637" t="s">
        <v>133</v>
      </c>
      <c r="AC637" s="69">
        <v>20.100000000000001</v>
      </c>
      <c r="AZ637">
        <v>19.600000000000001</v>
      </c>
      <c r="BG637">
        <v>18.8</v>
      </c>
      <c r="BJ637">
        <v>17.100000000000001</v>
      </c>
      <c r="BM637">
        <v>17.899999999999999</v>
      </c>
      <c r="BS637">
        <v>16.899999999999999</v>
      </c>
      <c r="CB637" s="16"/>
    </row>
    <row r="638" spans="1:80">
      <c r="A638" s="296"/>
      <c r="B638" s="200"/>
      <c r="C638" s="7">
        <v>10</v>
      </c>
      <c r="D638">
        <f>+入力シート①!AB$6</f>
        <v>0</v>
      </c>
      <c r="E638">
        <f t="shared" ref="E638:E652" si="289">+COUNT($M638:$CB638)</f>
        <v>6</v>
      </c>
      <c r="F638" s="5">
        <f t="shared" ref="F638:F652" si="290">+AVERAGE($M638:$CB638)</f>
        <v>18.543333333333333</v>
      </c>
      <c r="G638" s="5">
        <f t="shared" ref="G638:G652" si="291">+STDEV($M638:$CB638)</f>
        <v>1.2888703063794533</v>
      </c>
      <c r="H638" s="5">
        <f t="shared" ref="H638:H652" si="292">+MAX($M638:$CB638)</f>
        <v>20.059999999999999</v>
      </c>
      <c r="I638" s="5">
        <f t="shared" ref="I638:I652" si="293">+MIN($M638:$CB638)</f>
        <v>17.149999999999999</v>
      </c>
      <c r="J638" s="5">
        <f t="shared" ref="J638:J649" si="294">+D638-F638</f>
        <v>-18.543333333333333</v>
      </c>
      <c r="K638" s="5">
        <f t="shared" ref="K638:K649" si="295">+J638/G638</f>
        <v>-14.387276393559828</v>
      </c>
      <c r="M638" s="16"/>
      <c r="N638" t="s">
        <v>133</v>
      </c>
      <c r="O638" t="s">
        <v>133</v>
      </c>
      <c r="P638" t="s">
        <v>133</v>
      </c>
      <c r="Q638" t="s">
        <v>133</v>
      </c>
      <c r="R638" t="s">
        <v>133</v>
      </c>
      <c r="T638" t="s">
        <v>133</v>
      </c>
      <c r="AC638" s="69">
        <v>20.059999999999999</v>
      </c>
      <c r="AZ638">
        <v>19.98</v>
      </c>
      <c r="BG638">
        <v>18.670000000000002</v>
      </c>
      <c r="BJ638">
        <v>17.170000000000002</v>
      </c>
      <c r="BM638">
        <v>18.23</v>
      </c>
      <c r="BS638">
        <v>17.149999999999999</v>
      </c>
      <c r="CB638" s="16"/>
    </row>
    <row r="639" spans="1:80">
      <c r="A639" s="296"/>
      <c r="B639" s="200"/>
      <c r="C639" s="7">
        <v>20</v>
      </c>
      <c r="D639">
        <f>+入力シート①!AB$7</f>
        <v>0</v>
      </c>
      <c r="E639">
        <f t="shared" si="289"/>
        <v>6</v>
      </c>
      <c r="F639" s="5">
        <f t="shared" si="290"/>
        <v>18.506666666666671</v>
      </c>
      <c r="G639" s="5">
        <f t="shared" si="291"/>
        <v>1.3426640185342971</v>
      </c>
      <c r="H639" s="5">
        <f t="shared" si="292"/>
        <v>20.16</v>
      </c>
      <c r="I639" s="5">
        <f t="shared" si="293"/>
        <v>17.04</v>
      </c>
      <c r="J639" s="5">
        <f t="shared" si="294"/>
        <v>-18.506666666666671</v>
      </c>
      <c r="K639" s="5">
        <f t="shared" si="295"/>
        <v>-13.78354257744186</v>
      </c>
      <c r="M639" s="16"/>
      <c r="N639" t="s">
        <v>133</v>
      </c>
      <c r="O639" t="s">
        <v>133</v>
      </c>
      <c r="P639" t="s">
        <v>133</v>
      </c>
      <c r="Q639" t="s">
        <v>133</v>
      </c>
      <c r="R639" t="s">
        <v>133</v>
      </c>
      <c r="T639" t="s">
        <v>133</v>
      </c>
      <c r="AC639" s="69">
        <v>20.16</v>
      </c>
      <c r="AZ639">
        <v>19.989999999999998</v>
      </c>
      <c r="BG639">
        <v>18.489999999999998</v>
      </c>
      <c r="BJ639">
        <v>17.04</v>
      </c>
      <c r="BM639">
        <v>18.21</v>
      </c>
      <c r="BS639">
        <v>17.149999999999999</v>
      </c>
      <c r="CB639" s="16"/>
    </row>
    <row r="640" spans="1:80">
      <c r="A640" s="296"/>
      <c r="B640" s="200"/>
      <c r="C640" s="7">
        <v>30</v>
      </c>
      <c r="D640">
        <f>+入力シート①!AB$8</f>
        <v>0</v>
      </c>
      <c r="E640">
        <f t="shared" si="289"/>
        <v>6</v>
      </c>
      <c r="F640" s="5">
        <f t="shared" si="290"/>
        <v>18.436666666666664</v>
      </c>
      <c r="G640" s="5">
        <f t="shared" si="291"/>
        <v>1.4042601848185636</v>
      </c>
      <c r="H640" s="5">
        <f t="shared" si="292"/>
        <v>20.170000000000002</v>
      </c>
      <c r="I640" s="5">
        <f t="shared" si="293"/>
        <v>16.8</v>
      </c>
      <c r="J640" s="5">
        <f t="shared" si="294"/>
        <v>-18.436666666666664</v>
      </c>
      <c r="K640" s="5">
        <f t="shared" si="295"/>
        <v>-13.129095922525753</v>
      </c>
      <c r="M640" s="16"/>
      <c r="N640" t="s">
        <v>133</v>
      </c>
      <c r="O640" t="s">
        <v>133</v>
      </c>
      <c r="P640" t="s">
        <v>133</v>
      </c>
      <c r="Q640" t="s">
        <v>133</v>
      </c>
      <c r="R640" t="s">
        <v>133</v>
      </c>
      <c r="T640" t="s">
        <v>133</v>
      </c>
      <c r="AC640" s="69">
        <v>20.170000000000002</v>
      </c>
      <c r="AZ640">
        <v>19.989999999999998</v>
      </c>
      <c r="BG640">
        <v>18.36</v>
      </c>
      <c r="BJ640">
        <v>16.8</v>
      </c>
      <c r="BM640">
        <v>18.16</v>
      </c>
      <c r="BS640">
        <v>17.14</v>
      </c>
      <c r="CB640" s="16"/>
    </row>
    <row r="641" spans="1:80">
      <c r="A641" s="296"/>
      <c r="B641" s="200"/>
      <c r="C641" s="7">
        <v>50</v>
      </c>
      <c r="D641">
        <f>+入力シート①!AB$9</f>
        <v>0</v>
      </c>
      <c r="E641">
        <f t="shared" si="289"/>
        <v>6</v>
      </c>
      <c r="F641" s="5">
        <f t="shared" si="290"/>
        <v>18.198333333333334</v>
      </c>
      <c r="G641" s="5">
        <f t="shared" si="291"/>
        <v>1.6715431991625791</v>
      </c>
      <c r="H641" s="5">
        <f t="shared" si="292"/>
        <v>20.170000000000002</v>
      </c>
      <c r="I641" s="5">
        <f t="shared" si="293"/>
        <v>15.84</v>
      </c>
      <c r="J641" s="5">
        <f t="shared" si="294"/>
        <v>-18.198333333333334</v>
      </c>
      <c r="K641" s="5">
        <f t="shared" si="295"/>
        <v>-10.887145089908808</v>
      </c>
      <c r="M641" s="16"/>
      <c r="N641" t="s">
        <v>133</v>
      </c>
      <c r="O641" t="s">
        <v>133</v>
      </c>
      <c r="P641" t="s">
        <v>133</v>
      </c>
      <c r="Q641" t="s">
        <v>133</v>
      </c>
      <c r="R641" t="s">
        <v>133</v>
      </c>
      <c r="T641" t="s">
        <v>133</v>
      </c>
      <c r="AC641" s="69">
        <v>20.170000000000002</v>
      </c>
      <c r="AZ641">
        <v>19.98</v>
      </c>
      <c r="BG641">
        <v>18.23</v>
      </c>
      <c r="BJ641">
        <v>15.84</v>
      </c>
      <c r="BM641">
        <v>17.89</v>
      </c>
      <c r="BS641">
        <v>17.079999999999998</v>
      </c>
      <c r="CB641" s="16"/>
    </row>
    <row r="642" spans="1:80">
      <c r="A642" s="296"/>
      <c r="B642" s="200"/>
      <c r="C642" s="7">
        <v>75</v>
      </c>
      <c r="D642">
        <f>+入力シート①!AB$10</f>
        <v>0</v>
      </c>
      <c r="E642">
        <f t="shared" si="289"/>
        <v>6</v>
      </c>
      <c r="F642" s="5">
        <f t="shared" si="290"/>
        <v>17.940000000000001</v>
      </c>
      <c r="G642" s="5">
        <f t="shared" si="291"/>
        <v>1.9736970385548032</v>
      </c>
      <c r="H642" s="5">
        <f t="shared" si="292"/>
        <v>20.18</v>
      </c>
      <c r="I642" s="5">
        <f t="shared" si="293"/>
        <v>14.96</v>
      </c>
      <c r="J642" s="5">
        <f t="shared" si="294"/>
        <v>-17.940000000000001</v>
      </c>
      <c r="K642" s="5">
        <f t="shared" si="295"/>
        <v>-9.0895409222157912</v>
      </c>
      <c r="M642" s="16"/>
      <c r="N642" t="s">
        <v>133</v>
      </c>
      <c r="O642" t="s">
        <v>133</v>
      </c>
      <c r="P642" t="s">
        <v>133</v>
      </c>
      <c r="Q642" t="s">
        <v>133</v>
      </c>
      <c r="R642" t="s">
        <v>133</v>
      </c>
      <c r="T642" t="s">
        <v>133</v>
      </c>
      <c r="AC642" s="69">
        <v>20.18</v>
      </c>
      <c r="AZ642">
        <v>19.91</v>
      </c>
      <c r="BG642">
        <v>18.190000000000001</v>
      </c>
      <c r="BJ642">
        <v>14.96</v>
      </c>
      <c r="BM642">
        <v>17.72</v>
      </c>
      <c r="BS642">
        <v>16.68</v>
      </c>
      <c r="CB642" s="16"/>
    </row>
    <row r="643" spans="1:80">
      <c r="A643" s="296"/>
      <c r="B643" s="200"/>
      <c r="C643" s="7">
        <v>100</v>
      </c>
      <c r="D643">
        <f>+入力シート①!AB$11</f>
        <v>0</v>
      </c>
      <c r="E643">
        <f t="shared" si="289"/>
        <v>6</v>
      </c>
      <c r="F643" s="5">
        <f t="shared" si="290"/>
        <v>17.654999999999998</v>
      </c>
      <c r="G643" s="5">
        <f t="shared" si="291"/>
        <v>1.8673912284253666</v>
      </c>
      <c r="H643" s="5">
        <f t="shared" si="292"/>
        <v>20.18</v>
      </c>
      <c r="I643" s="5">
        <f t="shared" si="293"/>
        <v>14.89</v>
      </c>
      <c r="J643" s="5">
        <f t="shared" si="294"/>
        <v>-17.654999999999998</v>
      </c>
      <c r="K643" s="5">
        <f t="shared" si="295"/>
        <v>-9.4543659257129296</v>
      </c>
      <c r="M643" s="16"/>
      <c r="N643" t="s">
        <v>133</v>
      </c>
      <c r="O643" t="s">
        <v>133</v>
      </c>
      <c r="P643" t="s">
        <v>133</v>
      </c>
      <c r="Q643" t="s">
        <v>133</v>
      </c>
      <c r="R643" t="s">
        <v>133</v>
      </c>
      <c r="T643" t="s">
        <v>133</v>
      </c>
      <c r="AC643" s="69">
        <v>20.18</v>
      </c>
      <c r="AZ643">
        <v>18.96</v>
      </c>
      <c r="BG643">
        <v>18.170000000000002</v>
      </c>
      <c r="BJ643">
        <v>14.89</v>
      </c>
      <c r="BM643">
        <v>17.18</v>
      </c>
      <c r="BS643">
        <v>16.55</v>
      </c>
      <c r="CB643" s="16"/>
    </row>
    <row r="644" spans="1:80">
      <c r="A644" s="296"/>
      <c r="B644" s="200"/>
      <c r="C644" s="7">
        <v>150</v>
      </c>
      <c r="D644">
        <f>+入力シート①!AB$12</f>
        <v>0</v>
      </c>
      <c r="E644">
        <f t="shared" si="289"/>
        <v>6</v>
      </c>
      <c r="F644" s="5">
        <f t="shared" si="290"/>
        <v>16.893333333333334</v>
      </c>
      <c r="G644" s="5">
        <f t="shared" si="291"/>
        <v>1.9945692935234627</v>
      </c>
      <c r="H644" s="5">
        <f t="shared" si="292"/>
        <v>19.98</v>
      </c>
      <c r="I644" s="5">
        <f t="shared" si="293"/>
        <v>14.62</v>
      </c>
      <c r="J644" s="5">
        <f t="shared" si="294"/>
        <v>-16.893333333333334</v>
      </c>
      <c r="K644" s="5">
        <f t="shared" si="295"/>
        <v>-8.4696647984040645</v>
      </c>
      <c r="M644" s="16"/>
      <c r="N644" t="s">
        <v>133</v>
      </c>
      <c r="O644" t="s">
        <v>133</v>
      </c>
      <c r="P644" t="s">
        <v>133</v>
      </c>
      <c r="Q644" t="s">
        <v>133</v>
      </c>
      <c r="R644" t="s">
        <v>133</v>
      </c>
      <c r="T644" t="s">
        <v>133</v>
      </c>
      <c r="AC644" s="69">
        <v>19.98</v>
      </c>
      <c r="AZ644">
        <v>17.41</v>
      </c>
      <c r="BG644">
        <v>18.13</v>
      </c>
      <c r="BJ644">
        <v>14.62</v>
      </c>
      <c r="BM644">
        <v>15.84</v>
      </c>
      <c r="BS644">
        <v>15.38</v>
      </c>
      <c r="CB644" s="16"/>
    </row>
    <row r="645" spans="1:80">
      <c r="A645" s="296"/>
      <c r="B645" s="200"/>
      <c r="C645" s="7">
        <v>200</v>
      </c>
      <c r="D645">
        <f>+入力シート①!AB$13</f>
        <v>0</v>
      </c>
      <c r="E645">
        <f t="shared" si="289"/>
        <v>6</v>
      </c>
      <c r="F645" s="5">
        <f t="shared" si="290"/>
        <v>15.661666666666667</v>
      </c>
      <c r="G645" s="5">
        <f t="shared" si="291"/>
        <v>2.1759266225373284</v>
      </c>
      <c r="H645" s="5">
        <f t="shared" si="292"/>
        <v>18.489999999999998</v>
      </c>
      <c r="I645" s="5">
        <f t="shared" si="293"/>
        <v>13.05</v>
      </c>
      <c r="J645" s="5">
        <f t="shared" si="294"/>
        <v>-15.661666666666667</v>
      </c>
      <c r="K645" s="5">
        <f t="shared" si="295"/>
        <v>-7.1976998233532985</v>
      </c>
      <c r="M645" s="16"/>
      <c r="N645" t="s">
        <v>133</v>
      </c>
      <c r="O645" t="s">
        <v>133</v>
      </c>
      <c r="P645" t="s">
        <v>133</v>
      </c>
      <c r="Q645" t="s">
        <v>133</v>
      </c>
      <c r="R645" t="s">
        <v>133</v>
      </c>
      <c r="T645" t="s">
        <v>133</v>
      </c>
      <c r="AC645" s="69">
        <v>18.489999999999998</v>
      </c>
      <c r="AZ645">
        <v>16.55</v>
      </c>
      <c r="BG645">
        <v>17.5</v>
      </c>
      <c r="BJ645">
        <v>13.05</v>
      </c>
      <c r="BM645">
        <v>14.61</v>
      </c>
      <c r="BS645">
        <v>13.77</v>
      </c>
      <c r="CB645" s="16"/>
    </row>
    <row r="646" spans="1:80">
      <c r="A646" s="296"/>
      <c r="B646" s="200"/>
      <c r="C646" s="7">
        <v>300</v>
      </c>
      <c r="D646">
        <f>+入力シート①!AB$14</f>
        <v>0</v>
      </c>
      <c r="E646">
        <f t="shared" si="289"/>
        <v>1</v>
      </c>
      <c r="F646" s="5">
        <f t="shared" si="290"/>
        <v>16.57</v>
      </c>
      <c r="G646" s="5" t="e">
        <f t="shared" si="291"/>
        <v>#DIV/0!</v>
      </c>
      <c r="H646" s="5">
        <f t="shared" si="292"/>
        <v>16.57</v>
      </c>
      <c r="I646" s="5">
        <f t="shared" si="293"/>
        <v>16.57</v>
      </c>
      <c r="J646" s="5">
        <f t="shared" si="294"/>
        <v>-16.57</v>
      </c>
      <c r="K646" s="5" t="e">
        <f t="shared" si="295"/>
        <v>#DIV/0!</v>
      </c>
      <c r="M646" s="16"/>
      <c r="N646" t="s">
        <v>133</v>
      </c>
      <c r="O646" t="s">
        <v>133</v>
      </c>
      <c r="P646" t="s">
        <v>133</v>
      </c>
      <c r="Q646" t="s">
        <v>133</v>
      </c>
      <c r="R646" t="s">
        <v>133</v>
      </c>
      <c r="T646" t="s">
        <v>133</v>
      </c>
      <c r="AC646" s="69">
        <v>16.57</v>
      </c>
      <c r="CB646" s="16"/>
    </row>
    <row r="647" spans="1:80">
      <c r="A647" s="296"/>
      <c r="B647" s="200"/>
      <c r="C647" s="7">
        <v>400</v>
      </c>
      <c r="D647">
        <f>+入力シート①!AB$15</f>
        <v>0</v>
      </c>
      <c r="E647">
        <f t="shared" si="289"/>
        <v>1</v>
      </c>
      <c r="F647" s="5">
        <f t="shared" si="290"/>
        <v>12.65</v>
      </c>
      <c r="G647" s="5" t="e">
        <f t="shared" si="291"/>
        <v>#DIV/0!</v>
      </c>
      <c r="H647" s="5">
        <f t="shared" si="292"/>
        <v>12.65</v>
      </c>
      <c r="I647" s="5">
        <f t="shared" si="293"/>
        <v>12.65</v>
      </c>
      <c r="J647" s="5">
        <f t="shared" si="294"/>
        <v>-12.65</v>
      </c>
      <c r="K647" s="5" t="e">
        <f t="shared" si="295"/>
        <v>#DIV/0!</v>
      </c>
      <c r="M647" s="16"/>
      <c r="N647" t="s">
        <v>133</v>
      </c>
      <c r="O647" t="s">
        <v>133</v>
      </c>
      <c r="P647" t="s">
        <v>133</v>
      </c>
      <c r="Q647" t="s">
        <v>133</v>
      </c>
      <c r="R647" t="s">
        <v>133</v>
      </c>
      <c r="T647" t="s">
        <v>133</v>
      </c>
      <c r="AC647" s="69">
        <v>12.65</v>
      </c>
      <c r="CB647" s="16"/>
    </row>
    <row r="648" spans="1:80">
      <c r="A648" s="296"/>
      <c r="B648" s="200"/>
      <c r="C648" s="7">
        <v>500</v>
      </c>
      <c r="D648">
        <f>+入力シート①!AB$16</f>
        <v>0</v>
      </c>
      <c r="E648">
        <f t="shared" si="289"/>
        <v>1</v>
      </c>
      <c r="F648" s="5">
        <f t="shared" si="290"/>
        <v>11.85</v>
      </c>
      <c r="G648" s="5" t="e">
        <f t="shared" si="291"/>
        <v>#DIV/0!</v>
      </c>
      <c r="H648" s="5">
        <f t="shared" si="292"/>
        <v>11.85</v>
      </c>
      <c r="I648" s="5">
        <f t="shared" si="293"/>
        <v>11.85</v>
      </c>
      <c r="J648" s="5">
        <f t="shared" si="294"/>
        <v>-11.85</v>
      </c>
      <c r="K648" s="5" t="e">
        <f t="shared" si="295"/>
        <v>#DIV/0!</v>
      </c>
      <c r="M648" s="16"/>
      <c r="N648" t="s">
        <v>133</v>
      </c>
      <c r="O648" t="s">
        <v>133</v>
      </c>
      <c r="P648" t="s">
        <v>133</v>
      </c>
      <c r="Q648" t="s">
        <v>133</v>
      </c>
      <c r="R648" t="s">
        <v>133</v>
      </c>
      <c r="T648" t="s">
        <v>133</v>
      </c>
      <c r="AC648" s="69">
        <v>11.85</v>
      </c>
      <c r="CB648" s="16"/>
    </row>
    <row r="649" spans="1:80">
      <c r="A649" s="296"/>
      <c r="B649" s="200"/>
      <c r="C649" s="7">
        <v>600</v>
      </c>
      <c r="D649">
        <f>+入力シート①!AB$17</f>
        <v>0</v>
      </c>
      <c r="E649">
        <f t="shared" si="289"/>
        <v>0</v>
      </c>
      <c r="F649" s="5" t="e">
        <f t="shared" si="290"/>
        <v>#DIV/0!</v>
      </c>
      <c r="G649" s="5" t="e">
        <f t="shared" si="291"/>
        <v>#DIV/0!</v>
      </c>
      <c r="H649" s="5">
        <f t="shared" si="292"/>
        <v>0</v>
      </c>
      <c r="I649" s="5">
        <f t="shared" si="293"/>
        <v>0</v>
      </c>
      <c r="J649" s="5" t="e">
        <f t="shared" si="294"/>
        <v>#DIV/0!</v>
      </c>
      <c r="K649" s="5" t="e">
        <f t="shared" si="295"/>
        <v>#DIV/0!</v>
      </c>
      <c r="M649" s="16"/>
      <c r="N649" t="s">
        <v>133</v>
      </c>
      <c r="O649" t="s">
        <v>133</v>
      </c>
      <c r="P649" t="s">
        <v>133</v>
      </c>
      <c r="Q649" t="s">
        <v>133</v>
      </c>
      <c r="R649" t="s">
        <v>133</v>
      </c>
      <c r="T649" t="s">
        <v>133</v>
      </c>
      <c r="CB649" s="16"/>
    </row>
    <row r="650" spans="1:80">
      <c r="A650" s="296"/>
      <c r="B650" s="13"/>
      <c r="C650" s="13"/>
      <c r="D650" s="18"/>
      <c r="E650" s="18"/>
      <c r="F650" s="36"/>
      <c r="G650" s="36"/>
      <c r="H650" s="36"/>
      <c r="I650" s="36"/>
      <c r="J650" s="36"/>
      <c r="K650" s="36"/>
      <c r="L650" s="18"/>
      <c r="M650" s="16"/>
      <c r="N650" s="18"/>
      <c r="O650" s="18"/>
      <c r="P650" s="18"/>
      <c r="Q650" s="18"/>
      <c r="R650" s="18"/>
      <c r="T650" s="18"/>
      <c r="U650" s="18"/>
      <c r="V650" s="18"/>
      <c r="W650" s="18"/>
      <c r="X650" s="18"/>
      <c r="Y650" s="18"/>
      <c r="Z650" s="18"/>
      <c r="AA650" s="18"/>
      <c r="AB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c r="CA650" s="18"/>
      <c r="CB650" s="16"/>
    </row>
    <row r="651" spans="1:80">
      <c r="A651" s="296"/>
      <c r="B651" s="201" t="s">
        <v>13</v>
      </c>
      <c r="C651" s="11" t="s">
        <v>11</v>
      </c>
      <c r="D651">
        <f>+入力シート①!AB$19</f>
        <v>0</v>
      </c>
      <c r="E651">
        <f t="shared" si="289"/>
        <v>4</v>
      </c>
      <c r="F651" s="5">
        <f t="shared" si="290"/>
        <v>172.5</v>
      </c>
      <c r="G651" s="5">
        <f t="shared" si="291"/>
        <v>171.63041688465364</v>
      </c>
      <c r="H651" s="5">
        <f t="shared" si="292"/>
        <v>321</v>
      </c>
      <c r="I651" s="5">
        <f t="shared" si="293"/>
        <v>15</v>
      </c>
      <c r="J651" s="5">
        <f>+D651-F651</f>
        <v>-172.5</v>
      </c>
      <c r="K651" s="5">
        <f>+J651/G651</f>
        <v>-1.0050666025937045</v>
      </c>
      <c r="M651" s="16"/>
      <c r="N651" t="s">
        <v>133</v>
      </c>
      <c r="O651" t="s">
        <v>133</v>
      </c>
      <c r="P651" t="s">
        <v>133</v>
      </c>
      <c r="Q651" t="s">
        <v>133</v>
      </c>
      <c r="R651" t="s">
        <v>133</v>
      </c>
      <c r="T651" t="s">
        <v>133</v>
      </c>
      <c r="AC651" s="69">
        <v>33</v>
      </c>
      <c r="AZ651">
        <v>321</v>
      </c>
      <c r="BG651">
        <v>15</v>
      </c>
      <c r="BS651">
        <v>321</v>
      </c>
      <c r="CB651" s="16"/>
    </row>
    <row r="652" spans="1:80">
      <c r="A652" s="296"/>
      <c r="B652" s="202"/>
      <c r="C652" s="8" t="s">
        <v>12</v>
      </c>
      <c r="D652">
        <f>+入力シート①!AB$20</f>
        <v>0</v>
      </c>
      <c r="E652">
        <f t="shared" si="289"/>
        <v>4</v>
      </c>
      <c r="F652" s="5">
        <f t="shared" si="290"/>
        <v>0.79999999999999993</v>
      </c>
      <c r="G652" s="5">
        <f t="shared" si="291"/>
        <v>0.52915026221291817</v>
      </c>
      <c r="H652" s="5">
        <f t="shared" si="292"/>
        <v>1.5</v>
      </c>
      <c r="I652" s="5">
        <f t="shared" si="293"/>
        <v>0.3</v>
      </c>
      <c r="J652" s="5">
        <f>+D652-F652</f>
        <v>-0.79999999999999993</v>
      </c>
      <c r="K652" s="5">
        <f>+J652/G652</f>
        <v>-1.5118578920369086</v>
      </c>
      <c r="M652" s="16"/>
      <c r="N652" t="s">
        <v>133</v>
      </c>
      <c r="O652" t="s">
        <v>133</v>
      </c>
      <c r="P652" t="s">
        <v>133</v>
      </c>
      <c r="Q652" t="s">
        <v>133</v>
      </c>
      <c r="R652" t="s">
        <v>133</v>
      </c>
      <c r="T652" t="s">
        <v>133</v>
      </c>
      <c r="AC652" s="69">
        <v>0.9</v>
      </c>
      <c r="AZ652">
        <v>1.5</v>
      </c>
      <c r="BG652">
        <v>0.3</v>
      </c>
      <c r="BS652">
        <v>0.5</v>
      </c>
      <c r="CB652" s="16"/>
    </row>
    <row r="653" spans="1:80" ht="0.95" customHeight="1">
      <c r="M653" s="16"/>
      <c r="CB653" s="16"/>
    </row>
    <row r="654" spans="1:80" ht="0.95" customHeight="1">
      <c r="M654" s="16"/>
      <c r="CB654" s="16"/>
    </row>
    <row r="655" spans="1:80" ht="0.95" customHeight="1">
      <c r="M655" s="16"/>
      <c r="CB655" s="16"/>
    </row>
    <row r="656" spans="1:80" ht="0.95" customHeight="1">
      <c r="M656" s="16"/>
      <c r="CB656" s="16"/>
    </row>
    <row r="657" spans="1:80" ht="0.95" customHeight="1">
      <c r="M657" s="16"/>
      <c r="CB657" s="16"/>
    </row>
    <row r="658" spans="1:80" ht="0.95" customHeight="1">
      <c r="M658" s="16"/>
      <c r="CB658" s="16"/>
    </row>
    <row r="659" spans="1:80" ht="0.95" customHeight="1">
      <c r="M659" s="16"/>
      <c r="CB659" s="16"/>
    </row>
    <row r="660" spans="1:80" ht="0.95" customHeight="1">
      <c r="M660" s="16"/>
      <c r="CB660" s="16"/>
    </row>
    <row r="661" spans="1:80" ht="16.5" thickBot="1">
      <c r="D661" s="1" t="s">
        <v>14</v>
      </c>
      <c r="E661" s="1" t="s">
        <v>0</v>
      </c>
      <c r="F661" s="4" t="s">
        <v>1</v>
      </c>
      <c r="G661" s="4" t="s">
        <v>5</v>
      </c>
      <c r="H661" s="4" t="s">
        <v>2</v>
      </c>
      <c r="I661" s="4" t="s">
        <v>3</v>
      </c>
      <c r="J661" s="4" t="s">
        <v>4</v>
      </c>
      <c r="K661" s="5" t="s">
        <v>42</v>
      </c>
      <c r="M661" s="16"/>
      <c r="N661" s="1" t="s">
        <v>131</v>
      </c>
      <c r="O661" s="1" t="s">
        <v>131</v>
      </c>
      <c r="P661" s="1" t="s">
        <v>131</v>
      </c>
      <c r="Q661" s="1" t="s">
        <v>131</v>
      </c>
      <c r="R661" s="1" t="s">
        <v>131</v>
      </c>
      <c r="T661" s="1" t="s">
        <v>131</v>
      </c>
      <c r="V661" s="1"/>
      <c r="W661" s="1"/>
      <c r="X661" s="1"/>
      <c r="Y661" s="1"/>
      <c r="Z661" s="1"/>
      <c r="AA661" s="1"/>
      <c r="AB661" s="1"/>
      <c r="AC661" s="70"/>
      <c r="AD661" s="70"/>
      <c r="AE661" s="1"/>
      <c r="AF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6"/>
    </row>
    <row r="662" spans="1:80">
      <c r="A662" s="296">
        <v>58</v>
      </c>
      <c r="B662" s="203" t="s">
        <v>6</v>
      </c>
      <c r="C662" s="204"/>
      <c r="D662" s="71">
        <f>+入力シート①!AC$2</f>
        <v>0</v>
      </c>
      <c r="E662" s="19"/>
      <c r="F662" s="30"/>
      <c r="G662" s="30"/>
      <c r="H662" s="30"/>
      <c r="I662" s="30"/>
      <c r="J662" s="30"/>
      <c r="K662" s="31"/>
      <c r="M662" s="16"/>
      <c r="N662" s="71">
        <v>0</v>
      </c>
      <c r="O662" s="71">
        <v>0</v>
      </c>
      <c r="P662" s="71">
        <v>0</v>
      </c>
      <c r="Q662" s="71">
        <v>0</v>
      </c>
      <c r="R662" s="71">
        <v>0</v>
      </c>
      <c r="T662" s="71">
        <v>0</v>
      </c>
      <c r="U662" s="17">
        <v>2012</v>
      </c>
      <c r="V662">
        <f t="shared" ref="V662:AA662" si="296">+V$1</f>
        <v>2011</v>
      </c>
      <c r="W662">
        <f t="shared" si="296"/>
        <v>2010</v>
      </c>
      <c r="X662">
        <f t="shared" si="296"/>
        <v>2009</v>
      </c>
      <c r="Y662">
        <f t="shared" si="296"/>
        <v>2008</v>
      </c>
      <c r="Z662">
        <f t="shared" si="296"/>
        <v>2007</v>
      </c>
      <c r="AA662">
        <f t="shared" si="296"/>
        <v>2007</v>
      </c>
      <c r="AB662">
        <f t="shared" ref="AB662:BG662" si="297">+AB$1</f>
        <v>2006</v>
      </c>
      <c r="AC662" s="69">
        <f t="shared" si="297"/>
        <v>2005</v>
      </c>
      <c r="AD662" s="69">
        <f t="shared" si="297"/>
        <v>2004</v>
      </c>
      <c r="AE662">
        <f t="shared" si="297"/>
        <v>2003</v>
      </c>
      <c r="AF662">
        <f t="shared" si="297"/>
        <v>2002</v>
      </c>
      <c r="AG662">
        <f t="shared" si="297"/>
        <v>2002</v>
      </c>
      <c r="AH662">
        <f t="shared" si="297"/>
        <v>2002</v>
      </c>
      <c r="AI662">
        <f t="shared" si="297"/>
        <v>2001</v>
      </c>
      <c r="AJ662">
        <f t="shared" si="297"/>
        <v>2000</v>
      </c>
      <c r="AK662">
        <f t="shared" si="297"/>
        <v>1999</v>
      </c>
      <c r="AL662">
        <f t="shared" si="297"/>
        <v>1999</v>
      </c>
      <c r="AM662">
        <f t="shared" si="297"/>
        <v>1998</v>
      </c>
      <c r="AN662">
        <f t="shared" si="297"/>
        <v>1997</v>
      </c>
      <c r="AO662">
        <f t="shared" si="297"/>
        <v>1996</v>
      </c>
      <c r="AP662">
        <f t="shared" si="297"/>
        <v>1995</v>
      </c>
      <c r="AQ662">
        <f t="shared" si="297"/>
        <v>1994</v>
      </c>
      <c r="AR662">
        <f t="shared" si="297"/>
        <v>1993</v>
      </c>
      <c r="AS662">
        <f t="shared" si="297"/>
        <v>1992</v>
      </c>
      <c r="AT662">
        <f t="shared" si="297"/>
        <v>1991</v>
      </c>
      <c r="AU662">
        <f t="shared" si="297"/>
        <v>1990</v>
      </c>
      <c r="AV662">
        <f t="shared" si="297"/>
        <v>1990</v>
      </c>
      <c r="AW662">
        <f t="shared" si="297"/>
        <v>1989</v>
      </c>
      <c r="AX662">
        <f t="shared" si="297"/>
        <v>1989</v>
      </c>
      <c r="AY662">
        <f t="shared" si="297"/>
        <v>1989</v>
      </c>
      <c r="AZ662">
        <f t="shared" si="297"/>
        <v>1988</v>
      </c>
      <c r="BA662">
        <f t="shared" si="297"/>
        <v>1988</v>
      </c>
      <c r="BB662">
        <f t="shared" si="297"/>
        <v>1987</v>
      </c>
      <c r="BC662">
        <f t="shared" si="297"/>
        <v>1986</v>
      </c>
      <c r="BD662">
        <f t="shared" si="297"/>
        <v>1986</v>
      </c>
      <c r="BE662">
        <f t="shared" si="297"/>
        <v>1986</v>
      </c>
      <c r="BF662">
        <f t="shared" si="297"/>
        <v>1985</v>
      </c>
      <c r="BG662">
        <f t="shared" si="297"/>
        <v>1985</v>
      </c>
      <c r="BH662">
        <f t="shared" ref="BH662:CA662" si="298">+BH$1</f>
        <v>1985</v>
      </c>
      <c r="BI662">
        <f t="shared" si="298"/>
        <v>1984</v>
      </c>
      <c r="BJ662">
        <f t="shared" si="298"/>
        <v>1984</v>
      </c>
      <c r="BK662">
        <f t="shared" si="298"/>
        <v>1984</v>
      </c>
      <c r="BL662">
        <f t="shared" si="298"/>
        <v>1984</v>
      </c>
      <c r="BM662">
        <f t="shared" si="298"/>
        <v>1984</v>
      </c>
      <c r="BN662">
        <f t="shared" si="298"/>
        <v>1983</v>
      </c>
      <c r="BO662">
        <f t="shared" si="298"/>
        <v>1983</v>
      </c>
      <c r="BP662">
        <f t="shared" si="298"/>
        <v>1983</v>
      </c>
      <c r="BQ662">
        <f t="shared" si="298"/>
        <v>1983</v>
      </c>
      <c r="BR662">
        <f t="shared" si="298"/>
        <v>1982</v>
      </c>
      <c r="BS662">
        <f t="shared" si="298"/>
        <v>1982</v>
      </c>
      <c r="BT662">
        <f t="shared" si="298"/>
        <v>1982</v>
      </c>
      <c r="BU662">
        <f t="shared" si="298"/>
        <v>1982</v>
      </c>
      <c r="BV662">
        <f t="shared" si="298"/>
        <v>1981</v>
      </c>
      <c r="BW662">
        <f t="shared" si="298"/>
        <v>1981</v>
      </c>
      <c r="BX662">
        <f t="shared" si="298"/>
        <v>1981</v>
      </c>
      <c r="BY662">
        <f t="shared" si="298"/>
        <v>1981</v>
      </c>
      <c r="BZ662">
        <f t="shared" si="298"/>
        <v>1981</v>
      </c>
      <c r="CA662">
        <f t="shared" si="298"/>
        <v>1980</v>
      </c>
      <c r="CB662" s="16"/>
    </row>
    <row r="663" spans="1:80">
      <c r="A663" s="296"/>
      <c r="B663" s="203" t="s">
        <v>7</v>
      </c>
      <c r="C663" s="204"/>
      <c r="D663" s="72">
        <f>+入力シート①!AC$2</f>
        <v>0</v>
      </c>
      <c r="E663" s="20"/>
      <c r="F663" s="32"/>
      <c r="G663" s="32"/>
      <c r="H663" s="32"/>
      <c r="I663" s="32"/>
      <c r="J663" s="32"/>
      <c r="K663" s="33"/>
      <c r="M663" s="16"/>
      <c r="N663" s="72">
        <v>0</v>
      </c>
      <c r="O663" s="72">
        <v>0</v>
      </c>
      <c r="P663" s="72">
        <v>0</v>
      </c>
      <c r="Q663" s="72">
        <v>0</v>
      </c>
      <c r="R663" s="72">
        <v>0</v>
      </c>
      <c r="T663" s="72">
        <v>0</v>
      </c>
      <c r="U663" s="17">
        <v>2</v>
      </c>
      <c r="V663">
        <f t="shared" ref="V663:AA663" si="299">+V$3</f>
        <v>2</v>
      </c>
      <c r="W663">
        <f t="shared" si="299"/>
        <v>2</v>
      </c>
      <c r="X663">
        <f t="shared" si="299"/>
        <v>2</v>
      </c>
      <c r="Y663">
        <f t="shared" si="299"/>
        <v>2</v>
      </c>
      <c r="Z663">
        <f t="shared" si="299"/>
        <v>2</v>
      </c>
      <c r="AA663">
        <f t="shared" si="299"/>
        <v>2</v>
      </c>
      <c r="AB663">
        <f t="shared" ref="AB663:CA663" si="300">+AB$3</f>
        <v>2</v>
      </c>
      <c r="AC663" s="69">
        <f t="shared" si="300"/>
        <v>2</v>
      </c>
      <c r="AD663" s="69">
        <f t="shared" si="300"/>
        <v>2</v>
      </c>
      <c r="AE663">
        <f t="shared" si="300"/>
        <v>2</v>
      </c>
      <c r="AF663">
        <f t="shared" si="300"/>
        <v>2</v>
      </c>
      <c r="AG663">
        <f t="shared" si="300"/>
        <v>2</v>
      </c>
      <c r="AH663">
        <f t="shared" si="300"/>
        <v>2</v>
      </c>
      <c r="AI663">
        <f t="shared" si="300"/>
        <v>2</v>
      </c>
      <c r="AJ663">
        <f t="shared" si="300"/>
        <v>2</v>
      </c>
      <c r="AK663">
        <f t="shared" si="300"/>
        <v>2</v>
      </c>
      <c r="AL663">
        <f t="shared" si="300"/>
        <v>2</v>
      </c>
      <c r="AM663">
        <f t="shared" si="300"/>
        <v>2</v>
      </c>
      <c r="AN663">
        <f t="shared" si="300"/>
        <v>2</v>
      </c>
      <c r="AO663">
        <f t="shared" si="300"/>
        <v>2</v>
      </c>
      <c r="AP663">
        <f t="shared" si="300"/>
        <v>2</v>
      </c>
      <c r="AQ663">
        <f t="shared" si="300"/>
        <v>2</v>
      </c>
      <c r="AR663">
        <f t="shared" si="300"/>
        <v>2</v>
      </c>
      <c r="AS663">
        <f t="shared" si="300"/>
        <v>2</v>
      </c>
      <c r="AT663">
        <f t="shared" si="300"/>
        <v>2</v>
      </c>
      <c r="AU663">
        <f t="shared" si="300"/>
        <v>2</v>
      </c>
      <c r="AV663">
        <f t="shared" si="300"/>
        <v>2</v>
      </c>
      <c r="AW663">
        <f t="shared" si="300"/>
        <v>2</v>
      </c>
      <c r="AX663">
        <f t="shared" si="300"/>
        <v>2</v>
      </c>
      <c r="AY663">
        <f t="shared" si="300"/>
        <v>2</v>
      </c>
      <c r="AZ663">
        <f t="shared" si="300"/>
        <v>2</v>
      </c>
      <c r="BA663">
        <f t="shared" si="300"/>
        <v>2</v>
      </c>
      <c r="BB663">
        <f t="shared" si="300"/>
        <v>2</v>
      </c>
      <c r="BC663">
        <f t="shared" si="300"/>
        <v>2</v>
      </c>
      <c r="BD663">
        <f t="shared" si="300"/>
        <v>2</v>
      </c>
      <c r="BE663">
        <f t="shared" si="300"/>
        <v>2</v>
      </c>
      <c r="BF663">
        <f t="shared" si="300"/>
        <v>2</v>
      </c>
      <c r="BG663">
        <f t="shared" si="300"/>
        <v>2</v>
      </c>
      <c r="BH663">
        <f t="shared" si="300"/>
        <v>2</v>
      </c>
      <c r="BI663">
        <f t="shared" si="300"/>
        <v>2</v>
      </c>
      <c r="BJ663">
        <f t="shared" si="300"/>
        <v>2</v>
      </c>
      <c r="BK663">
        <f t="shared" si="300"/>
        <v>2</v>
      </c>
      <c r="BL663">
        <f t="shared" si="300"/>
        <v>2</v>
      </c>
      <c r="BM663">
        <f t="shared" si="300"/>
        <v>2</v>
      </c>
      <c r="BN663">
        <f t="shared" si="300"/>
        <v>2</v>
      </c>
      <c r="BO663">
        <f t="shared" si="300"/>
        <v>2</v>
      </c>
      <c r="BP663">
        <f t="shared" si="300"/>
        <v>2</v>
      </c>
      <c r="BQ663">
        <f t="shared" si="300"/>
        <v>2</v>
      </c>
      <c r="BR663">
        <f t="shared" si="300"/>
        <v>2</v>
      </c>
      <c r="BS663">
        <f t="shared" si="300"/>
        <v>2</v>
      </c>
      <c r="BT663">
        <f t="shared" si="300"/>
        <v>2</v>
      </c>
      <c r="BU663">
        <f t="shared" si="300"/>
        <v>2</v>
      </c>
      <c r="BV663">
        <f t="shared" si="300"/>
        <v>2</v>
      </c>
      <c r="BW663">
        <f t="shared" si="300"/>
        <v>2</v>
      </c>
      <c r="BX663">
        <f t="shared" si="300"/>
        <v>2</v>
      </c>
      <c r="BY663">
        <f t="shared" si="300"/>
        <v>2</v>
      </c>
      <c r="BZ663">
        <f t="shared" si="300"/>
        <v>2</v>
      </c>
      <c r="CA663">
        <f t="shared" si="300"/>
        <v>2</v>
      </c>
      <c r="CB663" s="16"/>
    </row>
    <row r="664" spans="1:80">
      <c r="A664" s="296"/>
      <c r="B664" s="203" t="s">
        <v>8</v>
      </c>
      <c r="C664" s="204"/>
      <c r="D664" s="73">
        <f>+入力シート①!AC$2</f>
        <v>0</v>
      </c>
      <c r="E664" s="20"/>
      <c r="F664" s="32"/>
      <c r="G664" s="32"/>
      <c r="H664" s="32"/>
      <c r="I664" s="32"/>
      <c r="J664" s="32"/>
      <c r="K664" s="33"/>
      <c r="M664" s="16"/>
      <c r="N664" s="73">
        <v>0</v>
      </c>
      <c r="O664" s="73">
        <v>0</v>
      </c>
      <c r="P664" s="73">
        <v>0</v>
      </c>
      <c r="Q664" s="73">
        <v>0</v>
      </c>
      <c r="R664" s="73">
        <v>0</v>
      </c>
      <c r="T664" s="73">
        <v>0</v>
      </c>
      <c r="BK664">
        <v>20</v>
      </c>
      <c r="CB664" s="16"/>
    </row>
    <row r="665" spans="1:80">
      <c r="A665" s="296"/>
      <c r="B665" s="203" t="s">
        <v>43</v>
      </c>
      <c r="C665" s="204"/>
      <c r="D665">
        <f>+入力シート①!AC$3</f>
        <v>0</v>
      </c>
      <c r="E665" s="20"/>
      <c r="F665" s="32"/>
      <c r="G665" s="32"/>
      <c r="H665" s="32"/>
      <c r="I665" s="32"/>
      <c r="J665" s="32"/>
      <c r="K665" s="33"/>
      <c r="M665" s="16"/>
      <c r="N665" t="s">
        <v>133</v>
      </c>
      <c r="O665" t="s">
        <v>133</v>
      </c>
      <c r="P665" t="s">
        <v>133</v>
      </c>
      <c r="Q665" t="s">
        <v>133</v>
      </c>
      <c r="R665" t="s">
        <v>133</v>
      </c>
      <c r="T665" t="s">
        <v>133</v>
      </c>
      <c r="U665" s="17">
        <v>58</v>
      </c>
      <c r="V665">
        <f t="shared" ref="V665:AA665" si="301">+$A$662</f>
        <v>58</v>
      </c>
      <c r="W665">
        <f t="shared" si="301"/>
        <v>58</v>
      </c>
      <c r="X665">
        <f t="shared" si="301"/>
        <v>58</v>
      </c>
      <c r="Y665">
        <f t="shared" si="301"/>
        <v>58</v>
      </c>
      <c r="Z665">
        <f t="shared" si="301"/>
        <v>58</v>
      </c>
      <c r="AA665">
        <f t="shared" si="301"/>
        <v>58</v>
      </c>
      <c r="AB665">
        <f t="shared" ref="AB665:CA665" si="302">+$A$662</f>
        <v>58</v>
      </c>
      <c r="AC665" s="69">
        <f t="shared" si="302"/>
        <v>58</v>
      </c>
      <c r="AD665" s="69">
        <f t="shared" si="302"/>
        <v>58</v>
      </c>
      <c r="AE665">
        <f t="shared" si="302"/>
        <v>58</v>
      </c>
      <c r="AF665">
        <f t="shared" si="302"/>
        <v>58</v>
      </c>
      <c r="AG665">
        <f t="shared" si="302"/>
        <v>58</v>
      </c>
      <c r="AH665">
        <f t="shared" si="302"/>
        <v>58</v>
      </c>
      <c r="AI665">
        <f t="shared" si="302"/>
        <v>58</v>
      </c>
      <c r="AJ665">
        <f t="shared" si="302"/>
        <v>58</v>
      </c>
      <c r="AK665">
        <f t="shared" si="302"/>
        <v>58</v>
      </c>
      <c r="AL665">
        <f t="shared" si="302"/>
        <v>58</v>
      </c>
      <c r="AM665">
        <f t="shared" si="302"/>
        <v>58</v>
      </c>
      <c r="AN665">
        <f t="shared" si="302"/>
        <v>58</v>
      </c>
      <c r="AO665">
        <f t="shared" si="302"/>
        <v>58</v>
      </c>
      <c r="AP665">
        <f t="shared" si="302"/>
        <v>58</v>
      </c>
      <c r="AQ665">
        <f t="shared" si="302"/>
        <v>58</v>
      </c>
      <c r="AR665">
        <f t="shared" si="302"/>
        <v>58</v>
      </c>
      <c r="AS665">
        <f t="shared" si="302"/>
        <v>58</v>
      </c>
      <c r="AT665">
        <f t="shared" si="302"/>
        <v>58</v>
      </c>
      <c r="AU665">
        <f t="shared" si="302"/>
        <v>58</v>
      </c>
      <c r="AV665">
        <f t="shared" si="302"/>
        <v>58</v>
      </c>
      <c r="AW665">
        <f t="shared" si="302"/>
        <v>58</v>
      </c>
      <c r="AX665">
        <f t="shared" si="302"/>
        <v>58</v>
      </c>
      <c r="AY665">
        <f t="shared" si="302"/>
        <v>58</v>
      </c>
      <c r="AZ665">
        <f t="shared" si="302"/>
        <v>58</v>
      </c>
      <c r="BA665">
        <f t="shared" si="302"/>
        <v>58</v>
      </c>
      <c r="BB665">
        <f t="shared" si="302"/>
        <v>58</v>
      </c>
      <c r="BC665">
        <f t="shared" si="302"/>
        <v>58</v>
      </c>
      <c r="BD665">
        <f t="shared" si="302"/>
        <v>58</v>
      </c>
      <c r="BE665">
        <f t="shared" si="302"/>
        <v>58</v>
      </c>
      <c r="BF665">
        <f t="shared" si="302"/>
        <v>58</v>
      </c>
      <c r="BG665">
        <f t="shared" si="302"/>
        <v>58</v>
      </c>
      <c r="BH665">
        <f t="shared" si="302"/>
        <v>58</v>
      </c>
      <c r="BI665">
        <f t="shared" si="302"/>
        <v>58</v>
      </c>
      <c r="BJ665">
        <f t="shared" si="302"/>
        <v>58</v>
      </c>
      <c r="BK665">
        <f t="shared" si="302"/>
        <v>58</v>
      </c>
      <c r="BL665">
        <f t="shared" si="302"/>
        <v>58</v>
      </c>
      <c r="BM665">
        <f t="shared" si="302"/>
        <v>58</v>
      </c>
      <c r="BN665">
        <f t="shared" si="302"/>
        <v>58</v>
      </c>
      <c r="BO665">
        <f t="shared" si="302"/>
        <v>58</v>
      </c>
      <c r="BP665">
        <f t="shared" si="302"/>
        <v>58</v>
      </c>
      <c r="BQ665">
        <f t="shared" si="302"/>
        <v>58</v>
      </c>
      <c r="BR665">
        <f t="shared" si="302"/>
        <v>58</v>
      </c>
      <c r="BS665">
        <f t="shared" si="302"/>
        <v>58</v>
      </c>
      <c r="BT665">
        <f t="shared" si="302"/>
        <v>58</v>
      </c>
      <c r="BU665">
        <f t="shared" si="302"/>
        <v>58</v>
      </c>
      <c r="BV665">
        <f t="shared" si="302"/>
        <v>58</v>
      </c>
      <c r="BW665">
        <f t="shared" si="302"/>
        <v>58</v>
      </c>
      <c r="BX665">
        <f t="shared" si="302"/>
        <v>58</v>
      </c>
      <c r="BY665">
        <f t="shared" si="302"/>
        <v>58</v>
      </c>
      <c r="BZ665">
        <f t="shared" si="302"/>
        <v>58</v>
      </c>
      <c r="CA665">
        <f t="shared" si="302"/>
        <v>58</v>
      </c>
      <c r="CB665" s="16"/>
    </row>
    <row r="666" spans="1:80" ht="16.5" thickBot="1">
      <c r="A666" s="296"/>
      <c r="B666" s="203" t="s">
        <v>9</v>
      </c>
      <c r="C666" s="204"/>
      <c r="D666" s="78">
        <f>+入力シート①!AC$4</f>
        <v>0</v>
      </c>
      <c r="E666" s="21"/>
      <c r="F666" s="34"/>
      <c r="G666" s="34"/>
      <c r="H666" s="34"/>
      <c r="I666" s="34"/>
      <c r="J666" s="34"/>
      <c r="K666" s="35"/>
      <c r="M666" s="16"/>
      <c r="N666" s="78">
        <v>0</v>
      </c>
      <c r="O666" s="78">
        <v>0</v>
      </c>
      <c r="P666" s="78">
        <v>0</v>
      </c>
      <c r="Q666" s="78">
        <v>0</v>
      </c>
      <c r="R666" s="78">
        <v>0</v>
      </c>
      <c r="T666" s="78">
        <v>0</v>
      </c>
      <c r="CB666" s="16"/>
    </row>
    <row r="667" spans="1:80">
      <c r="A667" s="296"/>
      <c r="B667" s="200" t="s">
        <v>10</v>
      </c>
      <c r="C667" s="7">
        <v>0</v>
      </c>
      <c r="D667">
        <f>+入力シート①!AC$5</f>
        <v>0</v>
      </c>
      <c r="E667">
        <f>+COUNT($M667:$CB667)</f>
        <v>1</v>
      </c>
      <c r="F667" s="5">
        <f>+AVERAGE($M667:$CB667)</f>
        <v>16.2</v>
      </c>
      <c r="G667" s="5" t="e">
        <f>+STDEV($M667:$CB667)</f>
        <v>#DIV/0!</v>
      </c>
      <c r="H667" s="5">
        <f>+MAX($M667:$CB667)</f>
        <v>16.2</v>
      </c>
      <c r="I667" s="5">
        <f>+MIN($M667:$CB667)</f>
        <v>16.2</v>
      </c>
      <c r="J667" s="5">
        <f>+D667-F667</f>
        <v>-16.2</v>
      </c>
      <c r="K667" s="5" t="e">
        <f>+J667/G667</f>
        <v>#DIV/0!</v>
      </c>
      <c r="M667" s="16"/>
      <c r="N667" t="s">
        <v>133</v>
      </c>
      <c r="O667" t="s">
        <v>133</v>
      </c>
      <c r="P667" t="s">
        <v>133</v>
      </c>
      <c r="Q667" t="s">
        <v>133</v>
      </c>
      <c r="R667" t="s">
        <v>133</v>
      </c>
      <c r="T667" t="s">
        <v>133</v>
      </c>
      <c r="BK667">
        <v>16.2</v>
      </c>
      <c r="CB667" s="16"/>
    </row>
    <row r="668" spans="1:80">
      <c r="A668" s="296"/>
      <c r="B668" s="200"/>
      <c r="C668" s="7">
        <v>10</v>
      </c>
      <c r="D668">
        <f>+入力シート①!AC$6</f>
        <v>0</v>
      </c>
      <c r="E668">
        <f t="shared" ref="E668:E682" si="303">+COUNT($M668:$CB668)</f>
        <v>1</v>
      </c>
      <c r="F668" s="5">
        <f t="shared" ref="F668:F682" si="304">+AVERAGE($M668:$CB668)</f>
        <v>16.47</v>
      </c>
      <c r="G668" s="5" t="e">
        <f t="shared" ref="G668:G682" si="305">+STDEV($M668:$CB668)</f>
        <v>#DIV/0!</v>
      </c>
      <c r="H668" s="5">
        <f t="shared" ref="H668:H682" si="306">+MAX($M668:$CB668)</f>
        <v>16.47</v>
      </c>
      <c r="I668" s="5">
        <f t="shared" ref="I668:I682" si="307">+MIN($M668:$CB668)</f>
        <v>16.47</v>
      </c>
      <c r="J668" s="5">
        <f t="shared" ref="J668:J679" si="308">+D668-F668</f>
        <v>-16.47</v>
      </c>
      <c r="K668" s="5" t="e">
        <f t="shared" ref="K668:K679" si="309">+J668/G668</f>
        <v>#DIV/0!</v>
      </c>
      <c r="M668" s="16"/>
      <c r="N668" t="s">
        <v>133</v>
      </c>
      <c r="O668" t="s">
        <v>133</v>
      </c>
      <c r="P668" t="s">
        <v>133</v>
      </c>
      <c r="Q668" t="s">
        <v>133</v>
      </c>
      <c r="R668" t="s">
        <v>133</v>
      </c>
      <c r="T668" t="s">
        <v>133</v>
      </c>
      <c r="BK668">
        <v>16.47</v>
      </c>
      <c r="CB668" s="16"/>
    </row>
    <row r="669" spans="1:80">
      <c r="A669" s="296"/>
      <c r="B669" s="200"/>
      <c r="C669" s="7">
        <v>20</v>
      </c>
      <c r="D669">
        <f>+入力シート①!AC$7</f>
        <v>0</v>
      </c>
      <c r="E669">
        <f t="shared" si="303"/>
        <v>1</v>
      </c>
      <c r="F669" s="5">
        <f t="shared" si="304"/>
        <v>16.47</v>
      </c>
      <c r="G669" s="5" t="e">
        <f t="shared" si="305"/>
        <v>#DIV/0!</v>
      </c>
      <c r="H669" s="5">
        <f t="shared" si="306"/>
        <v>16.47</v>
      </c>
      <c r="I669" s="5">
        <f t="shared" si="307"/>
        <v>16.47</v>
      </c>
      <c r="J669" s="5">
        <f t="shared" si="308"/>
        <v>-16.47</v>
      </c>
      <c r="K669" s="5" t="e">
        <f t="shared" si="309"/>
        <v>#DIV/0!</v>
      </c>
      <c r="M669" s="16"/>
      <c r="N669" t="s">
        <v>133</v>
      </c>
      <c r="O669" t="s">
        <v>133</v>
      </c>
      <c r="P669" t="s">
        <v>133</v>
      </c>
      <c r="Q669" t="s">
        <v>133</v>
      </c>
      <c r="R669" t="s">
        <v>133</v>
      </c>
      <c r="T669" t="s">
        <v>133</v>
      </c>
      <c r="BK669">
        <v>16.47</v>
      </c>
      <c r="CB669" s="16"/>
    </row>
    <row r="670" spans="1:80">
      <c r="A670" s="296"/>
      <c r="B670" s="200"/>
      <c r="C670" s="7">
        <v>30</v>
      </c>
      <c r="D670">
        <f>+入力シート①!AC$8</f>
        <v>0</v>
      </c>
      <c r="E670">
        <f t="shared" si="303"/>
        <v>1</v>
      </c>
      <c r="F670" s="5">
        <f t="shared" si="304"/>
        <v>16.329999999999998</v>
      </c>
      <c r="G670" s="5" t="e">
        <f t="shared" si="305"/>
        <v>#DIV/0!</v>
      </c>
      <c r="H670" s="5">
        <f t="shared" si="306"/>
        <v>16.329999999999998</v>
      </c>
      <c r="I670" s="5">
        <f t="shared" si="307"/>
        <v>16.329999999999998</v>
      </c>
      <c r="J670" s="5">
        <f t="shared" si="308"/>
        <v>-16.329999999999998</v>
      </c>
      <c r="K670" s="5" t="e">
        <f t="shared" si="309"/>
        <v>#DIV/0!</v>
      </c>
      <c r="M670" s="16"/>
      <c r="N670" t="s">
        <v>133</v>
      </c>
      <c r="O670" t="s">
        <v>133</v>
      </c>
      <c r="P670" t="s">
        <v>133</v>
      </c>
      <c r="Q670" t="s">
        <v>133</v>
      </c>
      <c r="R670" t="s">
        <v>133</v>
      </c>
      <c r="T670" t="s">
        <v>133</v>
      </c>
      <c r="BK670">
        <v>16.329999999999998</v>
      </c>
      <c r="CB670" s="16"/>
    </row>
    <row r="671" spans="1:80">
      <c r="A671" s="296"/>
      <c r="B671" s="200"/>
      <c r="C671" s="7">
        <v>50</v>
      </c>
      <c r="D671">
        <f>+入力シート①!AC$9</f>
        <v>0</v>
      </c>
      <c r="E671">
        <f t="shared" si="303"/>
        <v>1</v>
      </c>
      <c r="F671" s="5">
        <f t="shared" si="304"/>
        <v>15.99</v>
      </c>
      <c r="G671" s="5" t="e">
        <f t="shared" si="305"/>
        <v>#DIV/0!</v>
      </c>
      <c r="H671" s="5">
        <f t="shared" si="306"/>
        <v>15.99</v>
      </c>
      <c r="I671" s="5">
        <f t="shared" si="307"/>
        <v>15.99</v>
      </c>
      <c r="J671" s="5">
        <f t="shared" si="308"/>
        <v>-15.99</v>
      </c>
      <c r="K671" s="5" t="e">
        <f t="shared" si="309"/>
        <v>#DIV/0!</v>
      </c>
      <c r="M671" s="16"/>
      <c r="N671" t="s">
        <v>133</v>
      </c>
      <c r="O671" t="s">
        <v>133</v>
      </c>
      <c r="P671" t="s">
        <v>133</v>
      </c>
      <c r="Q671" t="s">
        <v>133</v>
      </c>
      <c r="R671" t="s">
        <v>133</v>
      </c>
      <c r="T671" t="s">
        <v>133</v>
      </c>
      <c r="BK671">
        <v>15.99</v>
      </c>
      <c r="CB671" s="16"/>
    </row>
    <row r="672" spans="1:80">
      <c r="A672" s="296"/>
      <c r="B672" s="200"/>
      <c r="C672" s="7">
        <v>75</v>
      </c>
      <c r="D672">
        <f>+入力シート①!AC$10</f>
        <v>0</v>
      </c>
      <c r="E672">
        <f t="shared" si="303"/>
        <v>1</v>
      </c>
      <c r="F672" s="5">
        <f t="shared" si="304"/>
        <v>15.22</v>
      </c>
      <c r="G672" s="5" t="e">
        <f t="shared" si="305"/>
        <v>#DIV/0!</v>
      </c>
      <c r="H672" s="5">
        <f t="shared" si="306"/>
        <v>15.22</v>
      </c>
      <c r="I672" s="5">
        <f t="shared" si="307"/>
        <v>15.22</v>
      </c>
      <c r="J672" s="5">
        <f t="shared" si="308"/>
        <v>-15.22</v>
      </c>
      <c r="K672" s="5" t="e">
        <f t="shared" si="309"/>
        <v>#DIV/0!</v>
      </c>
      <c r="M672" s="16"/>
      <c r="N672" t="s">
        <v>133</v>
      </c>
      <c r="O672" t="s">
        <v>133</v>
      </c>
      <c r="P672" t="s">
        <v>133</v>
      </c>
      <c r="Q672" t="s">
        <v>133</v>
      </c>
      <c r="R672" t="s">
        <v>133</v>
      </c>
      <c r="T672" t="s">
        <v>133</v>
      </c>
      <c r="BK672">
        <v>15.22</v>
      </c>
      <c r="CB672" s="16"/>
    </row>
    <row r="673" spans="1:80">
      <c r="A673" s="296"/>
      <c r="B673" s="200"/>
      <c r="C673" s="7">
        <v>100</v>
      </c>
      <c r="D673">
        <f>+入力シート①!AC$11</f>
        <v>0</v>
      </c>
      <c r="E673">
        <f t="shared" si="303"/>
        <v>1</v>
      </c>
      <c r="F673" s="5">
        <f t="shared" si="304"/>
        <v>15.07</v>
      </c>
      <c r="G673" s="5" t="e">
        <f t="shared" si="305"/>
        <v>#DIV/0!</v>
      </c>
      <c r="H673" s="5">
        <f t="shared" si="306"/>
        <v>15.07</v>
      </c>
      <c r="I673" s="5">
        <f t="shared" si="307"/>
        <v>15.07</v>
      </c>
      <c r="J673" s="5">
        <f t="shared" si="308"/>
        <v>-15.07</v>
      </c>
      <c r="K673" s="5" t="e">
        <f t="shared" si="309"/>
        <v>#DIV/0!</v>
      </c>
      <c r="M673" s="16"/>
      <c r="N673" t="s">
        <v>133</v>
      </c>
      <c r="O673" t="s">
        <v>133</v>
      </c>
      <c r="P673" t="s">
        <v>133</v>
      </c>
      <c r="Q673" t="s">
        <v>133</v>
      </c>
      <c r="R673" t="s">
        <v>133</v>
      </c>
      <c r="T673" t="s">
        <v>133</v>
      </c>
      <c r="BK673">
        <v>15.07</v>
      </c>
      <c r="CB673" s="16"/>
    </row>
    <row r="674" spans="1:80">
      <c r="A674" s="296"/>
      <c r="B674" s="200"/>
      <c r="C674" s="7">
        <v>150</v>
      </c>
      <c r="D674">
        <f>+入力シート①!AC$12</f>
        <v>0</v>
      </c>
      <c r="E674">
        <f t="shared" si="303"/>
        <v>1</v>
      </c>
      <c r="F674" s="5">
        <f t="shared" si="304"/>
        <v>14.87</v>
      </c>
      <c r="G674" s="5" t="e">
        <f t="shared" si="305"/>
        <v>#DIV/0!</v>
      </c>
      <c r="H674" s="5">
        <f t="shared" si="306"/>
        <v>14.87</v>
      </c>
      <c r="I674" s="5">
        <f t="shared" si="307"/>
        <v>14.87</v>
      </c>
      <c r="J674" s="5">
        <f t="shared" si="308"/>
        <v>-14.87</v>
      </c>
      <c r="K674" s="5" t="e">
        <f t="shared" si="309"/>
        <v>#DIV/0!</v>
      </c>
      <c r="M674" s="16"/>
      <c r="N674" t="s">
        <v>133</v>
      </c>
      <c r="O674" t="s">
        <v>133</v>
      </c>
      <c r="P674" t="s">
        <v>133</v>
      </c>
      <c r="Q674" t="s">
        <v>133</v>
      </c>
      <c r="R674" t="s">
        <v>133</v>
      </c>
      <c r="T674" t="s">
        <v>133</v>
      </c>
      <c r="BK674">
        <v>14.87</v>
      </c>
      <c r="CB674" s="16"/>
    </row>
    <row r="675" spans="1:80">
      <c r="A675" s="296"/>
      <c r="B675" s="200"/>
      <c r="C675" s="7">
        <v>200</v>
      </c>
      <c r="D675">
        <f>+入力シート①!AC$13</f>
        <v>0</v>
      </c>
      <c r="E675">
        <f t="shared" si="303"/>
        <v>1</v>
      </c>
      <c r="F675" s="5">
        <f t="shared" si="304"/>
        <v>14.57</v>
      </c>
      <c r="G675" s="5" t="e">
        <f t="shared" si="305"/>
        <v>#DIV/0!</v>
      </c>
      <c r="H675" s="5">
        <f t="shared" si="306"/>
        <v>14.57</v>
      </c>
      <c r="I675" s="5">
        <f t="shared" si="307"/>
        <v>14.57</v>
      </c>
      <c r="J675" s="5">
        <f t="shared" si="308"/>
        <v>-14.57</v>
      </c>
      <c r="K675" s="5" t="e">
        <f t="shared" si="309"/>
        <v>#DIV/0!</v>
      </c>
      <c r="M675" s="16"/>
      <c r="N675" t="s">
        <v>133</v>
      </c>
      <c r="O675" t="s">
        <v>133</v>
      </c>
      <c r="P675" t="s">
        <v>133</v>
      </c>
      <c r="Q675" t="s">
        <v>133</v>
      </c>
      <c r="R675" t="s">
        <v>133</v>
      </c>
      <c r="T675" t="s">
        <v>133</v>
      </c>
      <c r="BK675">
        <v>14.57</v>
      </c>
      <c r="CB675" s="16"/>
    </row>
    <row r="676" spans="1:80">
      <c r="A676" s="296"/>
      <c r="B676" s="200"/>
      <c r="C676" s="7">
        <v>300</v>
      </c>
      <c r="D676">
        <f>+入力シート①!AC$14</f>
        <v>0</v>
      </c>
      <c r="E676">
        <f t="shared" si="303"/>
        <v>0</v>
      </c>
      <c r="F676" s="5" t="e">
        <f t="shared" si="304"/>
        <v>#DIV/0!</v>
      </c>
      <c r="G676" s="5" t="e">
        <f t="shared" si="305"/>
        <v>#DIV/0!</v>
      </c>
      <c r="H676" s="5">
        <f t="shared" si="306"/>
        <v>0</v>
      </c>
      <c r="I676" s="5">
        <f t="shared" si="307"/>
        <v>0</v>
      </c>
      <c r="J676" s="5" t="e">
        <f t="shared" si="308"/>
        <v>#DIV/0!</v>
      </c>
      <c r="K676" s="5" t="e">
        <f t="shared" si="309"/>
        <v>#DIV/0!</v>
      </c>
      <c r="M676" s="16"/>
      <c r="N676" t="s">
        <v>133</v>
      </c>
      <c r="O676" t="s">
        <v>133</v>
      </c>
      <c r="P676" t="s">
        <v>133</v>
      </c>
      <c r="Q676" t="s">
        <v>133</v>
      </c>
      <c r="R676" t="s">
        <v>133</v>
      </c>
      <c r="T676" t="s">
        <v>133</v>
      </c>
      <c r="CB676" s="16"/>
    </row>
    <row r="677" spans="1:80">
      <c r="A677" s="296"/>
      <c r="B677" s="200"/>
      <c r="C677" s="7">
        <v>400</v>
      </c>
      <c r="D677">
        <f>+入力シート①!AC$15</f>
        <v>0</v>
      </c>
      <c r="E677">
        <f t="shared" si="303"/>
        <v>0</v>
      </c>
      <c r="F677" s="5" t="e">
        <f t="shared" si="304"/>
        <v>#DIV/0!</v>
      </c>
      <c r="G677" s="5" t="e">
        <f t="shared" si="305"/>
        <v>#DIV/0!</v>
      </c>
      <c r="H677" s="5">
        <f t="shared" si="306"/>
        <v>0</v>
      </c>
      <c r="I677" s="5">
        <f t="shared" si="307"/>
        <v>0</v>
      </c>
      <c r="J677" s="5" t="e">
        <f t="shared" si="308"/>
        <v>#DIV/0!</v>
      </c>
      <c r="K677" s="5" t="e">
        <f t="shared" si="309"/>
        <v>#DIV/0!</v>
      </c>
      <c r="M677" s="16"/>
      <c r="N677" t="s">
        <v>133</v>
      </c>
      <c r="O677" t="s">
        <v>133</v>
      </c>
      <c r="P677" t="s">
        <v>133</v>
      </c>
      <c r="Q677" t="s">
        <v>133</v>
      </c>
      <c r="R677" t="s">
        <v>133</v>
      </c>
      <c r="T677" t="s">
        <v>133</v>
      </c>
      <c r="CB677" s="16"/>
    </row>
    <row r="678" spans="1:80">
      <c r="A678" s="296"/>
      <c r="B678" s="200"/>
      <c r="C678" s="7">
        <v>500</v>
      </c>
      <c r="D678">
        <f>+入力シート①!AC$16</f>
        <v>0</v>
      </c>
      <c r="E678">
        <f t="shared" si="303"/>
        <v>0</v>
      </c>
      <c r="F678" s="5" t="e">
        <f t="shared" si="304"/>
        <v>#DIV/0!</v>
      </c>
      <c r="G678" s="5" t="e">
        <f t="shared" si="305"/>
        <v>#DIV/0!</v>
      </c>
      <c r="H678" s="5">
        <f t="shared" si="306"/>
        <v>0</v>
      </c>
      <c r="I678" s="5">
        <f t="shared" si="307"/>
        <v>0</v>
      </c>
      <c r="J678" s="5" t="e">
        <f t="shared" si="308"/>
        <v>#DIV/0!</v>
      </c>
      <c r="K678" s="5" t="e">
        <f t="shared" si="309"/>
        <v>#DIV/0!</v>
      </c>
      <c r="M678" s="16"/>
      <c r="N678" t="s">
        <v>133</v>
      </c>
      <c r="O678" t="s">
        <v>133</v>
      </c>
      <c r="P678" t="s">
        <v>133</v>
      </c>
      <c r="Q678" t="s">
        <v>133</v>
      </c>
      <c r="R678" t="s">
        <v>133</v>
      </c>
      <c r="T678" t="s">
        <v>133</v>
      </c>
      <c r="CB678" s="16"/>
    </row>
    <row r="679" spans="1:80">
      <c r="A679" s="296"/>
      <c r="B679" s="200"/>
      <c r="C679" s="7">
        <v>600</v>
      </c>
      <c r="D679">
        <f>+入力シート①!AC$17</f>
        <v>0</v>
      </c>
      <c r="E679">
        <f t="shared" si="303"/>
        <v>0</v>
      </c>
      <c r="F679" s="5" t="e">
        <f t="shared" si="304"/>
        <v>#DIV/0!</v>
      </c>
      <c r="G679" s="5" t="e">
        <f t="shared" si="305"/>
        <v>#DIV/0!</v>
      </c>
      <c r="H679" s="5">
        <f t="shared" si="306"/>
        <v>0</v>
      </c>
      <c r="I679" s="5">
        <f t="shared" si="307"/>
        <v>0</v>
      </c>
      <c r="J679" s="5" t="e">
        <f t="shared" si="308"/>
        <v>#DIV/0!</v>
      </c>
      <c r="K679" s="5" t="e">
        <f t="shared" si="309"/>
        <v>#DIV/0!</v>
      </c>
      <c r="M679" s="16"/>
      <c r="N679" t="s">
        <v>133</v>
      </c>
      <c r="O679" t="s">
        <v>133</v>
      </c>
      <c r="P679" t="s">
        <v>133</v>
      </c>
      <c r="Q679" t="s">
        <v>133</v>
      </c>
      <c r="R679" t="s">
        <v>133</v>
      </c>
      <c r="T679" t="s">
        <v>133</v>
      </c>
      <c r="CB679" s="16"/>
    </row>
    <row r="680" spans="1:80">
      <c r="A680" s="296"/>
      <c r="B680" s="13"/>
      <c r="C680" s="13"/>
      <c r="D680" s="18"/>
      <c r="E680" s="18"/>
      <c r="F680" s="36"/>
      <c r="G680" s="36"/>
      <c r="H680" s="36"/>
      <c r="I680" s="36"/>
      <c r="J680" s="36"/>
      <c r="K680" s="36"/>
      <c r="L680" s="18"/>
      <c r="M680" s="16"/>
      <c r="N680" s="18"/>
      <c r="O680" s="18"/>
      <c r="P680" s="18"/>
      <c r="Q680" s="18"/>
      <c r="R680" s="18"/>
      <c r="T680" s="18"/>
      <c r="U680" s="18"/>
      <c r="V680" s="18"/>
      <c r="W680" s="18"/>
      <c r="X680" s="18"/>
      <c r="Y680" s="18"/>
      <c r="Z680" s="18"/>
      <c r="AA680" s="18"/>
      <c r="AB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c r="CA680" s="18"/>
      <c r="CB680" s="16"/>
    </row>
    <row r="681" spans="1:80">
      <c r="A681" s="296"/>
      <c r="B681" s="201" t="s">
        <v>13</v>
      </c>
      <c r="C681" s="11" t="s">
        <v>11</v>
      </c>
      <c r="D681">
        <f>+入力シート①!AC$19</f>
        <v>0</v>
      </c>
      <c r="E681">
        <f t="shared" si="303"/>
        <v>1</v>
      </c>
      <c r="F681" s="5">
        <f t="shared" si="304"/>
        <v>6</v>
      </c>
      <c r="G681" s="5" t="e">
        <f t="shared" si="305"/>
        <v>#DIV/0!</v>
      </c>
      <c r="H681" s="5">
        <f t="shared" si="306"/>
        <v>6</v>
      </c>
      <c r="I681" s="5">
        <f t="shared" si="307"/>
        <v>6</v>
      </c>
      <c r="J681" s="5">
        <f>+D681-F681</f>
        <v>-6</v>
      </c>
      <c r="K681" s="5" t="e">
        <f>+J681/G681</f>
        <v>#DIV/0!</v>
      </c>
      <c r="M681" s="16"/>
      <c r="N681" t="s">
        <v>133</v>
      </c>
      <c r="O681" t="s">
        <v>133</v>
      </c>
      <c r="P681" t="s">
        <v>133</v>
      </c>
      <c r="Q681" t="s">
        <v>133</v>
      </c>
      <c r="R681" t="s">
        <v>133</v>
      </c>
      <c r="T681" t="s">
        <v>133</v>
      </c>
      <c r="BK681">
        <v>6</v>
      </c>
      <c r="CB681" s="16"/>
    </row>
    <row r="682" spans="1:80">
      <c r="A682" s="296"/>
      <c r="B682" s="202"/>
      <c r="C682" s="8" t="s">
        <v>12</v>
      </c>
      <c r="D682">
        <f>+入力シート①!AC$20</f>
        <v>0</v>
      </c>
      <c r="E682">
        <f t="shared" si="303"/>
        <v>1</v>
      </c>
      <c r="F682" s="5">
        <f t="shared" si="304"/>
        <v>0.8</v>
      </c>
      <c r="G682" s="5" t="e">
        <f t="shared" si="305"/>
        <v>#DIV/0!</v>
      </c>
      <c r="H682" s="5">
        <f t="shared" si="306"/>
        <v>0.8</v>
      </c>
      <c r="I682" s="5">
        <f t="shared" si="307"/>
        <v>0.8</v>
      </c>
      <c r="J682" s="5">
        <f>+D682-F682</f>
        <v>-0.8</v>
      </c>
      <c r="K682" s="5" t="e">
        <f>+J682/G682</f>
        <v>#DIV/0!</v>
      </c>
      <c r="M682" s="16"/>
      <c r="N682" t="s">
        <v>133</v>
      </c>
      <c r="O682" t="s">
        <v>133</v>
      </c>
      <c r="P682" t="s">
        <v>133</v>
      </c>
      <c r="Q682" t="s">
        <v>133</v>
      </c>
      <c r="R682" t="s">
        <v>133</v>
      </c>
      <c r="T682" t="s">
        <v>133</v>
      </c>
      <c r="BK682">
        <v>0.8</v>
      </c>
      <c r="CB682" s="16"/>
    </row>
    <row r="683" spans="1:80" ht="0.95" customHeight="1">
      <c r="M683" s="16"/>
      <c r="CB683" s="16"/>
    </row>
    <row r="684" spans="1:80" ht="0.95" customHeight="1">
      <c r="M684" s="16"/>
      <c r="CB684" s="16"/>
    </row>
    <row r="685" spans="1:80" ht="0.95" customHeight="1">
      <c r="M685" s="16"/>
      <c r="CB685" s="16"/>
    </row>
    <row r="686" spans="1:80" ht="0.95" customHeight="1">
      <c r="M686" s="16"/>
      <c r="CB686" s="16"/>
    </row>
    <row r="687" spans="1:80" ht="0.95" customHeight="1">
      <c r="M687" s="16"/>
      <c r="CB687" s="16"/>
    </row>
    <row r="688" spans="1:80" ht="0.95" customHeight="1">
      <c r="M688" s="16"/>
      <c r="CB688" s="16"/>
    </row>
    <row r="689" spans="1:80" ht="0.95" customHeight="1">
      <c r="M689" s="16"/>
      <c r="CB689" s="16"/>
    </row>
    <row r="690" spans="1:80" ht="0.95" customHeight="1">
      <c r="M690" s="16"/>
      <c r="CB690" s="16"/>
    </row>
    <row r="691" spans="1:80" ht="16.5" thickBot="1">
      <c r="D691" s="1" t="s">
        <v>14</v>
      </c>
      <c r="E691" s="1" t="s">
        <v>0</v>
      </c>
      <c r="F691" s="4" t="s">
        <v>1</v>
      </c>
      <c r="G691" s="4" t="s">
        <v>5</v>
      </c>
      <c r="H691" s="4" t="s">
        <v>2</v>
      </c>
      <c r="I691" s="4" t="s">
        <v>3</v>
      </c>
      <c r="J691" s="4" t="s">
        <v>4</v>
      </c>
      <c r="K691" s="5" t="s">
        <v>42</v>
      </c>
      <c r="M691" s="16"/>
      <c r="N691" s="1" t="s">
        <v>131</v>
      </c>
      <c r="O691" s="1" t="s">
        <v>131</v>
      </c>
      <c r="P691" s="1" t="s">
        <v>131</v>
      </c>
      <c r="Q691" s="1" t="s">
        <v>131</v>
      </c>
      <c r="R691" s="1" t="s">
        <v>131</v>
      </c>
      <c r="T691" s="1" t="s">
        <v>131</v>
      </c>
      <c r="V691" s="1"/>
      <c r="W691" s="1"/>
      <c r="X691" s="1"/>
      <c r="Y691" s="1"/>
      <c r="Z691" s="1"/>
      <c r="AA691" s="1"/>
      <c r="AB691" s="1"/>
      <c r="AC691" s="70"/>
      <c r="AD691" s="70"/>
      <c r="AE691" s="1"/>
      <c r="AF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6"/>
    </row>
    <row r="692" spans="1:80">
      <c r="A692" s="296">
        <v>64</v>
      </c>
      <c r="B692" s="203" t="s">
        <v>6</v>
      </c>
      <c r="C692" s="204"/>
      <c r="D692" s="71">
        <f>+入力シート①!AD$2</f>
        <v>0</v>
      </c>
      <c r="E692" s="19"/>
      <c r="F692" s="30"/>
      <c r="G692" s="30"/>
      <c r="H692" s="30"/>
      <c r="I692" s="30"/>
      <c r="J692" s="30"/>
      <c r="K692" s="31"/>
      <c r="M692" s="16"/>
      <c r="N692" s="71">
        <v>0</v>
      </c>
      <c r="O692" s="71">
        <v>0</v>
      </c>
      <c r="P692" s="71">
        <v>0</v>
      </c>
      <c r="Q692" s="71">
        <v>0</v>
      </c>
      <c r="R692" s="71">
        <v>0</v>
      </c>
      <c r="T692" s="71">
        <v>0</v>
      </c>
      <c r="U692" s="17">
        <v>2012</v>
      </c>
      <c r="V692">
        <f t="shared" ref="V692:AA692" si="310">+V$1</f>
        <v>2011</v>
      </c>
      <c r="W692">
        <f t="shared" si="310"/>
        <v>2010</v>
      </c>
      <c r="X692">
        <f t="shared" si="310"/>
        <v>2009</v>
      </c>
      <c r="Y692">
        <f t="shared" si="310"/>
        <v>2008</v>
      </c>
      <c r="Z692">
        <f t="shared" si="310"/>
        <v>2007</v>
      </c>
      <c r="AA692">
        <f t="shared" si="310"/>
        <v>2007</v>
      </c>
      <c r="AB692">
        <f t="shared" ref="AB692:BG692" si="311">+AB$1</f>
        <v>2006</v>
      </c>
      <c r="AC692" s="69">
        <f t="shared" si="311"/>
        <v>2005</v>
      </c>
      <c r="AD692" s="69">
        <f t="shared" si="311"/>
        <v>2004</v>
      </c>
      <c r="AE692">
        <f t="shared" si="311"/>
        <v>2003</v>
      </c>
      <c r="AF692">
        <f t="shared" si="311"/>
        <v>2002</v>
      </c>
      <c r="AG692">
        <f t="shared" si="311"/>
        <v>2002</v>
      </c>
      <c r="AH692">
        <f t="shared" si="311"/>
        <v>2002</v>
      </c>
      <c r="AI692">
        <f t="shared" si="311"/>
        <v>2001</v>
      </c>
      <c r="AJ692">
        <f t="shared" si="311"/>
        <v>2000</v>
      </c>
      <c r="AK692">
        <f t="shared" si="311"/>
        <v>1999</v>
      </c>
      <c r="AL692">
        <f t="shared" si="311"/>
        <v>1999</v>
      </c>
      <c r="AM692">
        <f t="shared" si="311"/>
        <v>1998</v>
      </c>
      <c r="AN692">
        <f t="shared" si="311"/>
        <v>1997</v>
      </c>
      <c r="AO692">
        <f t="shared" si="311"/>
        <v>1996</v>
      </c>
      <c r="AP692">
        <f t="shared" si="311"/>
        <v>1995</v>
      </c>
      <c r="AQ692">
        <f t="shared" si="311"/>
        <v>1994</v>
      </c>
      <c r="AR692">
        <f t="shared" si="311"/>
        <v>1993</v>
      </c>
      <c r="AS692">
        <f t="shared" si="311"/>
        <v>1992</v>
      </c>
      <c r="AT692">
        <f t="shared" si="311"/>
        <v>1991</v>
      </c>
      <c r="AU692">
        <f t="shared" si="311"/>
        <v>1990</v>
      </c>
      <c r="AV692">
        <f t="shared" si="311"/>
        <v>1990</v>
      </c>
      <c r="AW692">
        <f t="shared" si="311"/>
        <v>1989</v>
      </c>
      <c r="AX692">
        <f t="shared" si="311"/>
        <v>1989</v>
      </c>
      <c r="AY692">
        <f t="shared" si="311"/>
        <v>1989</v>
      </c>
      <c r="AZ692">
        <f t="shared" si="311"/>
        <v>1988</v>
      </c>
      <c r="BA692">
        <f t="shared" si="311"/>
        <v>1988</v>
      </c>
      <c r="BB692">
        <f t="shared" si="311"/>
        <v>1987</v>
      </c>
      <c r="BC692">
        <f t="shared" si="311"/>
        <v>1986</v>
      </c>
      <c r="BD692">
        <f t="shared" si="311"/>
        <v>1986</v>
      </c>
      <c r="BE692">
        <f t="shared" si="311"/>
        <v>1986</v>
      </c>
      <c r="BF692">
        <f t="shared" si="311"/>
        <v>1985</v>
      </c>
      <c r="BG692">
        <f t="shared" si="311"/>
        <v>1985</v>
      </c>
      <c r="BH692">
        <f t="shared" ref="BH692:CA692" si="312">+BH$1</f>
        <v>1985</v>
      </c>
      <c r="BI692">
        <f t="shared" si="312"/>
        <v>1984</v>
      </c>
      <c r="BJ692">
        <f t="shared" si="312"/>
        <v>1984</v>
      </c>
      <c r="BK692">
        <f t="shared" si="312"/>
        <v>1984</v>
      </c>
      <c r="BL692">
        <f t="shared" si="312"/>
        <v>1984</v>
      </c>
      <c r="BM692">
        <f t="shared" si="312"/>
        <v>1984</v>
      </c>
      <c r="BN692">
        <f t="shared" si="312"/>
        <v>1983</v>
      </c>
      <c r="BO692">
        <f t="shared" si="312"/>
        <v>1983</v>
      </c>
      <c r="BP692">
        <f t="shared" si="312"/>
        <v>1983</v>
      </c>
      <c r="BQ692">
        <f t="shared" si="312"/>
        <v>1983</v>
      </c>
      <c r="BR692">
        <f t="shared" si="312"/>
        <v>1982</v>
      </c>
      <c r="BS692">
        <f t="shared" si="312"/>
        <v>1982</v>
      </c>
      <c r="BT692">
        <f t="shared" si="312"/>
        <v>1982</v>
      </c>
      <c r="BU692">
        <f t="shared" si="312"/>
        <v>1982</v>
      </c>
      <c r="BV692">
        <f t="shared" si="312"/>
        <v>1981</v>
      </c>
      <c r="BW692">
        <f t="shared" si="312"/>
        <v>1981</v>
      </c>
      <c r="BX692">
        <f t="shared" si="312"/>
        <v>1981</v>
      </c>
      <c r="BY692">
        <f t="shared" si="312"/>
        <v>1981</v>
      </c>
      <c r="BZ692">
        <f t="shared" si="312"/>
        <v>1981</v>
      </c>
      <c r="CA692">
        <f t="shared" si="312"/>
        <v>1980</v>
      </c>
      <c r="CB692" s="16"/>
    </row>
    <row r="693" spans="1:80">
      <c r="A693" s="296"/>
      <c r="B693" s="203" t="s">
        <v>7</v>
      </c>
      <c r="C693" s="204"/>
      <c r="D693" s="72">
        <f>+入力シート①!AD$2</f>
        <v>0</v>
      </c>
      <c r="E693" s="20"/>
      <c r="F693" s="32"/>
      <c r="G693" s="32"/>
      <c r="H693" s="32"/>
      <c r="I693" s="32"/>
      <c r="J693" s="32"/>
      <c r="K693" s="33"/>
      <c r="M693" s="16"/>
      <c r="N693" s="72">
        <v>0</v>
      </c>
      <c r="O693" s="72">
        <v>0</v>
      </c>
      <c r="P693" s="72">
        <v>0</v>
      </c>
      <c r="Q693" s="72">
        <v>0</v>
      </c>
      <c r="R693" s="72">
        <v>0</v>
      </c>
      <c r="T693" s="72">
        <v>0</v>
      </c>
      <c r="U693" s="17">
        <v>2</v>
      </c>
      <c r="V693">
        <f t="shared" ref="V693:AA693" si="313">+V$3</f>
        <v>2</v>
      </c>
      <c r="W693">
        <f t="shared" si="313"/>
        <v>2</v>
      </c>
      <c r="X693">
        <f t="shared" si="313"/>
        <v>2</v>
      </c>
      <c r="Y693">
        <f t="shared" si="313"/>
        <v>2</v>
      </c>
      <c r="Z693">
        <f t="shared" si="313"/>
        <v>2</v>
      </c>
      <c r="AA693">
        <f t="shared" si="313"/>
        <v>2</v>
      </c>
      <c r="AB693">
        <f t="shared" ref="AB693:CA693" si="314">+AB$3</f>
        <v>2</v>
      </c>
      <c r="AC693" s="69">
        <f t="shared" si="314"/>
        <v>2</v>
      </c>
      <c r="AD693" s="69">
        <f t="shared" si="314"/>
        <v>2</v>
      </c>
      <c r="AE693">
        <f t="shared" si="314"/>
        <v>2</v>
      </c>
      <c r="AF693">
        <f t="shared" si="314"/>
        <v>2</v>
      </c>
      <c r="AG693">
        <f t="shared" si="314"/>
        <v>2</v>
      </c>
      <c r="AH693">
        <f t="shared" si="314"/>
        <v>2</v>
      </c>
      <c r="AI693">
        <f t="shared" si="314"/>
        <v>2</v>
      </c>
      <c r="AJ693">
        <f t="shared" si="314"/>
        <v>2</v>
      </c>
      <c r="AK693">
        <f t="shared" si="314"/>
        <v>2</v>
      </c>
      <c r="AL693">
        <f t="shared" si="314"/>
        <v>2</v>
      </c>
      <c r="AM693">
        <f t="shared" si="314"/>
        <v>2</v>
      </c>
      <c r="AN693">
        <f t="shared" si="314"/>
        <v>2</v>
      </c>
      <c r="AO693">
        <f t="shared" si="314"/>
        <v>2</v>
      </c>
      <c r="AP693">
        <f t="shared" si="314"/>
        <v>2</v>
      </c>
      <c r="AQ693">
        <f t="shared" si="314"/>
        <v>2</v>
      </c>
      <c r="AR693">
        <f t="shared" si="314"/>
        <v>2</v>
      </c>
      <c r="AS693">
        <f t="shared" si="314"/>
        <v>2</v>
      </c>
      <c r="AT693">
        <f t="shared" si="314"/>
        <v>2</v>
      </c>
      <c r="AU693">
        <f t="shared" si="314"/>
        <v>2</v>
      </c>
      <c r="AV693">
        <f t="shared" si="314"/>
        <v>2</v>
      </c>
      <c r="AW693">
        <f t="shared" si="314"/>
        <v>2</v>
      </c>
      <c r="AX693">
        <f t="shared" si="314"/>
        <v>2</v>
      </c>
      <c r="AY693">
        <f t="shared" si="314"/>
        <v>2</v>
      </c>
      <c r="AZ693">
        <f t="shared" si="314"/>
        <v>2</v>
      </c>
      <c r="BA693">
        <f t="shared" si="314"/>
        <v>2</v>
      </c>
      <c r="BB693">
        <f t="shared" si="314"/>
        <v>2</v>
      </c>
      <c r="BC693">
        <f t="shared" si="314"/>
        <v>2</v>
      </c>
      <c r="BD693">
        <f t="shared" si="314"/>
        <v>2</v>
      </c>
      <c r="BE693">
        <f t="shared" si="314"/>
        <v>2</v>
      </c>
      <c r="BF693">
        <f t="shared" si="314"/>
        <v>2</v>
      </c>
      <c r="BG693">
        <f t="shared" si="314"/>
        <v>2</v>
      </c>
      <c r="BH693">
        <f t="shared" si="314"/>
        <v>2</v>
      </c>
      <c r="BI693">
        <f t="shared" si="314"/>
        <v>2</v>
      </c>
      <c r="BJ693">
        <f t="shared" si="314"/>
        <v>2</v>
      </c>
      <c r="BK693">
        <f t="shared" si="314"/>
        <v>2</v>
      </c>
      <c r="BL693">
        <f t="shared" si="314"/>
        <v>2</v>
      </c>
      <c r="BM693">
        <f t="shared" si="314"/>
        <v>2</v>
      </c>
      <c r="BN693">
        <f t="shared" si="314"/>
        <v>2</v>
      </c>
      <c r="BO693">
        <f t="shared" si="314"/>
        <v>2</v>
      </c>
      <c r="BP693">
        <f t="shared" si="314"/>
        <v>2</v>
      </c>
      <c r="BQ693">
        <f t="shared" si="314"/>
        <v>2</v>
      </c>
      <c r="BR693">
        <f t="shared" si="314"/>
        <v>2</v>
      </c>
      <c r="BS693">
        <f t="shared" si="314"/>
        <v>2</v>
      </c>
      <c r="BT693">
        <f t="shared" si="314"/>
        <v>2</v>
      </c>
      <c r="BU693">
        <f t="shared" si="314"/>
        <v>2</v>
      </c>
      <c r="BV693">
        <f t="shared" si="314"/>
        <v>2</v>
      </c>
      <c r="BW693">
        <f t="shared" si="314"/>
        <v>2</v>
      </c>
      <c r="BX693">
        <f t="shared" si="314"/>
        <v>2</v>
      </c>
      <c r="BY693">
        <f t="shared" si="314"/>
        <v>2</v>
      </c>
      <c r="BZ693">
        <f t="shared" si="314"/>
        <v>2</v>
      </c>
      <c r="CA693">
        <f t="shared" si="314"/>
        <v>2</v>
      </c>
      <c r="CB693" s="16"/>
    </row>
    <row r="694" spans="1:80">
      <c r="A694" s="296"/>
      <c r="B694" s="203" t="s">
        <v>8</v>
      </c>
      <c r="C694" s="204"/>
      <c r="D694" s="73">
        <f>+入力シート①!AD$2</f>
        <v>0</v>
      </c>
      <c r="E694" s="20"/>
      <c r="F694" s="32"/>
      <c r="G694" s="32"/>
      <c r="H694" s="32"/>
      <c r="I694" s="32"/>
      <c r="J694" s="32"/>
      <c r="K694" s="33"/>
      <c r="M694" s="16"/>
      <c r="N694" s="73">
        <v>0</v>
      </c>
      <c r="O694" s="73">
        <v>0</v>
      </c>
      <c r="P694" s="73">
        <v>0</v>
      </c>
      <c r="Q694" s="73">
        <v>0</v>
      </c>
      <c r="R694" s="73">
        <v>0</v>
      </c>
      <c r="T694" s="73">
        <v>0</v>
      </c>
      <c r="AC694" s="69">
        <v>15</v>
      </c>
      <c r="AZ694">
        <v>17</v>
      </c>
      <c r="BG694">
        <v>7</v>
      </c>
      <c r="BJ694">
        <v>21</v>
      </c>
      <c r="BM694">
        <v>2</v>
      </c>
      <c r="BS694">
        <v>6</v>
      </c>
      <c r="CB694" s="16"/>
    </row>
    <row r="695" spans="1:80">
      <c r="A695" s="296"/>
      <c r="B695" s="203" t="s">
        <v>43</v>
      </c>
      <c r="C695" s="204"/>
      <c r="D695">
        <f>+入力シート①!AD$3</f>
        <v>0</v>
      </c>
      <c r="E695" s="20"/>
      <c r="F695" s="32"/>
      <c r="G695" s="32"/>
      <c r="H695" s="32"/>
      <c r="I695" s="32"/>
      <c r="J695" s="32"/>
      <c r="K695" s="33"/>
      <c r="M695" s="16"/>
      <c r="N695" t="s">
        <v>133</v>
      </c>
      <c r="O695" t="s">
        <v>133</v>
      </c>
      <c r="P695" t="s">
        <v>133</v>
      </c>
      <c r="Q695" t="s">
        <v>133</v>
      </c>
      <c r="R695" t="s">
        <v>133</v>
      </c>
      <c r="T695" t="s">
        <v>133</v>
      </c>
      <c r="U695" s="17">
        <v>64</v>
      </c>
      <c r="V695">
        <f t="shared" ref="V695:AA695" si="315">+$A$692</f>
        <v>64</v>
      </c>
      <c r="W695">
        <f t="shared" si="315"/>
        <v>64</v>
      </c>
      <c r="X695">
        <f t="shared" si="315"/>
        <v>64</v>
      </c>
      <c r="Y695">
        <f t="shared" si="315"/>
        <v>64</v>
      </c>
      <c r="Z695">
        <f t="shared" si="315"/>
        <v>64</v>
      </c>
      <c r="AA695">
        <f t="shared" si="315"/>
        <v>64</v>
      </c>
      <c r="AB695">
        <f t="shared" ref="AB695:CA695" si="316">+$A$692</f>
        <v>64</v>
      </c>
      <c r="AC695" s="69">
        <f t="shared" si="316"/>
        <v>64</v>
      </c>
      <c r="AD695" s="69">
        <f t="shared" si="316"/>
        <v>64</v>
      </c>
      <c r="AE695">
        <f t="shared" si="316"/>
        <v>64</v>
      </c>
      <c r="AF695">
        <f t="shared" si="316"/>
        <v>64</v>
      </c>
      <c r="AG695">
        <f t="shared" si="316"/>
        <v>64</v>
      </c>
      <c r="AH695">
        <f t="shared" si="316"/>
        <v>64</v>
      </c>
      <c r="AI695">
        <f t="shared" si="316"/>
        <v>64</v>
      </c>
      <c r="AJ695">
        <f t="shared" si="316"/>
        <v>64</v>
      </c>
      <c r="AK695">
        <f t="shared" si="316"/>
        <v>64</v>
      </c>
      <c r="AL695">
        <f t="shared" si="316"/>
        <v>64</v>
      </c>
      <c r="AM695">
        <f t="shared" si="316"/>
        <v>64</v>
      </c>
      <c r="AN695">
        <f t="shared" si="316"/>
        <v>64</v>
      </c>
      <c r="AO695">
        <f t="shared" si="316"/>
        <v>64</v>
      </c>
      <c r="AP695">
        <f t="shared" si="316"/>
        <v>64</v>
      </c>
      <c r="AQ695">
        <f t="shared" si="316"/>
        <v>64</v>
      </c>
      <c r="AR695">
        <f t="shared" si="316"/>
        <v>64</v>
      </c>
      <c r="AS695">
        <f t="shared" si="316"/>
        <v>64</v>
      </c>
      <c r="AT695">
        <f t="shared" si="316"/>
        <v>64</v>
      </c>
      <c r="AU695">
        <f t="shared" si="316"/>
        <v>64</v>
      </c>
      <c r="AV695">
        <f t="shared" si="316"/>
        <v>64</v>
      </c>
      <c r="AW695">
        <f t="shared" si="316"/>
        <v>64</v>
      </c>
      <c r="AX695">
        <f t="shared" si="316"/>
        <v>64</v>
      </c>
      <c r="AY695">
        <f t="shared" si="316"/>
        <v>64</v>
      </c>
      <c r="AZ695">
        <f t="shared" si="316"/>
        <v>64</v>
      </c>
      <c r="BA695">
        <f t="shared" si="316"/>
        <v>64</v>
      </c>
      <c r="BB695">
        <f t="shared" si="316"/>
        <v>64</v>
      </c>
      <c r="BC695">
        <f t="shared" si="316"/>
        <v>64</v>
      </c>
      <c r="BD695">
        <f t="shared" si="316"/>
        <v>64</v>
      </c>
      <c r="BE695">
        <f t="shared" si="316"/>
        <v>64</v>
      </c>
      <c r="BF695">
        <f t="shared" si="316"/>
        <v>64</v>
      </c>
      <c r="BG695">
        <f t="shared" si="316"/>
        <v>64</v>
      </c>
      <c r="BH695">
        <f t="shared" si="316"/>
        <v>64</v>
      </c>
      <c r="BI695">
        <f t="shared" si="316"/>
        <v>64</v>
      </c>
      <c r="BJ695">
        <f t="shared" si="316"/>
        <v>64</v>
      </c>
      <c r="BK695">
        <f t="shared" si="316"/>
        <v>64</v>
      </c>
      <c r="BL695">
        <f t="shared" si="316"/>
        <v>64</v>
      </c>
      <c r="BM695">
        <f t="shared" si="316"/>
        <v>64</v>
      </c>
      <c r="BN695">
        <f t="shared" si="316"/>
        <v>64</v>
      </c>
      <c r="BO695">
        <f t="shared" si="316"/>
        <v>64</v>
      </c>
      <c r="BP695">
        <f t="shared" si="316"/>
        <v>64</v>
      </c>
      <c r="BQ695">
        <f t="shared" si="316"/>
        <v>64</v>
      </c>
      <c r="BR695">
        <f t="shared" si="316"/>
        <v>64</v>
      </c>
      <c r="BS695">
        <f t="shared" si="316"/>
        <v>64</v>
      </c>
      <c r="BT695">
        <f t="shared" si="316"/>
        <v>64</v>
      </c>
      <c r="BU695">
        <f t="shared" si="316"/>
        <v>64</v>
      </c>
      <c r="BV695">
        <f t="shared" si="316"/>
        <v>64</v>
      </c>
      <c r="BW695">
        <f t="shared" si="316"/>
        <v>64</v>
      </c>
      <c r="BX695">
        <f t="shared" si="316"/>
        <v>64</v>
      </c>
      <c r="BY695">
        <f t="shared" si="316"/>
        <v>64</v>
      </c>
      <c r="BZ695">
        <f t="shared" si="316"/>
        <v>64</v>
      </c>
      <c r="CA695">
        <f t="shared" si="316"/>
        <v>64</v>
      </c>
      <c r="CB695" s="16"/>
    </row>
    <row r="696" spans="1:80" ht="16.5" thickBot="1">
      <c r="A696" s="296"/>
      <c r="B696" s="203" t="s">
        <v>9</v>
      </c>
      <c r="C696" s="204"/>
      <c r="D696" s="78">
        <f>+入力シート①!AD$4</f>
        <v>0</v>
      </c>
      <c r="E696" s="21"/>
      <c r="F696" s="34"/>
      <c r="G696" s="34"/>
      <c r="H696" s="34"/>
      <c r="I696" s="34"/>
      <c r="J696" s="34"/>
      <c r="K696" s="35"/>
      <c r="M696" s="16"/>
      <c r="N696" s="78">
        <v>0</v>
      </c>
      <c r="O696" s="78">
        <v>0</v>
      </c>
      <c r="P696" s="78">
        <v>0</v>
      </c>
      <c r="Q696" s="78">
        <v>0</v>
      </c>
      <c r="R696" s="78">
        <v>0</v>
      </c>
      <c r="T696" s="78">
        <v>0</v>
      </c>
      <c r="CB696" s="16"/>
    </row>
    <row r="697" spans="1:80">
      <c r="A697" s="296"/>
      <c r="B697" s="200" t="s">
        <v>10</v>
      </c>
      <c r="C697" s="7">
        <v>0</v>
      </c>
      <c r="D697">
        <f>+入力シート①!AD$5</f>
        <v>0</v>
      </c>
      <c r="E697">
        <f>+COUNT($M697:$CB697)</f>
        <v>6</v>
      </c>
      <c r="F697" s="5">
        <f>+AVERAGE($M697:$CB697)</f>
        <v>18.150000000000002</v>
      </c>
      <c r="G697" s="5">
        <f>+STDEV($M697:$CB697)</f>
        <v>1.3187114923287813</v>
      </c>
      <c r="H697" s="5">
        <f>+MAX($M697:$CB697)</f>
        <v>19.8</v>
      </c>
      <c r="I697" s="5">
        <f>+MIN($M697:$CB697)</f>
        <v>16.5</v>
      </c>
      <c r="J697" s="5">
        <f>+D697-F697</f>
        <v>-18.150000000000002</v>
      </c>
      <c r="K697" s="5">
        <f>+J697/G697</f>
        <v>-13.763435069446443</v>
      </c>
      <c r="M697" s="16"/>
      <c r="N697" t="s">
        <v>133</v>
      </c>
      <c r="O697" t="s">
        <v>133</v>
      </c>
      <c r="P697" t="s">
        <v>133</v>
      </c>
      <c r="Q697" t="s">
        <v>133</v>
      </c>
      <c r="R697" t="s">
        <v>133</v>
      </c>
      <c r="T697" t="s">
        <v>133</v>
      </c>
      <c r="AC697" s="69">
        <v>19.8</v>
      </c>
      <c r="AZ697">
        <v>19.100000000000001</v>
      </c>
      <c r="BG697">
        <v>19</v>
      </c>
      <c r="BJ697">
        <v>16.5</v>
      </c>
      <c r="BM697">
        <v>17.3</v>
      </c>
      <c r="BS697">
        <v>17.2</v>
      </c>
      <c r="CB697" s="16"/>
    </row>
    <row r="698" spans="1:80">
      <c r="A698" s="296"/>
      <c r="B698" s="200"/>
      <c r="C698" s="7">
        <v>10</v>
      </c>
      <c r="D698">
        <f>+入力シート①!AD$6</f>
        <v>0</v>
      </c>
      <c r="E698">
        <f t="shared" ref="E698:E712" si="317">+COUNT($M698:$CB698)</f>
        <v>6</v>
      </c>
      <c r="F698" s="5">
        <f t="shared" ref="F698:F712" si="318">+AVERAGE($M698:$CB698)</f>
        <v>18.206666666666667</v>
      </c>
      <c r="G698" s="5">
        <f t="shared" ref="G698:G712" si="319">+STDEV($M698:$CB698)</f>
        <v>1.3622726109948289</v>
      </c>
      <c r="H698" s="5">
        <f t="shared" ref="H698:H712" si="320">+MAX($M698:$CB698)</f>
        <v>19.760000000000002</v>
      </c>
      <c r="I698" s="5">
        <f t="shared" ref="I698:I712" si="321">+MIN($M698:$CB698)</f>
        <v>16.34</v>
      </c>
      <c r="J698" s="5">
        <f t="shared" ref="J698:J709" si="322">+D698-F698</f>
        <v>-18.206666666666667</v>
      </c>
      <c r="K698" s="5">
        <f t="shared" ref="K698:K709" si="323">+J698/G698</f>
        <v>-13.36492161680536</v>
      </c>
      <c r="M698" s="16"/>
      <c r="N698" t="s">
        <v>133</v>
      </c>
      <c r="O698" t="s">
        <v>133</v>
      </c>
      <c r="P698" t="s">
        <v>133</v>
      </c>
      <c r="Q698" t="s">
        <v>133</v>
      </c>
      <c r="R698" t="s">
        <v>133</v>
      </c>
      <c r="T698" t="s">
        <v>133</v>
      </c>
      <c r="AC698" s="69">
        <v>19.760000000000002</v>
      </c>
      <c r="AZ698">
        <v>19.45</v>
      </c>
      <c r="BG698">
        <v>18.91</v>
      </c>
      <c r="BJ698">
        <v>16.34</v>
      </c>
      <c r="BM698">
        <v>17.45</v>
      </c>
      <c r="BS698">
        <v>17.329999999999998</v>
      </c>
      <c r="CB698" s="16"/>
    </row>
    <row r="699" spans="1:80">
      <c r="A699" s="296"/>
      <c r="B699" s="200"/>
      <c r="C699" s="7">
        <v>20</v>
      </c>
      <c r="D699">
        <f>+入力シート①!AD$7</f>
        <v>0</v>
      </c>
      <c r="E699">
        <f t="shared" si="317"/>
        <v>6</v>
      </c>
      <c r="F699" s="5">
        <f t="shared" si="318"/>
        <v>18.145</v>
      </c>
      <c r="G699" s="5">
        <f t="shared" si="319"/>
        <v>1.4544380358062705</v>
      </c>
      <c r="H699" s="5">
        <f t="shared" si="320"/>
        <v>19.760000000000002</v>
      </c>
      <c r="I699" s="5">
        <f t="shared" si="321"/>
        <v>16.04</v>
      </c>
      <c r="J699" s="5">
        <f t="shared" si="322"/>
        <v>-18.145</v>
      </c>
      <c r="K699" s="5">
        <f t="shared" si="323"/>
        <v>-12.475608828492501</v>
      </c>
      <c r="M699" s="16"/>
      <c r="N699" t="s">
        <v>133</v>
      </c>
      <c r="O699" t="s">
        <v>133</v>
      </c>
      <c r="P699" t="s">
        <v>133</v>
      </c>
      <c r="Q699" t="s">
        <v>133</v>
      </c>
      <c r="R699" t="s">
        <v>133</v>
      </c>
      <c r="T699" t="s">
        <v>133</v>
      </c>
      <c r="AC699" s="69">
        <v>19.760000000000002</v>
      </c>
      <c r="AZ699">
        <v>19.45</v>
      </c>
      <c r="BG699">
        <v>18.91</v>
      </c>
      <c r="BJ699">
        <v>16.04</v>
      </c>
      <c r="BM699">
        <v>17.38</v>
      </c>
      <c r="BS699">
        <v>17.329999999999998</v>
      </c>
      <c r="CB699" s="16"/>
    </row>
    <row r="700" spans="1:80">
      <c r="A700" s="296"/>
      <c r="B700" s="200"/>
      <c r="C700" s="7">
        <v>30</v>
      </c>
      <c r="D700">
        <f>+入力シート①!AD$8</f>
        <v>0</v>
      </c>
      <c r="E700">
        <f t="shared" si="317"/>
        <v>6</v>
      </c>
      <c r="F700" s="5">
        <f t="shared" si="318"/>
        <v>18.064999999999998</v>
      </c>
      <c r="G700" s="5">
        <f t="shared" si="319"/>
        <v>1.4985693177160679</v>
      </c>
      <c r="H700" s="5">
        <f t="shared" si="320"/>
        <v>19.760000000000002</v>
      </c>
      <c r="I700" s="5">
        <f t="shared" si="321"/>
        <v>15.88</v>
      </c>
      <c r="J700" s="5">
        <f t="shared" si="322"/>
        <v>-18.064999999999998</v>
      </c>
      <c r="K700" s="5">
        <f t="shared" si="323"/>
        <v>-12.054831088849738</v>
      </c>
      <c r="M700" s="16"/>
      <c r="N700" t="s">
        <v>133</v>
      </c>
      <c r="O700" t="s">
        <v>133</v>
      </c>
      <c r="P700" t="s">
        <v>133</v>
      </c>
      <c r="Q700" t="s">
        <v>133</v>
      </c>
      <c r="R700" t="s">
        <v>133</v>
      </c>
      <c r="T700" t="s">
        <v>133</v>
      </c>
      <c r="AC700" s="69">
        <v>19.760000000000002</v>
      </c>
      <c r="AZ700">
        <v>19.45</v>
      </c>
      <c r="BG700">
        <v>18.73</v>
      </c>
      <c r="BJ700">
        <v>15.88</v>
      </c>
      <c r="BM700">
        <v>17.239999999999998</v>
      </c>
      <c r="BS700">
        <v>17.329999999999998</v>
      </c>
      <c r="CB700" s="16"/>
    </row>
    <row r="701" spans="1:80">
      <c r="A701" s="296"/>
      <c r="B701" s="200"/>
      <c r="C701" s="7">
        <v>50</v>
      </c>
      <c r="D701">
        <f>+入力シート①!AD$9</f>
        <v>0</v>
      </c>
      <c r="E701">
        <f t="shared" si="317"/>
        <v>6</v>
      </c>
      <c r="F701" s="5">
        <f t="shared" si="318"/>
        <v>17.850000000000001</v>
      </c>
      <c r="G701" s="5">
        <f t="shared" si="319"/>
        <v>1.647907764409162</v>
      </c>
      <c r="H701" s="5">
        <f t="shared" si="320"/>
        <v>19.760000000000002</v>
      </c>
      <c r="I701" s="5">
        <f t="shared" si="321"/>
        <v>15.42</v>
      </c>
      <c r="J701" s="5">
        <f t="shared" si="322"/>
        <v>-17.850000000000001</v>
      </c>
      <c r="K701" s="5">
        <f t="shared" si="323"/>
        <v>-10.831916922486199</v>
      </c>
      <c r="M701" s="16"/>
      <c r="N701" t="s">
        <v>133</v>
      </c>
      <c r="O701" t="s">
        <v>133</v>
      </c>
      <c r="P701" t="s">
        <v>133</v>
      </c>
      <c r="Q701" t="s">
        <v>133</v>
      </c>
      <c r="R701" t="s">
        <v>133</v>
      </c>
      <c r="T701" t="s">
        <v>133</v>
      </c>
      <c r="AC701" s="69">
        <v>19.760000000000002</v>
      </c>
      <c r="AZ701">
        <v>19.440000000000001</v>
      </c>
      <c r="BG701">
        <v>18.350000000000001</v>
      </c>
      <c r="BJ701">
        <v>15.42</v>
      </c>
      <c r="BM701">
        <v>17.149999999999999</v>
      </c>
      <c r="BS701">
        <v>16.98</v>
      </c>
      <c r="CB701" s="16"/>
    </row>
    <row r="702" spans="1:80">
      <c r="A702" s="296"/>
      <c r="B702" s="200"/>
      <c r="C702" s="7">
        <v>75</v>
      </c>
      <c r="D702">
        <f>+入力シート①!AD$10</f>
        <v>0</v>
      </c>
      <c r="E702">
        <f t="shared" si="317"/>
        <v>6</v>
      </c>
      <c r="F702" s="5">
        <f t="shared" si="318"/>
        <v>17.628333333333334</v>
      </c>
      <c r="G702" s="5">
        <f t="shared" si="319"/>
        <v>1.8098222748841026</v>
      </c>
      <c r="H702" s="5">
        <f t="shared" si="320"/>
        <v>19.760000000000002</v>
      </c>
      <c r="I702" s="5">
        <f t="shared" si="321"/>
        <v>15.1</v>
      </c>
      <c r="J702" s="5">
        <f t="shared" si="322"/>
        <v>-17.628333333333334</v>
      </c>
      <c r="K702" s="5">
        <f t="shared" si="323"/>
        <v>-9.7403670945879011</v>
      </c>
      <c r="M702" s="16"/>
      <c r="N702" t="s">
        <v>133</v>
      </c>
      <c r="O702" t="s">
        <v>133</v>
      </c>
      <c r="P702" t="s">
        <v>133</v>
      </c>
      <c r="Q702" t="s">
        <v>133</v>
      </c>
      <c r="R702" t="s">
        <v>133</v>
      </c>
      <c r="T702" t="s">
        <v>133</v>
      </c>
      <c r="AC702" s="69">
        <v>19.760000000000002</v>
      </c>
      <c r="AZ702">
        <v>19.39</v>
      </c>
      <c r="BG702">
        <v>18.2</v>
      </c>
      <c r="BJ702">
        <v>15.1</v>
      </c>
      <c r="BM702">
        <v>16.920000000000002</v>
      </c>
      <c r="BS702">
        <v>16.399999999999999</v>
      </c>
      <c r="CB702" s="16"/>
    </row>
    <row r="703" spans="1:80">
      <c r="A703" s="296"/>
      <c r="B703" s="200"/>
      <c r="C703" s="7">
        <v>100</v>
      </c>
      <c r="D703">
        <f>+入力シート①!AD$11</f>
        <v>0</v>
      </c>
      <c r="E703">
        <f t="shared" si="317"/>
        <v>6</v>
      </c>
      <c r="F703" s="5">
        <f t="shared" si="318"/>
        <v>17.285</v>
      </c>
      <c r="G703" s="5">
        <f t="shared" si="319"/>
        <v>1.765386643203126</v>
      </c>
      <c r="H703" s="5">
        <f t="shared" si="320"/>
        <v>19.73</v>
      </c>
      <c r="I703" s="5">
        <f t="shared" si="321"/>
        <v>14.66</v>
      </c>
      <c r="J703" s="5">
        <f t="shared" si="322"/>
        <v>-17.285</v>
      </c>
      <c r="K703" s="5">
        <f t="shared" si="323"/>
        <v>-9.7910562915770178</v>
      </c>
      <c r="M703" s="16"/>
      <c r="N703" t="s">
        <v>133</v>
      </c>
      <c r="O703" t="s">
        <v>133</v>
      </c>
      <c r="P703" t="s">
        <v>133</v>
      </c>
      <c r="Q703" t="s">
        <v>133</v>
      </c>
      <c r="R703" t="s">
        <v>133</v>
      </c>
      <c r="T703" t="s">
        <v>133</v>
      </c>
      <c r="AC703" s="69">
        <v>19.73</v>
      </c>
      <c r="AZ703">
        <v>18.12</v>
      </c>
      <c r="BG703">
        <v>18.170000000000002</v>
      </c>
      <c r="BJ703">
        <v>14.66</v>
      </c>
      <c r="BM703">
        <v>16.670000000000002</v>
      </c>
      <c r="BS703">
        <v>16.36</v>
      </c>
      <c r="CB703" s="16"/>
    </row>
    <row r="704" spans="1:80">
      <c r="A704" s="296"/>
      <c r="B704" s="200"/>
      <c r="C704" s="7">
        <v>150</v>
      </c>
      <c r="D704">
        <f>+入力シート①!AD$12</f>
        <v>0</v>
      </c>
      <c r="E704">
        <f t="shared" si="317"/>
        <v>6</v>
      </c>
      <c r="F704" s="5">
        <f t="shared" si="318"/>
        <v>16.556666666666665</v>
      </c>
      <c r="G704" s="5">
        <f t="shared" si="319"/>
        <v>1.9354861577047677</v>
      </c>
      <c r="H704" s="5">
        <f t="shared" si="320"/>
        <v>19.670000000000002</v>
      </c>
      <c r="I704" s="5">
        <f t="shared" si="321"/>
        <v>14.52</v>
      </c>
      <c r="J704" s="5">
        <f t="shared" si="322"/>
        <v>-16.556666666666665</v>
      </c>
      <c r="K704" s="5">
        <f t="shared" si="323"/>
        <v>-8.5542676710747934</v>
      </c>
      <c r="M704" s="16"/>
      <c r="N704" t="s">
        <v>133</v>
      </c>
      <c r="O704" t="s">
        <v>133</v>
      </c>
      <c r="P704" t="s">
        <v>133</v>
      </c>
      <c r="Q704" t="s">
        <v>133</v>
      </c>
      <c r="R704" t="s">
        <v>133</v>
      </c>
      <c r="T704" t="s">
        <v>133</v>
      </c>
      <c r="AC704" s="69">
        <v>19.670000000000002</v>
      </c>
      <c r="AZ704">
        <v>16.64</v>
      </c>
      <c r="BG704">
        <v>17.88</v>
      </c>
      <c r="BJ704">
        <v>14.52</v>
      </c>
      <c r="BM704">
        <v>15.16</v>
      </c>
      <c r="BS704">
        <v>15.47</v>
      </c>
      <c r="CB704" s="16"/>
    </row>
    <row r="705" spans="1:80">
      <c r="A705" s="296"/>
      <c r="B705" s="200"/>
      <c r="C705" s="7">
        <v>200</v>
      </c>
      <c r="D705">
        <f>+入力シート①!AD$13</f>
        <v>0</v>
      </c>
      <c r="E705">
        <f t="shared" si="317"/>
        <v>6</v>
      </c>
      <c r="F705" s="5">
        <f t="shared" si="318"/>
        <v>15.604999999999999</v>
      </c>
      <c r="G705" s="5">
        <f t="shared" si="319"/>
        <v>2.1418286579462875</v>
      </c>
      <c r="H705" s="5">
        <f t="shared" si="320"/>
        <v>19.37</v>
      </c>
      <c r="I705" s="5">
        <f t="shared" si="321"/>
        <v>13.89</v>
      </c>
      <c r="J705" s="5">
        <f t="shared" si="322"/>
        <v>-15.604999999999999</v>
      </c>
      <c r="K705" s="5">
        <f t="shared" si="323"/>
        <v>-7.2858302376825037</v>
      </c>
      <c r="M705" s="16"/>
      <c r="N705" t="s">
        <v>133</v>
      </c>
      <c r="O705" t="s">
        <v>133</v>
      </c>
      <c r="P705" t="s">
        <v>133</v>
      </c>
      <c r="Q705" t="s">
        <v>133</v>
      </c>
      <c r="R705" t="s">
        <v>133</v>
      </c>
      <c r="T705" t="s">
        <v>133</v>
      </c>
      <c r="AC705" s="69">
        <v>19.37</v>
      </c>
      <c r="AZ705">
        <v>14.68</v>
      </c>
      <c r="BG705">
        <v>16.97</v>
      </c>
      <c r="BJ705">
        <v>13.89</v>
      </c>
      <c r="BM705">
        <v>14.33</v>
      </c>
      <c r="BS705">
        <v>14.39</v>
      </c>
      <c r="CB705" s="16"/>
    </row>
    <row r="706" spans="1:80">
      <c r="A706" s="296"/>
      <c r="B706" s="200"/>
      <c r="C706" s="7">
        <v>300</v>
      </c>
      <c r="D706">
        <f>+入力シート①!AD$14</f>
        <v>0</v>
      </c>
      <c r="E706">
        <f t="shared" si="317"/>
        <v>1</v>
      </c>
      <c r="F706" s="5">
        <f t="shared" si="318"/>
        <v>16.75</v>
      </c>
      <c r="G706" s="5" t="e">
        <f t="shared" si="319"/>
        <v>#DIV/0!</v>
      </c>
      <c r="H706" s="5">
        <f t="shared" si="320"/>
        <v>16.75</v>
      </c>
      <c r="I706" s="5">
        <f t="shared" si="321"/>
        <v>16.75</v>
      </c>
      <c r="J706" s="5">
        <f t="shared" si="322"/>
        <v>-16.75</v>
      </c>
      <c r="K706" s="5" t="e">
        <f t="shared" si="323"/>
        <v>#DIV/0!</v>
      </c>
      <c r="M706" s="16"/>
      <c r="N706" t="s">
        <v>133</v>
      </c>
      <c r="O706" t="s">
        <v>133</v>
      </c>
      <c r="P706" t="s">
        <v>133</v>
      </c>
      <c r="Q706" t="s">
        <v>133</v>
      </c>
      <c r="R706" t="s">
        <v>133</v>
      </c>
      <c r="T706" t="s">
        <v>133</v>
      </c>
      <c r="AC706" s="69">
        <v>16.75</v>
      </c>
      <c r="CB706" s="16"/>
    </row>
    <row r="707" spans="1:80">
      <c r="A707" s="296"/>
      <c r="B707" s="200"/>
      <c r="C707" s="7">
        <v>400</v>
      </c>
      <c r="D707">
        <f>+入力シート①!AD$15</f>
        <v>0</v>
      </c>
      <c r="E707">
        <f t="shared" si="317"/>
        <v>1</v>
      </c>
      <c r="F707" s="5">
        <f t="shared" si="318"/>
        <v>15.18</v>
      </c>
      <c r="G707" s="5" t="e">
        <f t="shared" si="319"/>
        <v>#DIV/0!</v>
      </c>
      <c r="H707" s="5">
        <f t="shared" si="320"/>
        <v>15.18</v>
      </c>
      <c r="I707" s="5">
        <f t="shared" si="321"/>
        <v>15.18</v>
      </c>
      <c r="J707" s="5">
        <f t="shared" si="322"/>
        <v>-15.18</v>
      </c>
      <c r="K707" s="5" t="e">
        <f t="shared" si="323"/>
        <v>#DIV/0!</v>
      </c>
      <c r="M707" s="16"/>
      <c r="N707" t="s">
        <v>133</v>
      </c>
      <c r="O707" t="s">
        <v>133</v>
      </c>
      <c r="P707" t="s">
        <v>133</v>
      </c>
      <c r="Q707" t="s">
        <v>133</v>
      </c>
      <c r="R707" t="s">
        <v>133</v>
      </c>
      <c r="T707" t="s">
        <v>133</v>
      </c>
      <c r="AC707" s="69">
        <v>15.18</v>
      </c>
      <c r="CB707" s="16"/>
    </row>
    <row r="708" spans="1:80">
      <c r="A708" s="296"/>
      <c r="B708" s="200"/>
      <c r="C708" s="7">
        <v>500</v>
      </c>
      <c r="D708">
        <f>+入力シート①!AD$16</f>
        <v>0</v>
      </c>
      <c r="E708">
        <f t="shared" si="317"/>
        <v>1</v>
      </c>
      <c r="F708" s="5">
        <f t="shared" si="318"/>
        <v>12.59</v>
      </c>
      <c r="G708" s="5" t="e">
        <f t="shared" si="319"/>
        <v>#DIV/0!</v>
      </c>
      <c r="H708" s="5">
        <f t="shared" si="320"/>
        <v>12.59</v>
      </c>
      <c r="I708" s="5">
        <f t="shared" si="321"/>
        <v>12.59</v>
      </c>
      <c r="J708" s="5">
        <f t="shared" si="322"/>
        <v>-12.59</v>
      </c>
      <c r="K708" s="5" t="e">
        <f t="shared" si="323"/>
        <v>#DIV/0!</v>
      </c>
      <c r="M708" s="16"/>
      <c r="N708" t="s">
        <v>133</v>
      </c>
      <c r="O708" t="s">
        <v>133</v>
      </c>
      <c r="P708" t="s">
        <v>133</v>
      </c>
      <c r="Q708" t="s">
        <v>133</v>
      </c>
      <c r="R708" t="s">
        <v>133</v>
      </c>
      <c r="T708" t="s">
        <v>133</v>
      </c>
      <c r="AC708" s="69">
        <v>12.59</v>
      </c>
      <c r="CB708" s="16"/>
    </row>
    <row r="709" spans="1:80">
      <c r="A709" s="296"/>
      <c r="B709" s="200"/>
      <c r="C709" s="7">
        <v>600</v>
      </c>
      <c r="D709">
        <f>+入力シート①!AD$17</f>
        <v>0</v>
      </c>
      <c r="E709">
        <f t="shared" si="317"/>
        <v>0</v>
      </c>
      <c r="F709" s="5" t="e">
        <f t="shared" si="318"/>
        <v>#DIV/0!</v>
      </c>
      <c r="G709" s="5" t="e">
        <f t="shared" si="319"/>
        <v>#DIV/0!</v>
      </c>
      <c r="H709" s="5">
        <f t="shared" si="320"/>
        <v>0</v>
      </c>
      <c r="I709" s="5">
        <f t="shared" si="321"/>
        <v>0</v>
      </c>
      <c r="J709" s="5" t="e">
        <f t="shared" si="322"/>
        <v>#DIV/0!</v>
      </c>
      <c r="K709" s="5" t="e">
        <f t="shared" si="323"/>
        <v>#DIV/0!</v>
      </c>
      <c r="M709" s="16"/>
      <c r="N709" t="s">
        <v>133</v>
      </c>
      <c r="O709" t="s">
        <v>133</v>
      </c>
      <c r="P709" t="s">
        <v>133</v>
      </c>
      <c r="Q709" t="s">
        <v>133</v>
      </c>
      <c r="R709" t="s">
        <v>133</v>
      </c>
      <c r="T709" t="s">
        <v>133</v>
      </c>
      <c r="CB709" s="16"/>
    </row>
    <row r="710" spans="1:80">
      <c r="A710" s="296"/>
      <c r="B710" s="13"/>
      <c r="C710" s="13"/>
      <c r="D710" s="18"/>
      <c r="E710" s="18"/>
      <c r="F710" s="36"/>
      <c r="G710" s="36"/>
      <c r="H710" s="36"/>
      <c r="I710" s="36"/>
      <c r="J710" s="36"/>
      <c r="K710" s="36"/>
      <c r="L710" s="18"/>
      <c r="M710" s="16"/>
      <c r="N710" s="18"/>
      <c r="O710" s="18"/>
      <c r="P710" s="18"/>
      <c r="Q710" s="18"/>
      <c r="R710" s="18"/>
      <c r="T710" s="18"/>
      <c r="U710" s="18"/>
      <c r="V710" s="18"/>
      <c r="W710" s="18"/>
      <c r="X710" s="18"/>
      <c r="Y710" s="18"/>
      <c r="Z710" s="18"/>
      <c r="AA710" s="18"/>
      <c r="AB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c r="CA710" s="18"/>
      <c r="CB710" s="16"/>
    </row>
    <row r="711" spans="1:80">
      <c r="A711" s="296"/>
      <c r="B711" s="201" t="s">
        <v>13</v>
      </c>
      <c r="C711" s="11" t="s">
        <v>11</v>
      </c>
      <c r="D711">
        <f>+入力シート①!AD$19</f>
        <v>0</v>
      </c>
      <c r="E711">
        <f t="shared" si="317"/>
        <v>6</v>
      </c>
      <c r="F711" s="5">
        <f t="shared" si="318"/>
        <v>126.83333333333333</v>
      </c>
      <c r="G711" s="5">
        <f t="shared" si="319"/>
        <v>124.76444472150976</v>
      </c>
      <c r="H711" s="5">
        <f t="shared" si="320"/>
        <v>312</v>
      </c>
      <c r="I711" s="5">
        <f t="shared" si="321"/>
        <v>6</v>
      </c>
      <c r="J711" s="5">
        <f>+D711-F711</f>
        <v>-126.83333333333333</v>
      </c>
      <c r="K711" s="5">
        <f>+J711/G711</f>
        <v>-1.0165823573890911</v>
      </c>
      <c r="M711" s="16"/>
      <c r="N711" t="s">
        <v>133</v>
      </c>
      <c r="O711" t="s">
        <v>133</v>
      </c>
      <c r="P711" t="s">
        <v>133</v>
      </c>
      <c r="Q711" t="s">
        <v>133</v>
      </c>
      <c r="R711" t="s">
        <v>133</v>
      </c>
      <c r="T711" t="s">
        <v>133</v>
      </c>
      <c r="AC711" s="69">
        <v>6</v>
      </c>
      <c r="AZ711">
        <v>312</v>
      </c>
      <c r="BG711">
        <v>20</v>
      </c>
      <c r="BJ711">
        <v>141</v>
      </c>
      <c r="BM711">
        <v>49</v>
      </c>
      <c r="BS711">
        <v>233</v>
      </c>
      <c r="CB711" s="16"/>
    </row>
    <row r="712" spans="1:80">
      <c r="A712" s="296"/>
      <c r="B712" s="202"/>
      <c r="C712" s="8" t="s">
        <v>12</v>
      </c>
      <c r="D712">
        <f>+入力シート①!AD$20</f>
        <v>0</v>
      </c>
      <c r="E712">
        <f t="shared" si="317"/>
        <v>6</v>
      </c>
      <c r="F712" s="5">
        <f t="shared" si="318"/>
        <v>0.70000000000000007</v>
      </c>
      <c r="G712" s="5">
        <f t="shared" si="319"/>
        <v>0.41952353926806063</v>
      </c>
      <c r="H712" s="5">
        <f t="shared" si="320"/>
        <v>1.3</v>
      </c>
      <c r="I712" s="5">
        <f t="shared" si="321"/>
        <v>0.3</v>
      </c>
      <c r="J712" s="5">
        <f>+D712-F712</f>
        <v>-0.70000000000000007</v>
      </c>
      <c r="K712" s="5">
        <f>+J712/G712</f>
        <v>-1.6685595311797867</v>
      </c>
      <c r="M712" s="16"/>
      <c r="N712" t="s">
        <v>133</v>
      </c>
      <c r="O712" t="s">
        <v>133</v>
      </c>
      <c r="P712" t="s">
        <v>133</v>
      </c>
      <c r="Q712" t="s">
        <v>133</v>
      </c>
      <c r="R712" t="s">
        <v>133</v>
      </c>
      <c r="T712" t="s">
        <v>133</v>
      </c>
      <c r="AC712" s="69">
        <v>1.1000000000000001</v>
      </c>
      <c r="AZ712">
        <v>1.3</v>
      </c>
      <c r="BG712">
        <v>0.3</v>
      </c>
      <c r="BJ712">
        <v>0.5</v>
      </c>
      <c r="BM712">
        <v>0.7</v>
      </c>
      <c r="BS712">
        <v>0.3</v>
      </c>
      <c r="CB712" s="16"/>
    </row>
    <row r="713" spans="1:80" ht="0.95" customHeight="1">
      <c r="M713" s="16"/>
      <c r="CB713" s="16"/>
    </row>
    <row r="714" spans="1:80" ht="0.95" customHeight="1">
      <c r="M714" s="16"/>
      <c r="CB714" s="16"/>
    </row>
    <row r="715" spans="1:80" ht="0.95" customHeight="1">
      <c r="M715" s="16"/>
      <c r="CB715" s="16"/>
    </row>
    <row r="716" spans="1:80" ht="0.95" customHeight="1">
      <c r="M716" s="16"/>
      <c r="CB716" s="16"/>
    </row>
    <row r="717" spans="1:80" ht="0.95" customHeight="1">
      <c r="M717" s="16"/>
      <c r="CB717" s="16"/>
    </row>
    <row r="718" spans="1:80" ht="0.95" customHeight="1">
      <c r="M718" s="16"/>
      <c r="CB718" s="16"/>
    </row>
    <row r="719" spans="1:80" ht="0.95" customHeight="1">
      <c r="M719" s="16"/>
      <c r="CB719" s="16"/>
    </row>
    <row r="720" spans="1:80" ht="0.95" customHeight="1">
      <c r="M720" s="16"/>
      <c r="CB720" s="16"/>
    </row>
    <row r="721" spans="1:80" ht="16.5" thickBot="1">
      <c r="D721" s="1" t="s">
        <v>14</v>
      </c>
      <c r="E721" s="1" t="s">
        <v>0</v>
      </c>
      <c r="F721" s="4" t="s">
        <v>1</v>
      </c>
      <c r="G721" s="4" t="s">
        <v>5</v>
      </c>
      <c r="H721" s="4" t="s">
        <v>2</v>
      </c>
      <c r="I721" s="4" t="s">
        <v>3</v>
      </c>
      <c r="J721" s="4" t="s">
        <v>4</v>
      </c>
      <c r="K721" s="5" t="s">
        <v>42</v>
      </c>
      <c r="M721" s="16"/>
      <c r="N721" s="1" t="s">
        <v>131</v>
      </c>
      <c r="O721" s="1" t="s">
        <v>131</v>
      </c>
      <c r="P721" s="1" t="s">
        <v>131</v>
      </c>
      <c r="Q721" s="1" t="s">
        <v>131</v>
      </c>
      <c r="R721" s="1" t="s">
        <v>131</v>
      </c>
      <c r="T721" s="1" t="s">
        <v>131</v>
      </c>
      <c r="V721" s="1"/>
      <c r="W721" s="1"/>
      <c r="X721" s="1"/>
      <c r="Y721" s="1"/>
      <c r="Z721" s="1"/>
      <c r="AA721" s="1"/>
      <c r="AB721" s="1"/>
      <c r="AC721" s="70"/>
      <c r="AD721" s="70"/>
      <c r="AE721" s="1"/>
      <c r="AF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6"/>
    </row>
    <row r="722" spans="1:80">
      <c r="A722" s="296"/>
      <c r="B722" s="203" t="s">
        <v>6</v>
      </c>
      <c r="C722" s="204"/>
      <c r="D722" s="71" t="str">
        <f>+入力シート①!AE$2</f>
        <v>,</v>
      </c>
      <c r="E722" s="19"/>
      <c r="F722" s="30"/>
      <c r="G722" s="30"/>
      <c r="H722" s="30"/>
      <c r="I722" s="30"/>
      <c r="J722" s="30"/>
      <c r="K722" s="31"/>
      <c r="M722" s="16"/>
      <c r="N722" s="71" t="s">
        <v>132</v>
      </c>
      <c r="O722" s="71" t="s">
        <v>132</v>
      </c>
      <c r="P722" s="71" t="s">
        <v>132</v>
      </c>
      <c r="Q722" s="71" t="s">
        <v>132</v>
      </c>
      <c r="R722" s="71" t="s">
        <v>132</v>
      </c>
      <c r="T722" s="71" t="s">
        <v>132</v>
      </c>
      <c r="V722">
        <f t="shared" ref="V722:AA722" si="324">+V$1</f>
        <v>2011</v>
      </c>
      <c r="W722">
        <f t="shared" si="324"/>
        <v>2010</v>
      </c>
      <c r="X722">
        <f t="shared" si="324"/>
        <v>2009</v>
      </c>
      <c r="Y722">
        <f t="shared" si="324"/>
        <v>2008</v>
      </c>
      <c r="Z722">
        <f t="shared" si="324"/>
        <v>2007</v>
      </c>
      <c r="AA722">
        <f t="shared" si="324"/>
        <v>2007</v>
      </c>
      <c r="AB722">
        <f t="shared" ref="AB722:BG722" si="325">+AB$1</f>
        <v>2006</v>
      </c>
      <c r="AC722" s="69">
        <f t="shared" si="325"/>
        <v>2005</v>
      </c>
      <c r="AD722" s="69">
        <f t="shared" si="325"/>
        <v>2004</v>
      </c>
      <c r="AE722">
        <f t="shared" si="325"/>
        <v>2003</v>
      </c>
      <c r="AF722">
        <f t="shared" si="325"/>
        <v>2002</v>
      </c>
      <c r="AG722">
        <f t="shared" si="325"/>
        <v>2002</v>
      </c>
      <c r="AH722">
        <f t="shared" si="325"/>
        <v>2002</v>
      </c>
      <c r="AI722">
        <f t="shared" si="325"/>
        <v>2001</v>
      </c>
      <c r="AJ722">
        <f t="shared" si="325"/>
        <v>2000</v>
      </c>
      <c r="AK722">
        <f t="shared" si="325"/>
        <v>1999</v>
      </c>
      <c r="AL722">
        <f t="shared" si="325"/>
        <v>1999</v>
      </c>
      <c r="AM722">
        <f t="shared" si="325"/>
        <v>1998</v>
      </c>
      <c r="AN722">
        <f t="shared" si="325"/>
        <v>1997</v>
      </c>
      <c r="AO722">
        <f t="shared" si="325"/>
        <v>1996</v>
      </c>
      <c r="AP722">
        <f t="shared" si="325"/>
        <v>1995</v>
      </c>
      <c r="AQ722">
        <f t="shared" si="325"/>
        <v>1994</v>
      </c>
      <c r="AR722">
        <f t="shared" si="325"/>
        <v>1993</v>
      </c>
      <c r="AS722">
        <f t="shared" si="325"/>
        <v>1992</v>
      </c>
      <c r="AT722">
        <f t="shared" si="325"/>
        <v>1991</v>
      </c>
      <c r="AU722">
        <f t="shared" si="325"/>
        <v>1990</v>
      </c>
      <c r="AV722">
        <f t="shared" si="325"/>
        <v>1990</v>
      </c>
      <c r="AW722">
        <f t="shared" si="325"/>
        <v>1989</v>
      </c>
      <c r="AX722">
        <f t="shared" si="325"/>
        <v>1989</v>
      </c>
      <c r="AY722">
        <f t="shared" si="325"/>
        <v>1989</v>
      </c>
      <c r="AZ722">
        <f t="shared" si="325"/>
        <v>1988</v>
      </c>
      <c r="BA722">
        <f t="shared" si="325"/>
        <v>1988</v>
      </c>
      <c r="BB722">
        <f t="shared" si="325"/>
        <v>1987</v>
      </c>
      <c r="BC722">
        <f t="shared" si="325"/>
        <v>1986</v>
      </c>
      <c r="BD722">
        <f t="shared" si="325"/>
        <v>1986</v>
      </c>
      <c r="BE722">
        <f t="shared" si="325"/>
        <v>1986</v>
      </c>
      <c r="BF722">
        <f t="shared" si="325"/>
        <v>1985</v>
      </c>
      <c r="BG722">
        <f t="shared" si="325"/>
        <v>1985</v>
      </c>
      <c r="BH722">
        <f t="shared" ref="BH722:CA722" si="326">+BH$1</f>
        <v>1985</v>
      </c>
      <c r="BI722">
        <f t="shared" si="326"/>
        <v>1984</v>
      </c>
      <c r="BJ722">
        <f t="shared" si="326"/>
        <v>1984</v>
      </c>
      <c r="BK722">
        <f t="shared" si="326"/>
        <v>1984</v>
      </c>
      <c r="BL722">
        <f t="shared" si="326"/>
        <v>1984</v>
      </c>
      <c r="BM722">
        <f t="shared" si="326"/>
        <v>1984</v>
      </c>
      <c r="BN722">
        <f t="shared" si="326"/>
        <v>1983</v>
      </c>
      <c r="BO722">
        <f t="shared" si="326"/>
        <v>1983</v>
      </c>
      <c r="BP722">
        <f t="shared" si="326"/>
        <v>1983</v>
      </c>
      <c r="BQ722">
        <f t="shared" si="326"/>
        <v>1983</v>
      </c>
      <c r="BR722">
        <f t="shared" si="326"/>
        <v>1982</v>
      </c>
      <c r="BS722">
        <f t="shared" si="326"/>
        <v>1982</v>
      </c>
      <c r="BT722">
        <f t="shared" si="326"/>
        <v>1982</v>
      </c>
      <c r="BU722">
        <f t="shared" si="326"/>
        <v>1982</v>
      </c>
      <c r="BV722">
        <f t="shared" si="326"/>
        <v>1981</v>
      </c>
      <c r="BW722">
        <f t="shared" si="326"/>
        <v>1981</v>
      </c>
      <c r="BX722">
        <f t="shared" si="326"/>
        <v>1981</v>
      </c>
      <c r="BY722">
        <f t="shared" si="326"/>
        <v>1981</v>
      </c>
      <c r="BZ722">
        <f t="shared" si="326"/>
        <v>1981</v>
      </c>
      <c r="CA722">
        <f t="shared" si="326"/>
        <v>1980</v>
      </c>
      <c r="CB722" s="16"/>
    </row>
    <row r="723" spans="1:80">
      <c r="A723" s="296"/>
      <c r="B723" s="203" t="s">
        <v>7</v>
      </c>
      <c r="C723" s="204"/>
      <c r="D723" s="72" t="str">
        <f>+入力シート①!AE$2</f>
        <v>,</v>
      </c>
      <c r="E723" s="20"/>
      <c r="F723" s="32"/>
      <c r="G723" s="32"/>
      <c r="H723" s="32"/>
      <c r="I723" s="32"/>
      <c r="J723" s="32"/>
      <c r="K723" s="33"/>
      <c r="M723" s="16"/>
      <c r="N723" s="72" t="s">
        <v>132</v>
      </c>
      <c r="O723" s="72" t="s">
        <v>132</v>
      </c>
      <c r="P723" s="72" t="s">
        <v>132</v>
      </c>
      <c r="Q723" s="72" t="s">
        <v>132</v>
      </c>
      <c r="R723" s="72" t="s">
        <v>132</v>
      </c>
      <c r="T723" s="72" t="s">
        <v>132</v>
      </c>
      <c r="V723">
        <f t="shared" ref="V723:AA723" si="327">+V$3</f>
        <v>2</v>
      </c>
      <c r="W723">
        <f t="shared" si="327"/>
        <v>2</v>
      </c>
      <c r="X723">
        <f t="shared" si="327"/>
        <v>2</v>
      </c>
      <c r="Y723">
        <f t="shared" si="327"/>
        <v>2</v>
      </c>
      <c r="Z723">
        <f t="shared" si="327"/>
        <v>2</v>
      </c>
      <c r="AA723">
        <f t="shared" si="327"/>
        <v>2</v>
      </c>
      <c r="AB723">
        <f t="shared" ref="AB723:CA723" si="328">+AB$3</f>
        <v>2</v>
      </c>
      <c r="AC723" s="69">
        <f t="shared" si="328"/>
        <v>2</v>
      </c>
      <c r="AD723" s="69">
        <f t="shared" si="328"/>
        <v>2</v>
      </c>
      <c r="AE723">
        <f t="shared" si="328"/>
        <v>2</v>
      </c>
      <c r="AF723">
        <f t="shared" si="328"/>
        <v>2</v>
      </c>
      <c r="AG723">
        <f t="shared" si="328"/>
        <v>2</v>
      </c>
      <c r="AH723">
        <f t="shared" si="328"/>
        <v>2</v>
      </c>
      <c r="AI723">
        <f t="shared" si="328"/>
        <v>2</v>
      </c>
      <c r="AJ723">
        <f t="shared" si="328"/>
        <v>2</v>
      </c>
      <c r="AK723">
        <f t="shared" si="328"/>
        <v>2</v>
      </c>
      <c r="AL723">
        <f t="shared" si="328"/>
        <v>2</v>
      </c>
      <c r="AM723">
        <f t="shared" si="328"/>
        <v>2</v>
      </c>
      <c r="AN723">
        <f t="shared" si="328"/>
        <v>2</v>
      </c>
      <c r="AO723">
        <f t="shared" si="328"/>
        <v>2</v>
      </c>
      <c r="AP723">
        <f t="shared" si="328"/>
        <v>2</v>
      </c>
      <c r="AQ723">
        <f t="shared" si="328"/>
        <v>2</v>
      </c>
      <c r="AR723">
        <f t="shared" si="328"/>
        <v>2</v>
      </c>
      <c r="AS723">
        <f t="shared" si="328"/>
        <v>2</v>
      </c>
      <c r="AT723">
        <f t="shared" si="328"/>
        <v>2</v>
      </c>
      <c r="AU723">
        <f t="shared" si="328"/>
        <v>2</v>
      </c>
      <c r="AV723">
        <f t="shared" si="328"/>
        <v>2</v>
      </c>
      <c r="AW723">
        <f t="shared" si="328"/>
        <v>2</v>
      </c>
      <c r="AX723">
        <f t="shared" si="328"/>
        <v>2</v>
      </c>
      <c r="AY723">
        <f t="shared" si="328"/>
        <v>2</v>
      </c>
      <c r="AZ723">
        <f t="shared" si="328"/>
        <v>2</v>
      </c>
      <c r="BA723">
        <f t="shared" si="328"/>
        <v>2</v>
      </c>
      <c r="BB723">
        <f t="shared" si="328"/>
        <v>2</v>
      </c>
      <c r="BC723">
        <f t="shared" si="328"/>
        <v>2</v>
      </c>
      <c r="BD723">
        <f t="shared" si="328"/>
        <v>2</v>
      </c>
      <c r="BE723">
        <f t="shared" si="328"/>
        <v>2</v>
      </c>
      <c r="BF723">
        <f t="shared" si="328"/>
        <v>2</v>
      </c>
      <c r="BG723">
        <f t="shared" si="328"/>
        <v>2</v>
      </c>
      <c r="BH723">
        <f t="shared" si="328"/>
        <v>2</v>
      </c>
      <c r="BI723">
        <f t="shared" si="328"/>
        <v>2</v>
      </c>
      <c r="BJ723">
        <f t="shared" si="328"/>
        <v>2</v>
      </c>
      <c r="BK723">
        <f t="shared" si="328"/>
        <v>2</v>
      </c>
      <c r="BL723">
        <f t="shared" si="328"/>
        <v>2</v>
      </c>
      <c r="BM723">
        <f t="shared" si="328"/>
        <v>2</v>
      </c>
      <c r="BN723">
        <f t="shared" si="328"/>
        <v>2</v>
      </c>
      <c r="BO723">
        <f t="shared" si="328"/>
        <v>2</v>
      </c>
      <c r="BP723">
        <f t="shared" si="328"/>
        <v>2</v>
      </c>
      <c r="BQ723">
        <f t="shared" si="328"/>
        <v>2</v>
      </c>
      <c r="BR723">
        <f t="shared" si="328"/>
        <v>2</v>
      </c>
      <c r="BS723">
        <f t="shared" si="328"/>
        <v>2</v>
      </c>
      <c r="BT723">
        <f t="shared" si="328"/>
        <v>2</v>
      </c>
      <c r="BU723">
        <f t="shared" si="328"/>
        <v>2</v>
      </c>
      <c r="BV723">
        <f t="shared" si="328"/>
        <v>2</v>
      </c>
      <c r="BW723">
        <f t="shared" si="328"/>
        <v>2</v>
      </c>
      <c r="BX723">
        <f t="shared" si="328"/>
        <v>2</v>
      </c>
      <c r="BY723">
        <f t="shared" si="328"/>
        <v>2</v>
      </c>
      <c r="BZ723">
        <f t="shared" si="328"/>
        <v>2</v>
      </c>
      <c r="CA723">
        <f t="shared" si="328"/>
        <v>2</v>
      </c>
      <c r="CB723" s="16"/>
    </row>
    <row r="724" spans="1:80">
      <c r="A724" s="296"/>
      <c r="B724" s="203" t="s">
        <v>8</v>
      </c>
      <c r="C724" s="204"/>
      <c r="D724" s="73" t="str">
        <f>+入力シート①!AE$2</f>
        <v>,</v>
      </c>
      <c r="E724" s="20"/>
      <c r="F724" s="32"/>
      <c r="G724" s="32"/>
      <c r="H724" s="32"/>
      <c r="I724" s="32"/>
      <c r="J724" s="32"/>
      <c r="K724" s="33"/>
      <c r="M724" s="16"/>
      <c r="N724" s="73" t="s">
        <v>132</v>
      </c>
      <c r="O724" s="73" t="s">
        <v>132</v>
      </c>
      <c r="P724" s="73" t="s">
        <v>132</v>
      </c>
      <c r="Q724" s="73" t="s">
        <v>132</v>
      </c>
      <c r="R724" s="73" t="s">
        <v>132</v>
      </c>
      <c r="T724" s="73" t="s">
        <v>132</v>
      </c>
      <c r="CB724" s="16"/>
    </row>
    <row r="725" spans="1:80">
      <c r="A725" s="296"/>
      <c r="B725" s="203" t="s">
        <v>43</v>
      </c>
      <c r="C725" s="204"/>
      <c r="D725">
        <f>+入力シート①!AE$3</f>
        <v>0</v>
      </c>
      <c r="E725" s="20"/>
      <c r="F725" s="32"/>
      <c r="G725" s="32"/>
      <c r="H725" s="32"/>
      <c r="I725" s="32"/>
      <c r="J725" s="32"/>
      <c r="K725" s="33"/>
      <c r="M725" s="16"/>
      <c r="N725" t="s">
        <v>133</v>
      </c>
      <c r="O725" t="s">
        <v>133</v>
      </c>
      <c r="P725" t="s">
        <v>133</v>
      </c>
      <c r="Q725" t="s">
        <v>133</v>
      </c>
      <c r="R725" t="s">
        <v>133</v>
      </c>
      <c r="T725" t="s">
        <v>133</v>
      </c>
      <c r="V725">
        <f t="shared" ref="V725:AA725" si="329">+$A$722</f>
        <v>0</v>
      </c>
      <c r="W725">
        <f t="shared" si="329"/>
        <v>0</v>
      </c>
      <c r="X725">
        <f t="shared" si="329"/>
        <v>0</v>
      </c>
      <c r="Y725">
        <f t="shared" si="329"/>
        <v>0</v>
      </c>
      <c r="Z725">
        <f t="shared" si="329"/>
        <v>0</v>
      </c>
      <c r="AA725">
        <f t="shared" si="329"/>
        <v>0</v>
      </c>
      <c r="AB725">
        <f t="shared" ref="AB725:CA725" si="330">+$A$722</f>
        <v>0</v>
      </c>
      <c r="AC725" s="69">
        <f t="shared" si="330"/>
        <v>0</v>
      </c>
      <c r="AD725" s="69">
        <f t="shared" si="330"/>
        <v>0</v>
      </c>
      <c r="AE725">
        <f t="shared" si="330"/>
        <v>0</v>
      </c>
      <c r="AF725">
        <f t="shared" si="330"/>
        <v>0</v>
      </c>
      <c r="AG725">
        <f t="shared" si="330"/>
        <v>0</v>
      </c>
      <c r="AH725">
        <f t="shared" si="330"/>
        <v>0</v>
      </c>
      <c r="AI725">
        <f t="shared" si="330"/>
        <v>0</v>
      </c>
      <c r="AJ725">
        <f t="shared" si="330"/>
        <v>0</v>
      </c>
      <c r="AK725">
        <f t="shared" si="330"/>
        <v>0</v>
      </c>
      <c r="AL725">
        <f t="shared" si="330"/>
        <v>0</v>
      </c>
      <c r="AM725">
        <f t="shared" si="330"/>
        <v>0</v>
      </c>
      <c r="AN725">
        <f t="shared" si="330"/>
        <v>0</v>
      </c>
      <c r="AO725">
        <f t="shared" si="330"/>
        <v>0</v>
      </c>
      <c r="AP725">
        <f t="shared" si="330"/>
        <v>0</v>
      </c>
      <c r="AQ725">
        <f t="shared" si="330"/>
        <v>0</v>
      </c>
      <c r="AR725">
        <f t="shared" si="330"/>
        <v>0</v>
      </c>
      <c r="AS725">
        <f t="shared" si="330"/>
        <v>0</v>
      </c>
      <c r="AT725">
        <f t="shared" si="330"/>
        <v>0</v>
      </c>
      <c r="AU725">
        <f t="shared" si="330"/>
        <v>0</v>
      </c>
      <c r="AV725">
        <f t="shared" si="330"/>
        <v>0</v>
      </c>
      <c r="AW725">
        <f t="shared" si="330"/>
        <v>0</v>
      </c>
      <c r="AX725">
        <f t="shared" si="330"/>
        <v>0</v>
      </c>
      <c r="AY725">
        <f t="shared" si="330"/>
        <v>0</v>
      </c>
      <c r="AZ725">
        <f t="shared" si="330"/>
        <v>0</v>
      </c>
      <c r="BA725">
        <f t="shared" si="330"/>
        <v>0</v>
      </c>
      <c r="BB725">
        <f t="shared" si="330"/>
        <v>0</v>
      </c>
      <c r="BC725">
        <f t="shared" si="330"/>
        <v>0</v>
      </c>
      <c r="BD725">
        <f t="shared" si="330"/>
        <v>0</v>
      </c>
      <c r="BE725">
        <f t="shared" si="330"/>
        <v>0</v>
      </c>
      <c r="BF725">
        <f t="shared" si="330"/>
        <v>0</v>
      </c>
      <c r="BG725">
        <f t="shared" si="330"/>
        <v>0</v>
      </c>
      <c r="BH725">
        <f t="shared" si="330"/>
        <v>0</v>
      </c>
      <c r="BI725">
        <f t="shared" si="330"/>
        <v>0</v>
      </c>
      <c r="BJ725">
        <f t="shared" si="330"/>
        <v>0</v>
      </c>
      <c r="BK725">
        <f t="shared" si="330"/>
        <v>0</v>
      </c>
      <c r="BL725">
        <f t="shared" si="330"/>
        <v>0</v>
      </c>
      <c r="BM725">
        <f t="shared" si="330"/>
        <v>0</v>
      </c>
      <c r="BN725">
        <f t="shared" si="330"/>
        <v>0</v>
      </c>
      <c r="BO725">
        <f t="shared" si="330"/>
        <v>0</v>
      </c>
      <c r="BP725">
        <f t="shared" si="330"/>
        <v>0</v>
      </c>
      <c r="BQ725">
        <f t="shared" si="330"/>
        <v>0</v>
      </c>
      <c r="BR725">
        <f t="shared" si="330"/>
        <v>0</v>
      </c>
      <c r="BS725">
        <f t="shared" si="330"/>
        <v>0</v>
      </c>
      <c r="BT725">
        <f t="shared" si="330"/>
        <v>0</v>
      </c>
      <c r="BU725">
        <f t="shared" si="330"/>
        <v>0</v>
      </c>
      <c r="BV725">
        <f t="shared" si="330"/>
        <v>0</v>
      </c>
      <c r="BW725">
        <f t="shared" si="330"/>
        <v>0</v>
      </c>
      <c r="BX725">
        <f t="shared" si="330"/>
        <v>0</v>
      </c>
      <c r="BY725">
        <f t="shared" si="330"/>
        <v>0</v>
      </c>
      <c r="BZ725">
        <f t="shared" si="330"/>
        <v>0</v>
      </c>
      <c r="CA725">
        <f t="shared" si="330"/>
        <v>0</v>
      </c>
      <c r="CB725" s="16"/>
    </row>
    <row r="726" spans="1:80" ht="16.5" thickBot="1">
      <c r="A726" s="296"/>
      <c r="B726" s="203" t="s">
        <v>9</v>
      </c>
      <c r="C726" s="204"/>
      <c r="D726" s="78">
        <f>+入力シート①!AE$4</f>
        <v>0</v>
      </c>
      <c r="E726" s="21"/>
      <c r="F726" s="34"/>
      <c r="G726" s="34"/>
      <c r="H726" s="34"/>
      <c r="I726" s="34"/>
      <c r="J726" s="34"/>
      <c r="K726" s="35"/>
      <c r="M726" s="16"/>
      <c r="N726" s="78">
        <v>0</v>
      </c>
      <c r="O726" s="78">
        <v>0</v>
      </c>
      <c r="P726" s="78">
        <v>0</v>
      </c>
      <c r="Q726" s="78">
        <v>0</v>
      </c>
      <c r="R726" s="78">
        <v>0</v>
      </c>
      <c r="T726" s="78">
        <v>0</v>
      </c>
      <c r="CB726" s="16"/>
    </row>
    <row r="727" spans="1:80">
      <c r="A727" s="296"/>
      <c r="B727" s="200" t="s">
        <v>10</v>
      </c>
      <c r="C727" s="7">
        <v>0</v>
      </c>
      <c r="D727">
        <f>+入力シート①!AE$5</f>
        <v>0</v>
      </c>
      <c r="E727">
        <f>+COUNT($M727:$CB727)</f>
        <v>0</v>
      </c>
      <c r="F727" s="5" t="e">
        <f>+AVERAGE($M727:$CB727)</f>
        <v>#DIV/0!</v>
      </c>
      <c r="G727" s="5" t="e">
        <f>+STDEV($M727:$CB727)</f>
        <v>#DIV/0!</v>
      </c>
      <c r="H727" s="5">
        <f>+MAX($M727:$CB727)</f>
        <v>0</v>
      </c>
      <c r="I727" s="5">
        <f>+MIN($M727:$CB727)</f>
        <v>0</v>
      </c>
      <c r="J727" s="5" t="e">
        <f>+D727-F727</f>
        <v>#DIV/0!</v>
      </c>
      <c r="K727" s="5" t="e">
        <f>+J727/G727</f>
        <v>#DIV/0!</v>
      </c>
      <c r="M727" s="16"/>
      <c r="N727" t="s">
        <v>133</v>
      </c>
      <c r="O727" t="s">
        <v>133</v>
      </c>
      <c r="P727" t="s">
        <v>133</v>
      </c>
      <c r="Q727" t="s">
        <v>133</v>
      </c>
      <c r="R727" t="s">
        <v>133</v>
      </c>
      <c r="T727" t="s">
        <v>133</v>
      </c>
      <c r="CB727" s="16"/>
    </row>
    <row r="728" spans="1:80">
      <c r="A728" s="296"/>
      <c r="B728" s="200"/>
      <c r="C728" s="7">
        <v>10</v>
      </c>
      <c r="D728">
        <f>+入力シート①!AE$6</f>
        <v>0</v>
      </c>
      <c r="E728">
        <f t="shared" ref="E728:E742" si="331">+COUNT($M728:$CB728)</f>
        <v>0</v>
      </c>
      <c r="F728" s="5" t="e">
        <f t="shared" ref="F728:F742" si="332">+AVERAGE($M728:$CB728)</f>
        <v>#DIV/0!</v>
      </c>
      <c r="G728" s="5" t="e">
        <f t="shared" ref="G728:G742" si="333">+STDEV($M728:$CB728)</f>
        <v>#DIV/0!</v>
      </c>
      <c r="H728" s="5">
        <f t="shared" ref="H728:H742" si="334">+MAX($M728:$CB728)</f>
        <v>0</v>
      </c>
      <c r="I728" s="5">
        <f t="shared" ref="I728:I742" si="335">+MIN($M728:$CB728)</f>
        <v>0</v>
      </c>
      <c r="J728" s="5" t="e">
        <f t="shared" ref="J728:J739" si="336">+D728-F728</f>
        <v>#DIV/0!</v>
      </c>
      <c r="K728" s="5" t="e">
        <f t="shared" ref="K728:K739" si="337">+J728/G728</f>
        <v>#DIV/0!</v>
      </c>
      <c r="M728" s="16"/>
      <c r="N728" t="s">
        <v>133</v>
      </c>
      <c r="O728" t="s">
        <v>133</v>
      </c>
      <c r="P728" t="s">
        <v>133</v>
      </c>
      <c r="Q728" t="s">
        <v>133</v>
      </c>
      <c r="R728" t="s">
        <v>133</v>
      </c>
      <c r="T728" t="s">
        <v>133</v>
      </c>
      <c r="CB728" s="16"/>
    </row>
    <row r="729" spans="1:80">
      <c r="A729" s="296"/>
      <c r="B729" s="200"/>
      <c r="C729" s="7">
        <v>20</v>
      </c>
      <c r="D729">
        <f>+入力シート①!AE$7</f>
        <v>0</v>
      </c>
      <c r="E729">
        <f t="shared" si="331"/>
        <v>0</v>
      </c>
      <c r="F729" s="5" t="e">
        <f t="shared" si="332"/>
        <v>#DIV/0!</v>
      </c>
      <c r="G729" s="5" t="e">
        <f t="shared" si="333"/>
        <v>#DIV/0!</v>
      </c>
      <c r="H729" s="5">
        <f t="shared" si="334"/>
        <v>0</v>
      </c>
      <c r="I729" s="5">
        <f t="shared" si="335"/>
        <v>0</v>
      </c>
      <c r="J729" s="5" t="e">
        <f t="shared" si="336"/>
        <v>#DIV/0!</v>
      </c>
      <c r="K729" s="5" t="e">
        <f t="shared" si="337"/>
        <v>#DIV/0!</v>
      </c>
      <c r="M729" s="16"/>
      <c r="N729" t="s">
        <v>133</v>
      </c>
      <c r="O729" t="s">
        <v>133</v>
      </c>
      <c r="P729" t="s">
        <v>133</v>
      </c>
      <c r="Q729" t="s">
        <v>133</v>
      </c>
      <c r="R729" t="s">
        <v>133</v>
      </c>
      <c r="T729" t="s">
        <v>133</v>
      </c>
      <c r="CB729" s="16"/>
    </row>
    <row r="730" spans="1:80">
      <c r="A730" s="296"/>
      <c r="B730" s="200"/>
      <c r="C730" s="7">
        <v>30</v>
      </c>
      <c r="D730">
        <f>+入力シート①!AE$8</f>
        <v>0</v>
      </c>
      <c r="E730">
        <f t="shared" si="331"/>
        <v>0</v>
      </c>
      <c r="F730" s="5" t="e">
        <f t="shared" si="332"/>
        <v>#DIV/0!</v>
      </c>
      <c r="G730" s="5" t="e">
        <f t="shared" si="333"/>
        <v>#DIV/0!</v>
      </c>
      <c r="H730" s="5">
        <f t="shared" si="334"/>
        <v>0</v>
      </c>
      <c r="I730" s="5">
        <f t="shared" si="335"/>
        <v>0</v>
      </c>
      <c r="J730" s="5" t="e">
        <f t="shared" si="336"/>
        <v>#DIV/0!</v>
      </c>
      <c r="K730" s="5" t="e">
        <f t="shared" si="337"/>
        <v>#DIV/0!</v>
      </c>
      <c r="M730" s="16"/>
      <c r="N730" t="s">
        <v>133</v>
      </c>
      <c r="O730" t="s">
        <v>133</v>
      </c>
      <c r="P730" t="s">
        <v>133</v>
      </c>
      <c r="Q730" t="s">
        <v>133</v>
      </c>
      <c r="R730" t="s">
        <v>133</v>
      </c>
      <c r="T730" t="s">
        <v>133</v>
      </c>
      <c r="CB730" s="16"/>
    </row>
    <row r="731" spans="1:80">
      <c r="A731" s="296"/>
      <c r="B731" s="200"/>
      <c r="C731" s="7">
        <v>50</v>
      </c>
      <c r="D731">
        <f>+入力シート①!AE$9</f>
        <v>0</v>
      </c>
      <c r="E731">
        <f t="shared" si="331"/>
        <v>0</v>
      </c>
      <c r="F731" s="5" t="e">
        <f t="shared" si="332"/>
        <v>#DIV/0!</v>
      </c>
      <c r="G731" s="5" t="e">
        <f t="shared" si="333"/>
        <v>#DIV/0!</v>
      </c>
      <c r="H731" s="5">
        <f t="shared" si="334"/>
        <v>0</v>
      </c>
      <c r="I731" s="5">
        <f t="shared" si="335"/>
        <v>0</v>
      </c>
      <c r="J731" s="5" t="e">
        <f t="shared" si="336"/>
        <v>#DIV/0!</v>
      </c>
      <c r="K731" s="5" t="e">
        <f t="shared" si="337"/>
        <v>#DIV/0!</v>
      </c>
      <c r="M731" s="16"/>
      <c r="N731" t="s">
        <v>133</v>
      </c>
      <c r="O731" t="s">
        <v>133</v>
      </c>
      <c r="P731" t="s">
        <v>133</v>
      </c>
      <c r="Q731" t="s">
        <v>133</v>
      </c>
      <c r="R731" t="s">
        <v>133</v>
      </c>
      <c r="T731" t="s">
        <v>133</v>
      </c>
      <c r="CB731" s="16"/>
    </row>
    <row r="732" spans="1:80">
      <c r="A732" s="296"/>
      <c r="B732" s="200"/>
      <c r="C732" s="7">
        <v>75</v>
      </c>
      <c r="D732">
        <f>+入力シート①!AE$10</f>
        <v>0</v>
      </c>
      <c r="E732">
        <f t="shared" si="331"/>
        <v>0</v>
      </c>
      <c r="F732" s="5" t="e">
        <f t="shared" si="332"/>
        <v>#DIV/0!</v>
      </c>
      <c r="G732" s="5" t="e">
        <f t="shared" si="333"/>
        <v>#DIV/0!</v>
      </c>
      <c r="H732" s="5">
        <f t="shared" si="334"/>
        <v>0</v>
      </c>
      <c r="I732" s="5">
        <f t="shared" si="335"/>
        <v>0</v>
      </c>
      <c r="J732" s="5" t="e">
        <f t="shared" si="336"/>
        <v>#DIV/0!</v>
      </c>
      <c r="K732" s="5" t="e">
        <f t="shared" si="337"/>
        <v>#DIV/0!</v>
      </c>
      <c r="M732" s="16"/>
      <c r="N732" t="s">
        <v>133</v>
      </c>
      <c r="O732" t="s">
        <v>133</v>
      </c>
      <c r="P732" t="s">
        <v>133</v>
      </c>
      <c r="Q732" t="s">
        <v>133</v>
      </c>
      <c r="R732" t="s">
        <v>133</v>
      </c>
      <c r="T732" t="s">
        <v>133</v>
      </c>
      <c r="CB732" s="16"/>
    </row>
    <row r="733" spans="1:80">
      <c r="A733" s="296"/>
      <c r="B733" s="200"/>
      <c r="C733" s="7">
        <v>100</v>
      </c>
      <c r="D733">
        <f>+入力シート①!AE$11</f>
        <v>0</v>
      </c>
      <c r="E733">
        <f t="shared" si="331"/>
        <v>0</v>
      </c>
      <c r="F733" s="5" t="e">
        <f t="shared" si="332"/>
        <v>#DIV/0!</v>
      </c>
      <c r="G733" s="5" t="e">
        <f t="shared" si="333"/>
        <v>#DIV/0!</v>
      </c>
      <c r="H733" s="5">
        <f t="shared" si="334"/>
        <v>0</v>
      </c>
      <c r="I733" s="5">
        <f t="shared" si="335"/>
        <v>0</v>
      </c>
      <c r="J733" s="5" t="e">
        <f t="shared" si="336"/>
        <v>#DIV/0!</v>
      </c>
      <c r="K733" s="5" t="e">
        <f t="shared" si="337"/>
        <v>#DIV/0!</v>
      </c>
      <c r="M733" s="16"/>
      <c r="N733" t="s">
        <v>133</v>
      </c>
      <c r="O733" t="s">
        <v>133</v>
      </c>
      <c r="P733" t="s">
        <v>133</v>
      </c>
      <c r="Q733" t="s">
        <v>133</v>
      </c>
      <c r="R733" t="s">
        <v>133</v>
      </c>
      <c r="T733" t="s">
        <v>133</v>
      </c>
      <c r="CB733" s="16"/>
    </row>
    <row r="734" spans="1:80">
      <c r="A734" s="296"/>
      <c r="B734" s="200"/>
      <c r="C734" s="7">
        <v>150</v>
      </c>
      <c r="D734">
        <f>+入力シート①!AE$12</f>
        <v>0</v>
      </c>
      <c r="E734">
        <f t="shared" si="331"/>
        <v>0</v>
      </c>
      <c r="F734" s="5" t="e">
        <f t="shared" si="332"/>
        <v>#DIV/0!</v>
      </c>
      <c r="G734" s="5" t="e">
        <f t="shared" si="333"/>
        <v>#DIV/0!</v>
      </c>
      <c r="H734" s="5">
        <f t="shared" si="334"/>
        <v>0</v>
      </c>
      <c r="I734" s="5">
        <f t="shared" si="335"/>
        <v>0</v>
      </c>
      <c r="J734" s="5" t="e">
        <f t="shared" si="336"/>
        <v>#DIV/0!</v>
      </c>
      <c r="K734" s="5" t="e">
        <f t="shared" si="337"/>
        <v>#DIV/0!</v>
      </c>
      <c r="M734" s="16"/>
      <c r="N734" t="s">
        <v>133</v>
      </c>
      <c r="O734" t="s">
        <v>133</v>
      </c>
      <c r="P734" t="s">
        <v>133</v>
      </c>
      <c r="Q734" t="s">
        <v>133</v>
      </c>
      <c r="R734" t="s">
        <v>133</v>
      </c>
      <c r="T734" t="s">
        <v>133</v>
      </c>
      <c r="CB734" s="16"/>
    </row>
    <row r="735" spans="1:80">
      <c r="A735" s="296"/>
      <c r="B735" s="200"/>
      <c r="C735" s="7">
        <v>200</v>
      </c>
      <c r="D735">
        <f>+入力シート①!AE$13</f>
        <v>0</v>
      </c>
      <c r="E735">
        <f t="shared" si="331"/>
        <v>0</v>
      </c>
      <c r="F735" s="5" t="e">
        <f t="shared" si="332"/>
        <v>#DIV/0!</v>
      </c>
      <c r="G735" s="5" t="e">
        <f t="shared" si="333"/>
        <v>#DIV/0!</v>
      </c>
      <c r="H735" s="5">
        <f t="shared" si="334"/>
        <v>0</v>
      </c>
      <c r="I735" s="5">
        <f t="shared" si="335"/>
        <v>0</v>
      </c>
      <c r="J735" s="5" t="e">
        <f t="shared" si="336"/>
        <v>#DIV/0!</v>
      </c>
      <c r="K735" s="5" t="e">
        <f t="shared" si="337"/>
        <v>#DIV/0!</v>
      </c>
      <c r="M735" s="16"/>
      <c r="N735" t="s">
        <v>133</v>
      </c>
      <c r="O735" t="s">
        <v>133</v>
      </c>
      <c r="P735" t="s">
        <v>133</v>
      </c>
      <c r="Q735" t="s">
        <v>133</v>
      </c>
      <c r="R735" t="s">
        <v>133</v>
      </c>
      <c r="T735" t="s">
        <v>133</v>
      </c>
      <c r="CB735" s="16"/>
    </row>
    <row r="736" spans="1:80">
      <c r="A736" s="296"/>
      <c r="B736" s="200"/>
      <c r="C736" s="7">
        <v>300</v>
      </c>
      <c r="D736">
        <f>+入力シート①!AE$14</f>
        <v>0</v>
      </c>
      <c r="E736">
        <f t="shared" si="331"/>
        <v>0</v>
      </c>
      <c r="F736" s="5" t="e">
        <f t="shared" si="332"/>
        <v>#DIV/0!</v>
      </c>
      <c r="G736" s="5" t="e">
        <f t="shared" si="333"/>
        <v>#DIV/0!</v>
      </c>
      <c r="H736" s="5">
        <f t="shared" si="334"/>
        <v>0</v>
      </c>
      <c r="I736" s="5">
        <f t="shared" si="335"/>
        <v>0</v>
      </c>
      <c r="J736" s="5" t="e">
        <f t="shared" si="336"/>
        <v>#DIV/0!</v>
      </c>
      <c r="K736" s="5" t="e">
        <f t="shared" si="337"/>
        <v>#DIV/0!</v>
      </c>
      <c r="M736" s="16"/>
      <c r="N736" t="s">
        <v>133</v>
      </c>
      <c r="O736" t="s">
        <v>133</v>
      </c>
      <c r="P736" t="s">
        <v>133</v>
      </c>
      <c r="Q736" t="s">
        <v>133</v>
      </c>
      <c r="R736" t="s">
        <v>133</v>
      </c>
      <c r="T736" t="s">
        <v>133</v>
      </c>
      <c r="CB736" s="16"/>
    </row>
    <row r="737" spans="1:80">
      <c r="A737" s="296"/>
      <c r="B737" s="200"/>
      <c r="C737" s="7">
        <v>400</v>
      </c>
      <c r="D737">
        <f>+入力シート①!AE$15</f>
        <v>0</v>
      </c>
      <c r="E737">
        <f t="shared" si="331"/>
        <v>0</v>
      </c>
      <c r="F737" s="5" t="e">
        <f t="shared" si="332"/>
        <v>#DIV/0!</v>
      </c>
      <c r="G737" s="5" t="e">
        <f t="shared" si="333"/>
        <v>#DIV/0!</v>
      </c>
      <c r="H737" s="5">
        <f t="shared" si="334"/>
        <v>0</v>
      </c>
      <c r="I737" s="5">
        <f t="shared" si="335"/>
        <v>0</v>
      </c>
      <c r="J737" s="5" t="e">
        <f t="shared" si="336"/>
        <v>#DIV/0!</v>
      </c>
      <c r="K737" s="5" t="e">
        <f t="shared" si="337"/>
        <v>#DIV/0!</v>
      </c>
      <c r="M737" s="16"/>
      <c r="N737" t="s">
        <v>133</v>
      </c>
      <c r="O737" t="s">
        <v>133</v>
      </c>
      <c r="P737" t="s">
        <v>133</v>
      </c>
      <c r="Q737" t="s">
        <v>133</v>
      </c>
      <c r="R737" t="s">
        <v>133</v>
      </c>
      <c r="T737" t="s">
        <v>133</v>
      </c>
      <c r="CB737" s="16"/>
    </row>
    <row r="738" spans="1:80">
      <c r="A738" s="296"/>
      <c r="B738" s="200"/>
      <c r="C738" s="7">
        <v>500</v>
      </c>
      <c r="D738">
        <f>+入力シート①!AE$16</f>
        <v>0</v>
      </c>
      <c r="E738">
        <f t="shared" si="331"/>
        <v>0</v>
      </c>
      <c r="F738" s="5" t="e">
        <f t="shared" si="332"/>
        <v>#DIV/0!</v>
      </c>
      <c r="G738" s="5" t="e">
        <f t="shared" si="333"/>
        <v>#DIV/0!</v>
      </c>
      <c r="H738" s="5">
        <f t="shared" si="334"/>
        <v>0</v>
      </c>
      <c r="I738" s="5">
        <f t="shared" si="335"/>
        <v>0</v>
      </c>
      <c r="J738" s="5" t="e">
        <f t="shared" si="336"/>
        <v>#DIV/0!</v>
      </c>
      <c r="K738" s="5" t="e">
        <f t="shared" si="337"/>
        <v>#DIV/0!</v>
      </c>
      <c r="M738" s="16"/>
      <c r="N738" t="s">
        <v>133</v>
      </c>
      <c r="O738" t="s">
        <v>133</v>
      </c>
      <c r="P738" t="s">
        <v>133</v>
      </c>
      <c r="Q738" t="s">
        <v>133</v>
      </c>
      <c r="R738" t="s">
        <v>133</v>
      </c>
      <c r="T738" t="s">
        <v>133</v>
      </c>
      <c r="CB738" s="16"/>
    </row>
    <row r="739" spans="1:80">
      <c r="A739" s="296"/>
      <c r="B739" s="200"/>
      <c r="C739" s="7">
        <v>600</v>
      </c>
      <c r="D739">
        <f>+入力シート①!AE$17</f>
        <v>0</v>
      </c>
      <c r="E739">
        <f t="shared" si="331"/>
        <v>0</v>
      </c>
      <c r="F739" s="5" t="e">
        <f t="shared" si="332"/>
        <v>#DIV/0!</v>
      </c>
      <c r="G739" s="5" t="e">
        <f t="shared" si="333"/>
        <v>#DIV/0!</v>
      </c>
      <c r="H739" s="5">
        <f t="shared" si="334"/>
        <v>0</v>
      </c>
      <c r="I739" s="5">
        <f t="shared" si="335"/>
        <v>0</v>
      </c>
      <c r="J739" s="5" t="e">
        <f t="shared" si="336"/>
        <v>#DIV/0!</v>
      </c>
      <c r="K739" s="5" t="e">
        <f t="shared" si="337"/>
        <v>#DIV/0!</v>
      </c>
      <c r="M739" s="16"/>
      <c r="N739" t="s">
        <v>133</v>
      </c>
      <c r="O739" t="s">
        <v>133</v>
      </c>
      <c r="P739" t="s">
        <v>133</v>
      </c>
      <c r="Q739" t="s">
        <v>133</v>
      </c>
      <c r="R739" t="s">
        <v>133</v>
      </c>
      <c r="T739" t="s">
        <v>133</v>
      </c>
      <c r="CB739" s="16"/>
    </row>
    <row r="740" spans="1:80">
      <c r="A740" s="296"/>
      <c r="B740" s="13"/>
      <c r="C740" s="13"/>
      <c r="D740" s="18"/>
      <c r="E740" s="18"/>
      <c r="F740" s="36"/>
      <c r="G740" s="36"/>
      <c r="H740" s="36"/>
      <c r="I740" s="36"/>
      <c r="J740" s="36"/>
      <c r="K740" s="36"/>
      <c r="L740" s="18"/>
      <c r="M740" s="16"/>
      <c r="N740" s="18"/>
      <c r="O740" s="18"/>
      <c r="P740" s="18"/>
      <c r="Q740" s="18"/>
      <c r="R740" s="18"/>
      <c r="T740" s="18"/>
      <c r="V740" s="18"/>
      <c r="W740" s="18"/>
      <c r="X740" s="18"/>
      <c r="Y740" s="18"/>
      <c r="Z740" s="18"/>
      <c r="AA740" s="18"/>
      <c r="AB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c r="CA740" s="18"/>
      <c r="CB740" s="16"/>
    </row>
    <row r="741" spans="1:80">
      <c r="A741" s="296"/>
      <c r="B741" s="201" t="s">
        <v>13</v>
      </c>
      <c r="C741" s="11" t="s">
        <v>11</v>
      </c>
      <c r="D741">
        <f>+入力シート①!AE$19</f>
        <v>0</v>
      </c>
      <c r="E741">
        <f t="shared" si="331"/>
        <v>0</v>
      </c>
      <c r="F741" s="5" t="e">
        <f t="shared" si="332"/>
        <v>#DIV/0!</v>
      </c>
      <c r="G741" s="5" t="e">
        <f t="shared" si="333"/>
        <v>#DIV/0!</v>
      </c>
      <c r="H741" s="5">
        <f t="shared" si="334"/>
        <v>0</v>
      </c>
      <c r="I741" s="5">
        <f t="shared" si="335"/>
        <v>0</v>
      </c>
      <c r="J741" s="5" t="e">
        <f>+D741-F741</f>
        <v>#DIV/0!</v>
      </c>
      <c r="K741" s="5" t="e">
        <f>+J741/G741</f>
        <v>#DIV/0!</v>
      </c>
      <c r="M741" s="16"/>
      <c r="N741" t="s">
        <v>133</v>
      </c>
      <c r="O741" t="s">
        <v>133</v>
      </c>
      <c r="P741" t="s">
        <v>133</v>
      </c>
      <c r="Q741" t="s">
        <v>133</v>
      </c>
      <c r="R741" t="s">
        <v>133</v>
      </c>
      <c r="T741" t="s">
        <v>133</v>
      </c>
      <c r="CB741" s="16"/>
    </row>
    <row r="742" spans="1:80">
      <c r="A742" s="296"/>
      <c r="B742" s="202"/>
      <c r="C742" s="8" t="s">
        <v>12</v>
      </c>
      <c r="D742">
        <f>+入力シート①!AE$20</f>
        <v>0</v>
      </c>
      <c r="E742">
        <f t="shared" si="331"/>
        <v>0</v>
      </c>
      <c r="F742" s="5" t="e">
        <f t="shared" si="332"/>
        <v>#DIV/0!</v>
      </c>
      <c r="G742" s="5" t="e">
        <f t="shared" si="333"/>
        <v>#DIV/0!</v>
      </c>
      <c r="H742" s="5">
        <f t="shared" si="334"/>
        <v>0</v>
      </c>
      <c r="I742" s="5">
        <f t="shared" si="335"/>
        <v>0</v>
      </c>
      <c r="J742" s="5" t="e">
        <f>+D742-F742</f>
        <v>#DIV/0!</v>
      </c>
      <c r="K742" s="5" t="e">
        <f>+J742/G742</f>
        <v>#DIV/0!</v>
      </c>
      <c r="M742" s="16"/>
      <c r="N742" t="s">
        <v>133</v>
      </c>
      <c r="O742" t="s">
        <v>133</v>
      </c>
      <c r="P742" t="s">
        <v>133</v>
      </c>
      <c r="Q742" t="s">
        <v>133</v>
      </c>
      <c r="R742" t="s">
        <v>133</v>
      </c>
      <c r="T742" t="s">
        <v>133</v>
      </c>
      <c r="CB742" s="16"/>
    </row>
    <row r="743" spans="1:80" ht="0.95" customHeight="1">
      <c r="M743" s="16"/>
      <c r="CB743" s="16"/>
    </row>
    <row r="744" spans="1:80" ht="0.95" customHeight="1">
      <c r="M744" s="16"/>
      <c r="CB744" s="16"/>
    </row>
    <row r="745" spans="1:80" ht="0.95" customHeight="1">
      <c r="M745" s="16"/>
      <c r="CB745" s="16"/>
    </row>
    <row r="746" spans="1:80" ht="0.95" customHeight="1">
      <c r="M746" s="16"/>
      <c r="CB746" s="16"/>
    </row>
    <row r="747" spans="1:80" ht="0.95" customHeight="1">
      <c r="M747" s="16"/>
      <c r="CB747" s="16"/>
    </row>
    <row r="748" spans="1:80" ht="0.95" customHeight="1">
      <c r="M748" s="16"/>
      <c r="CB748" s="16"/>
    </row>
    <row r="749" spans="1:80" ht="0.95" customHeight="1">
      <c r="M749" s="16"/>
      <c r="CB749" s="16"/>
    </row>
    <row r="750" spans="1:80" ht="0.95" customHeight="1">
      <c r="M750" s="16"/>
      <c r="CB750" s="16"/>
    </row>
    <row r="751" spans="1:80" ht="16.5" thickBot="1">
      <c r="D751" s="1" t="s">
        <v>14</v>
      </c>
      <c r="E751" s="1" t="s">
        <v>0</v>
      </c>
      <c r="F751" s="4" t="s">
        <v>1</v>
      </c>
      <c r="G751" s="4" t="s">
        <v>5</v>
      </c>
      <c r="H751" s="4" t="s">
        <v>2</v>
      </c>
      <c r="I751" s="4" t="s">
        <v>3</v>
      </c>
      <c r="J751" s="4" t="s">
        <v>4</v>
      </c>
      <c r="K751" s="5" t="s">
        <v>42</v>
      </c>
      <c r="M751" s="16"/>
      <c r="N751" s="1" t="s">
        <v>131</v>
      </c>
      <c r="O751" s="1" t="s">
        <v>131</v>
      </c>
      <c r="P751" s="1" t="s">
        <v>131</v>
      </c>
      <c r="Q751" s="1" t="s">
        <v>131</v>
      </c>
      <c r="R751" s="1" t="s">
        <v>131</v>
      </c>
      <c r="T751" s="1" t="s">
        <v>131</v>
      </c>
      <c r="V751" s="1"/>
      <c r="W751" s="1"/>
      <c r="X751" s="1"/>
      <c r="Y751" s="1"/>
      <c r="Z751" s="1"/>
      <c r="AA751" s="1"/>
      <c r="AB751" s="1"/>
      <c r="AC751" s="70"/>
      <c r="AD751" s="70"/>
      <c r="AE751" s="1"/>
      <c r="AF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6"/>
    </row>
    <row r="752" spans="1:80">
      <c r="A752" s="296"/>
      <c r="B752" s="203" t="s">
        <v>6</v>
      </c>
      <c r="C752" s="204"/>
      <c r="D752" s="71">
        <f>+入力シート①!AF$2</f>
        <v>0</v>
      </c>
      <c r="E752" s="19"/>
      <c r="F752" s="30"/>
      <c r="G752" s="30"/>
      <c r="H752" s="30"/>
      <c r="I752" s="30"/>
      <c r="J752" s="30"/>
      <c r="K752" s="31"/>
      <c r="M752" s="16"/>
      <c r="N752" s="71">
        <v>0</v>
      </c>
      <c r="O752" s="71">
        <v>0</v>
      </c>
      <c r="P752" s="71">
        <v>0</v>
      </c>
      <c r="Q752" s="71">
        <v>0</v>
      </c>
      <c r="R752" s="71">
        <v>0</v>
      </c>
      <c r="T752" s="71">
        <v>0</v>
      </c>
      <c r="V752">
        <f t="shared" ref="V752:AA752" si="338">+V$1</f>
        <v>2011</v>
      </c>
      <c r="W752">
        <f t="shared" si="338"/>
        <v>2010</v>
      </c>
      <c r="X752">
        <f t="shared" si="338"/>
        <v>2009</v>
      </c>
      <c r="Y752">
        <f t="shared" si="338"/>
        <v>2008</v>
      </c>
      <c r="Z752">
        <f t="shared" si="338"/>
        <v>2007</v>
      </c>
      <c r="AA752">
        <f t="shared" si="338"/>
        <v>2007</v>
      </c>
      <c r="AB752">
        <f t="shared" ref="AB752:BG752" si="339">+AB$1</f>
        <v>2006</v>
      </c>
      <c r="AC752" s="69">
        <f t="shared" si="339"/>
        <v>2005</v>
      </c>
      <c r="AD752" s="69">
        <f t="shared" si="339"/>
        <v>2004</v>
      </c>
      <c r="AE752">
        <f t="shared" si="339"/>
        <v>2003</v>
      </c>
      <c r="AF752">
        <f t="shared" si="339"/>
        <v>2002</v>
      </c>
      <c r="AG752">
        <f t="shared" si="339"/>
        <v>2002</v>
      </c>
      <c r="AH752">
        <f t="shared" si="339"/>
        <v>2002</v>
      </c>
      <c r="AI752">
        <f t="shared" si="339"/>
        <v>2001</v>
      </c>
      <c r="AJ752">
        <f t="shared" si="339"/>
        <v>2000</v>
      </c>
      <c r="AK752">
        <f t="shared" si="339"/>
        <v>1999</v>
      </c>
      <c r="AL752">
        <f t="shared" si="339"/>
        <v>1999</v>
      </c>
      <c r="AM752">
        <f t="shared" si="339"/>
        <v>1998</v>
      </c>
      <c r="AN752">
        <f t="shared" si="339"/>
        <v>1997</v>
      </c>
      <c r="AO752">
        <f t="shared" si="339"/>
        <v>1996</v>
      </c>
      <c r="AP752">
        <f t="shared" si="339"/>
        <v>1995</v>
      </c>
      <c r="AQ752">
        <f t="shared" si="339"/>
        <v>1994</v>
      </c>
      <c r="AR752">
        <f t="shared" si="339"/>
        <v>1993</v>
      </c>
      <c r="AS752">
        <f t="shared" si="339"/>
        <v>1992</v>
      </c>
      <c r="AT752">
        <f t="shared" si="339"/>
        <v>1991</v>
      </c>
      <c r="AU752">
        <f t="shared" si="339"/>
        <v>1990</v>
      </c>
      <c r="AV752">
        <f t="shared" si="339"/>
        <v>1990</v>
      </c>
      <c r="AW752">
        <f t="shared" si="339"/>
        <v>1989</v>
      </c>
      <c r="AX752">
        <f t="shared" si="339"/>
        <v>1989</v>
      </c>
      <c r="AY752">
        <f t="shared" si="339"/>
        <v>1989</v>
      </c>
      <c r="AZ752">
        <f t="shared" si="339"/>
        <v>1988</v>
      </c>
      <c r="BA752">
        <f t="shared" si="339"/>
        <v>1988</v>
      </c>
      <c r="BB752">
        <f t="shared" si="339"/>
        <v>1987</v>
      </c>
      <c r="BC752">
        <f t="shared" si="339"/>
        <v>1986</v>
      </c>
      <c r="BD752">
        <f t="shared" si="339"/>
        <v>1986</v>
      </c>
      <c r="BE752">
        <f t="shared" si="339"/>
        <v>1986</v>
      </c>
      <c r="BF752">
        <f t="shared" si="339"/>
        <v>1985</v>
      </c>
      <c r="BG752">
        <f t="shared" si="339"/>
        <v>1985</v>
      </c>
      <c r="BH752">
        <f t="shared" ref="BH752:CA752" si="340">+BH$1</f>
        <v>1985</v>
      </c>
      <c r="BI752">
        <f t="shared" si="340"/>
        <v>1984</v>
      </c>
      <c r="BJ752">
        <f t="shared" si="340"/>
        <v>1984</v>
      </c>
      <c r="BK752">
        <f t="shared" si="340"/>
        <v>1984</v>
      </c>
      <c r="BL752">
        <f t="shared" si="340"/>
        <v>1984</v>
      </c>
      <c r="BM752">
        <f t="shared" si="340"/>
        <v>1984</v>
      </c>
      <c r="BN752">
        <f t="shared" si="340"/>
        <v>1983</v>
      </c>
      <c r="BO752">
        <f t="shared" si="340"/>
        <v>1983</v>
      </c>
      <c r="BP752">
        <f t="shared" si="340"/>
        <v>1983</v>
      </c>
      <c r="BQ752">
        <f t="shared" si="340"/>
        <v>1983</v>
      </c>
      <c r="BR752">
        <f t="shared" si="340"/>
        <v>1982</v>
      </c>
      <c r="BS752">
        <f t="shared" si="340"/>
        <v>1982</v>
      </c>
      <c r="BT752">
        <f t="shared" si="340"/>
        <v>1982</v>
      </c>
      <c r="BU752">
        <f t="shared" si="340"/>
        <v>1982</v>
      </c>
      <c r="BV752">
        <f t="shared" si="340"/>
        <v>1981</v>
      </c>
      <c r="BW752">
        <f t="shared" si="340"/>
        <v>1981</v>
      </c>
      <c r="BX752">
        <f t="shared" si="340"/>
        <v>1981</v>
      </c>
      <c r="BY752">
        <f t="shared" si="340"/>
        <v>1981</v>
      </c>
      <c r="BZ752">
        <f t="shared" si="340"/>
        <v>1981</v>
      </c>
      <c r="CA752">
        <f t="shared" si="340"/>
        <v>1980</v>
      </c>
      <c r="CB752" s="16"/>
    </row>
    <row r="753" spans="1:80">
      <c r="A753" s="296"/>
      <c r="B753" s="203" t="s">
        <v>7</v>
      </c>
      <c r="C753" s="204"/>
      <c r="D753" s="72">
        <f>+入力シート①!AF$2</f>
        <v>0</v>
      </c>
      <c r="E753" s="20"/>
      <c r="F753" s="32"/>
      <c r="G753" s="32"/>
      <c r="H753" s="32"/>
      <c r="I753" s="32"/>
      <c r="J753" s="32"/>
      <c r="K753" s="33"/>
      <c r="M753" s="16"/>
      <c r="N753" s="72">
        <v>0</v>
      </c>
      <c r="O753" s="72">
        <v>0</v>
      </c>
      <c r="P753" s="72">
        <v>0</v>
      </c>
      <c r="Q753" s="72">
        <v>0</v>
      </c>
      <c r="R753" s="72">
        <v>0</v>
      </c>
      <c r="T753" s="72">
        <v>0</v>
      </c>
      <c r="V753">
        <f t="shared" ref="V753:AA753" si="341">+V$3</f>
        <v>2</v>
      </c>
      <c r="W753">
        <f t="shared" si="341"/>
        <v>2</v>
      </c>
      <c r="X753">
        <f t="shared" si="341"/>
        <v>2</v>
      </c>
      <c r="Y753">
        <f t="shared" si="341"/>
        <v>2</v>
      </c>
      <c r="Z753">
        <f t="shared" si="341"/>
        <v>2</v>
      </c>
      <c r="AA753">
        <f t="shared" si="341"/>
        <v>2</v>
      </c>
      <c r="AB753">
        <f t="shared" ref="AB753:CA753" si="342">+AB$3</f>
        <v>2</v>
      </c>
      <c r="AC753" s="69">
        <f t="shared" si="342"/>
        <v>2</v>
      </c>
      <c r="AD753" s="69">
        <f t="shared" si="342"/>
        <v>2</v>
      </c>
      <c r="AE753">
        <f t="shared" si="342"/>
        <v>2</v>
      </c>
      <c r="AF753">
        <f t="shared" si="342"/>
        <v>2</v>
      </c>
      <c r="AG753">
        <f t="shared" si="342"/>
        <v>2</v>
      </c>
      <c r="AH753">
        <f t="shared" si="342"/>
        <v>2</v>
      </c>
      <c r="AI753">
        <f t="shared" si="342"/>
        <v>2</v>
      </c>
      <c r="AJ753">
        <f t="shared" si="342"/>
        <v>2</v>
      </c>
      <c r="AK753">
        <f t="shared" si="342"/>
        <v>2</v>
      </c>
      <c r="AL753">
        <f t="shared" si="342"/>
        <v>2</v>
      </c>
      <c r="AM753">
        <f t="shared" si="342"/>
        <v>2</v>
      </c>
      <c r="AN753">
        <f t="shared" si="342"/>
        <v>2</v>
      </c>
      <c r="AO753">
        <f t="shared" si="342"/>
        <v>2</v>
      </c>
      <c r="AP753">
        <f t="shared" si="342"/>
        <v>2</v>
      </c>
      <c r="AQ753">
        <f t="shared" si="342"/>
        <v>2</v>
      </c>
      <c r="AR753">
        <f t="shared" si="342"/>
        <v>2</v>
      </c>
      <c r="AS753">
        <f t="shared" si="342"/>
        <v>2</v>
      </c>
      <c r="AT753">
        <f t="shared" si="342"/>
        <v>2</v>
      </c>
      <c r="AU753">
        <f t="shared" si="342"/>
        <v>2</v>
      </c>
      <c r="AV753">
        <f t="shared" si="342"/>
        <v>2</v>
      </c>
      <c r="AW753">
        <f t="shared" si="342"/>
        <v>2</v>
      </c>
      <c r="AX753">
        <f t="shared" si="342"/>
        <v>2</v>
      </c>
      <c r="AY753">
        <f t="shared" si="342"/>
        <v>2</v>
      </c>
      <c r="AZ753">
        <f t="shared" si="342"/>
        <v>2</v>
      </c>
      <c r="BA753">
        <f t="shared" si="342"/>
        <v>2</v>
      </c>
      <c r="BB753">
        <f t="shared" si="342"/>
        <v>2</v>
      </c>
      <c r="BC753">
        <f t="shared" si="342"/>
        <v>2</v>
      </c>
      <c r="BD753">
        <f t="shared" si="342"/>
        <v>2</v>
      </c>
      <c r="BE753">
        <f t="shared" si="342"/>
        <v>2</v>
      </c>
      <c r="BF753">
        <f t="shared" si="342"/>
        <v>2</v>
      </c>
      <c r="BG753">
        <f t="shared" si="342"/>
        <v>2</v>
      </c>
      <c r="BH753">
        <f t="shared" si="342"/>
        <v>2</v>
      </c>
      <c r="BI753">
        <f t="shared" si="342"/>
        <v>2</v>
      </c>
      <c r="BJ753">
        <f t="shared" si="342"/>
        <v>2</v>
      </c>
      <c r="BK753">
        <f t="shared" si="342"/>
        <v>2</v>
      </c>
      <c r="BL753">
        <f t="shared" si="342"/>
        <v>2</v>
      </c>
      <c r="BM753">
        <f t="shared" si="342"/>
        <v>2</v>
      </c>
      <c r="BN753">
        <f t="shared" si="342"/>
        <v>2</v>
      </c>
      <c r="BO753">
        <f t="shared" si="342"/>
        <v>2</v>
      </c>
      <c r="BP753">
        <f t="shared" si="342"/>
        <v>2</v>
      </c>
      <c r="BQ753">
        <f t="shared" si="342"/>
        <v>2</v>
      </c>
      <c r="BR753">
        <f t="shared" si="342"/>
        <v>2</v>
      </c>
      <c r="BS753">
        <f t="shared" si="342"/>
        <v>2</v>
      </c>
      <c r="BT753">
        <f t="shared" si="342"/>
        <v>2</v>
      </c>
      <c r="BU753">
        <f t="shared" si="342"/>
        <v>2</v>
      </c>
      <c r="BV753">
        <f t="shared" si="342"/>
        <v>2</v>
      </c>
      <c r="BW753">
        <f t="shared" si="342"/>
        <v>2</v>
      </c>
      <c r="BX753">
        <f t="shared" si="342"/>
        <v>2</v>
      </c>
      <c r="BY753">
        <f t="shared" si="342"/>
        <v>2</v>
      </c>
      <c r="BZ753">
        <f t="shared" si="342"/>
        <v>2</v>
      </c>
      <c r="CA753">
        <f t="shared" si="342"/>
        <v>2</v>
      </c>
      <c r="CB753" s="16"/>
    </row>
    <row r="754" spans="1:80">
      <c r="A754" s="296"/>
      <c r="B754" s="203" t="s">
        <v>8</v>
      </c>
      <c r="C754" s="204"/>
      <c r="D754" s="73">
        <f>+入力シート①!AF$2</f>
        <v>0</v>
      </c>
      <c r="E754" s="20"/>
      <c r="F754" s="32"/>
      <c r="G754" s="32"/>
      <c r="H754" s="32"/>
      <c r="I754" s="32"/>
      <c r="J754" s="32"/>
      <c r="K754" s="33"/>
      <c r="M754" s="16"/>
      <c r="N754" s="73">
        <v>0</v>
      </c>
      <c r="O754" s="73">
        <v>0</v>
      </c>
      <c r="P754" s="73">
        <v>0</v>
      </c>
      <c r="Q754" s="73">
        <v>0</v>
      </c>
      <c r="R754" s="73">
        <v>0</v>
      </c>
      <c r="T754" s="73">
        <v>0</v>
      </c>
      <c r="CB754" s="16"/>
    </row>
    <row r="755" spans="1:80">
      <c r="A755" s="296"/>
      <c r="B755" s="203" t="s">
        <v>43</v>
      </c>
      <c r="C755" s="204"/>
      <c r="D755">
        <f>+入力シート①!AF$3</f>
        <v>0</v>
      </c>
      <c r="E755" s="20"/>
      <c r="F755" s="32"/>
      <c r="G755" s="32"/>
      <c r="H755" s="32"/>
      <c r="I755" s="32"/>
      <c r="J755" s="32"/>
      <c r="K755" s="33"/>
      <c r="M755" s="16"/>
      <c r="N755" t="s">
        <v>133</v>
      </c>
      <c r="O755" t="s">
        <v>133</v>
      </c>
      <c r="P755" t="s">
        <v>133</v>
      </c>
      <c r="Q755" t="s">
        <v>133</v>
      </c>
      <c r="R755" t="s">
        <v>133</v>
      </c>
      <c r="T755" t="s">
        <v>133</v>
      </c>
      <c r="V755">
        <f t="shared" ref="V755:AA755" si="343">+$A$752</f>
        <v>0</v>
      </c>
      <c r="W755">
        <f t="shared" si="343"/>
        <v>0</v>
      </c>
      <c r="X755">
        <f t="shared" si="343"/>
        <v>0</v>
      </c>
      <c r="Y755">
        <f t="shared" si="343"/>
        <v>0</v>
      </c>
      <c r="Z755">
        <f t="shared" si="343"/>
        <v>0</v>
      </c>
      <c r="AA755">
        <f t="shared" si="343"/>
        <v>0</v>
      </c>
      <c r="AB755">
        <f t="shared" ref="AB755:CA755" si="344">+$A$752</f>
        <v>0</v>
      </c>
      <c r="AC755" s="69">
        <f t="shared" si="344"/>
        <v>0</v>
      </c>
      <c r="AD755" s="69">
        <f t="shared" si="344"/>
        <v>0</v>
      </c>
      <c r="AE755">
        <f t="shared" si="344"/>
        <v>0</v>
      </c>
      <c r="AF755">
        <f t="shared" si="344"/>
        <v>0</v>
      </c>
      <c r="AG755">
        <f t="shared" si="344"/>
        <v>0</v>
      </c>
      <c r="AH755">
        <f t="shared" si="344"/>
        <v>0</v>
      </c>
      <c r="AI755">
        <f t="shared" si="344"/>
        <v>0</v>
      </c>
      <c r="AJ755">
        <f t="shared" si="344"/>
        <v>0</v>
      </c>
      <c r="AK755">
        <f t="shared" si="344"/>
        <v>0</v>
      </c>
      <c r="AL755">
        <f t="shared" si="344"/>
        <v>0</v>
      </c>
      <c r="AM755">
        <f t="shared" si="344"/>
        <v>0</v>
      </c>
      <c r="AN755">
        <f t="shared" si="344"/>
        <v>0</v>
      </c>
      <c r="AO755">
        <f t="shared" si="344"/>
        <v>0</v>
      </c>
      <c r="AP755">
        <f t="shared" si="344"/>
        <v>0</v>
      </c>
      <c r="AQ755">
        <f t="shared" si="344"/>
        <v>0</v>
      </c>
      <c r="AR755">
        <f t="shared" si="344"/>
        <v>0</v>
      </c>
      <c r="AS755">
        <f t="shared" si="344"/>
        <v>0</v>
      </c>
      <c r="AT755">
        <f t="shared" si="344"/>
        <v>0</v>
      </c>
      <c r="AU755">
        <f t="shared" si="344"/>
        <v>0</v>
      </c>
      <c r="AV755">
        <f t="shared" si="344"/>
        <v>0</v>
      </c>
      <c r="AW755">
        <f t="shared" si="344"/>
        <v>0</v>
      </c>
      <c r="AX755">
        <f t="shared" si="344"/>
        <v>0</v>
      </c>
      <c r="AY755">
        <f t="shared" si="344"/>
        <v>0</v>
      </c>
      <c r="AZ755">
        <f t="shared" si="344"/>
        <v>0</v>
      </c>
      <c r="BA755">
        <f t="shared" si="344"/>
        <v>0</v>
      </c>
      <c r="BB755">
        <f t="shared" si="344"/>
        <v>0</v>
      </c>
      <c r="BC755">
        <f t="shared" si="344"/>
        <v>0</v>
      </c>
      <c r="BD755">
        <f t="shared" si="344"/>
        <v>0</v>
      </c>
      <c r="BE755">
        <f t="shared" si="344"/>
        <v>0</v>
      </c>
      <c r="BF755">
        <f t="shared" si="344"/>
        <v>0</v>
      </c>
      <c r="BG755">
        <f t="shared" si="344"/>
        <v>0</v>
      </c>
      <c r="BH755">
        <f t="shared" si="344"/>
        <v>0</v>
      </c>
      <c r="BI755">
        <f t="shared" si="344"/>
        <v>0</v>
      </c>
      <c r="BJ755">
        <f t="shared" si="344"/>
        <v>0</v>
      </c>
      <c r="BK755">
        <f t="shared" si="344"/>
        <v>0</v>
      </c>
      <c r="BL755">
        <f t="shared" si="344"/>
        <v>0</v>
      </c>
      <c r="BM755">
        <f t="shared" si="344"/>
        <v>0</v>
      </c>
      <c r="BN755">
        <f t="shared" si="344"/>
        <v>0</v>
      </c>
      <c r="BO755">
        <f t="shared" si="344"/>
        <v>0</v>
      </c>
      <c r="BP755">
        <f t="shared" si="344"/>
        <v>0</v>
      </c>
      <c r="BQ755">
        <f t="shared" si="344"/>
        <v>0</v>
      </c>
      <c r="BR755">
        <f t="shared" si="344"/>
        <v>0</v>
      </c>
      <c r="BS755">
        <f t="shared" si="344"/>
        <v>0</v>
      </c>
      <c r="BT755">
        <f t="shared" si="344"/>
        <v>0</v>
      </c>
      <c r="BU755">
        <f t="shared" si="344"/>
        <v>0</v>
      </c>
      <c r="BV755">
        <f t="shared" si="344"/>
        <v>0</v>
      </c>
      <c r="BW755">
        <f t="shared" si="344"/>
        <v>0</v>
      </c>
      <c r="BX755">
        <f t="shared" si="344"/>
        <v>0</v>
      </c>
      <c r="BY755">
        <f t="shared" si="344"/>
        <v>0</v>
      </c>
      <c r="BZ755">
        <f t="shared" si="344"/>
        <v>0</v>
      </c>
      <c r="CA755">
        <f t="shared" si="344"/>
        <v>0</v>
      </c>
      <c r="CB755" s="16"/>
    </row>
    <row r="756" spans="1:80" ht="16.5" thickBot="1">
      <c r="A756" s="296"/>
      <c r="B756" s="203" t="s">
        <v>9</v>
      </c>
      <c r="C756" s="204"/>
      <c r="D756" s="78">
        <f>+入力シート①!AF$4</f>
        <v>0</v>
      </c>
      <c r="E756" s="21"/>
      <c r="F756" s="34"/>
      <c r="G756" s="34"/>
      <c r="H756" s="34"/>
      <c r="I756" s="34"/>
      <c r="J756" s="34"/>
      <c r="K756" s="35"/>
      <c r="M756" s="16"/>
      <c r="N756" s="78">
        <v>0</v>
      </c>
      <c r="O756" s="78">
        <v>0</v>
      </c>
      <c r="P756" s="78">
        <v>0</v>
      </c>
      <c r="Q756" s="78">
        <v>0</v>
      </c>
      <c r="R756" s="78">
        <v>0</v>
      </c>
      <c r="T756" s="78">
        <v>0</v>
      </c>
      <c r="CB756" s="16"/>
    </row>
    <row r="757" spans="1:80">
      <c r="A757" s="296"/>
      <c r="B757" s="200" t="s">
        <v>10</v>
      </c>
      <c r="C757" s="7">
        <v>0</v>
      </c>
      <c r="D757">
        <f>+入力シート①!AF$5</f>
        <v>0</v>
      </c>
      <c r="E757">
        <f>+COUNT($M757:$CB757)</f>
        <v>0</v>
      </c>
      <c r="F757" s="5" t="e">
        <f>+AVERAGE($M757:$CB757)</f>
        <v>#DIV/0!</v>
      </c>
      <c r="G757" s="5" t="e">
        <f>+STDEV($M757:$CB757)</f>
        <v>#DIV/0!</v>
      </c>
      <c r="H757" s="5">
        <f>+MAX($M757:$CB757)</f>
        <v>0</v>
      </c>
      <c r="I757" s="5">
        <f>+MIN($M757:$CB757)</f>
        <v>0</v>
      </c>
      <c r="J757" s="5" t="e">
        <f>+D757-F757</f>
        <v>#DIV/0!</v>
      </c>
      <c r="K757" s="5" t="e">
        <f>+J757/G757</f>
        <v>#DIV/0!</v>
      </c>
      <c r="M757" s="16"/>
      <c r="N757" t="s">
        <v>133</v>
      </c>
      <c r="O757" t="s">
        <v>133</v>
      </c>
      <c r="P757" t="s">
        <v>133</v>
      </c>
      <c r="Q757" t="s">
        <v>133</v>
      </c>
      <c r="R757" t="s">
        <v>133</v>
      </c>
      <c r="T757" t="s">
        <v>133</v>
      </c>
      <c r="CB757" s="16"/>
    </row>
    <row r="758" spans="1:80">
      <c r="A758" s="296"/>
      <c r="B758" s="200"/>
      <c r="C758" s="7">
        <v>10</v>
      </c>
      <c r="D758">
        <f>+入力シート①!AF$6</f>
        <v>0</v>
      </c>
      <c r="E758">
        <f t="shared" ref="E758:E772" si="345">+COUNT($M758:$CB758)</f>
        <v>0</v>
      </c>
      <c r="F758" s="5" t="e">
        <f t="shared" ref="F758:F772" si="346">+AVERAGE($M758:$CB758)</f>
        <v>#DIV/0!</v>
      </c>
      <c r="G758" s="5" t="e">
        <f t="shared" ref="G758:G772" si="347">+STDEV($M758:$CB758)</f>
        <v>#DIV/0!</v>
      </c>
      <c r="H758" s="5">
        <f t="shared" ref="H758:H772" si="348">+MAX($M758:$CB758)</f>
        <v>0</v>
      </c>
      <c r="I758" s="5">
        <f t="shared" ref="I758:I772" si="349">+MIN($M758:$CB758)</f>
        <v>0</v>
      </c>
      <c r="J758" s="5" t="e">
        <f t="shared" ref="J758:J769" si="350">+D758-F758</f>
        <v>#DIV/0!</v>
      </c>
      <c r="K758" s="5" t="e">
        <f t="shared" ref="K758:K769" si="351">+J758/G758</f>
        <v>#DIV/0!</v>
      </c>
      <c r="M758" s="16"/>
      <c r="N758" t="s">
        <v>133</v>
      </c>
      <c r="O758" t="s">
        <v>133</v>
      </c>
      <c r="P758" t="s">
        <v>133</v>
      </c>
      <c r="Q758" t="s">
        <v>133</v>
      </c>
      <c r="R758" t="s">
        <v>133</v>
      </c>
      <c r="T758" t="s">
        <v>133</v>
      </c>
      <c r="CB758" s="16"/>
    </row>
    <row r="759" spans="1:80">
      <c r="A759" s="296"/>
      <c r="B759" s="200"/>
      <c r="C759" s="7">
        <v>20</v>
      </c>
      <c r="D759">
        <f>+入力シート①!AF$7</f>
        <v>0</v>
      </c>
      <c r="E759">
        <f t="shared" si="345"/>
        <v>0</v>
      </c>
      <c r="F759" s="5" t="e">
        <f t="shared" si="346"/>
        <v>#DIV/0!</v>
      </c>
      <c r="G759" s="5" t="e">
        <f t="shared" si="347"/>
        <v>#DIV/0!</v>
      </c>
      <c r="H759" s="5">
        <f t="shared" si="348"/>
        <v>0</v>
      </c>
      <c r="I759" s="5">
        <f t="shared" si="349"/>
        <v>0</v>
      </c>
      <c r="J759" s="5" t="e">
        <f t="shared" si="350"/>
        <v>#DIV/0!</v>
      </c>
      <c r="K759" s="5" t="e">
        <f t="shared" si="351"/>
        <v>#DIV/0!</v>
      </c>
      <c r="M759" s="16"/>
      <c r="N759" t="s">
        <v>133</v>
      </c>
      <c r="O759" t="s">
        <v>133</v>
      </c>
      <c r="P759" t="s">
        <v>133</v>
      </c>
      <c r="Q759" t="s">
        <v>133</v>
      </c>
      <c r="R759" t="s">
        <v>133</v>
      </c>
      <c r="T759" t="s">
        <v>133</v>
      </c>
      <c r="CB759" s="16"/>
    </row>
    <row r="760" spans="1:80">
      <c r="A760" s="296"/>
      <c r="B760" s="200"/>
      <c r="C760" s="7">
        <v>30</v>
      </c>
      <c r="D760">
        <f>+入力シート①!AF$8</f>
        <v>0</v>
      </c>
      <c r="E760">
        <f t="shared" si="345"/>
        <v>0</v>
      </c>
      <c r="F760" s="5" t="e">
        <f t="shared" si="346"/>
        <v>#DIV/0!</v>
      </c>
      <c r="G760" s="5" t="e">
        <f t="shared" si="347"/>
        <v>#DIV/0!</v>
      </c>
      <c r="H760" s="5">
        <f t="shared" si="348"/>
        <v>0</v>
      </c>
      <c r="I760" s="5">
        <f t="shared" si="349"/>
        <v>0</v>
      </c>
      <c r="J760" s="5" t="e">
        <f t="shared" si="350"/>
        <v>#DIV/0!</v>
      </c>
      <c r="K760" s="5" t="e">
        <f t="shared" si="351"/>
        <v>#DIV/0!</v>
      </c>
      <c r="M760" s="16"/>
      <c r="N760" t="s">
        <v>133</v>
      </c>
      <c r="O760" t="s">
        <v>133</v>
      </c>
      <c r="P760" t="s">
        <v>133</v>
      </c>
      <c r="Q760" t="s">
        <v>133</v>
      </c>
      <c r="R760" t="s">
        <v>133</v>
      </c>
      <c r="T760" t="s">
        <v>133</v>
      </c>
      <c r="CB760" s="16"/>
    </row>
    <row r="761" spans="1:80">
      <c r="A761" s="296"/>
      <c r="B761" s="200"/>
      <c r="C761" s="7">
        <v>50</v>
      </c>
      <c r="D761">
        <f>+入力シート①!AF$9</f>
        <v>0</v>
      </c>
      <c r="E761">
        <f t="shared" si="345"/>
        <v>0</v>
      </c>
      <c r="F761" s="5" t="e">
        <f t="shared" si="346"/>
        <v>#DIV/0!</v>
      </c>
      <c r="G761" s="5" t="e">
        <f t="shared" si="347"/>
        <v>#DIV/0!</v>
      </c>
      <c r="H761" s="5">
        <f t="shared" si="348"/>
        <v>0</v>
      </c>
      <c r="I761" s="5">
        <f t="shared" si="349"/>
        <v>0</v>
      </c>
      <c r="J761" s="5" t="e">
        <f t="shared" si="350"/>
        <v>#DIV/0!</v>
      </c>
      <c r="K761" s="5" t="e">
        <f t="shared" si="351"/>
        <v>#DIV/0!</v>
      </c>
      <c r="M761" s="16"/>
      <c r="N761" t="s">
        <v>133</v>
      </c>
      <c r="O761" t="s">
        <v>133</v>
      </c>
      <c r="P761" t="s">
        <v>133</v>
      </c>
      <c r="Q761" t="s">
        <v>133</v>
      </c>
      <c r="R761" t="s">
        <v>133</v>
      </c>
      <c r="T761" t="s">
        <v>133</v>
      </c>
      <c r="CB761" s="16"/>
    </row>
    <row r="762" spans="1:80">
      <c r="A762" s="296"/>
      <c r="B762" s="200"/>
      <c r="C762" s="7">
        <v>75</v>
      </c>
      <c r="D762">
        <f>+入力シート①!AF$10</f>
        <v>0</v>
      </c>
      <c r="E762">
        <f t="shared" si="345"/>
        <v>0</v>
      </c>
      <c r="F762" s="5" t="e">
        <f t="shared" si="346"/>
        <v>#DIV/0!</v>
      </c>
      <c r="G762" s="5" t="e">
        <f t="shared" si="347"/>
        <v>#DIV/0!</v>
      </c>
      <c r="H762" s="5">
        <f t="shared" si="348"/>
        <v>0</v>
      </c>
      <c r="I762" s="5">
        <f t="shared" si="349"/>
        <v>0</v>
      </c>
      <c r="J762" s="5" t="e">
        <f t="shared" si="350"/>
        <v>#DIV/0!</v>
      </c>
      <c r="K762" s="5" t="e">
        <f t="shared" si="351"/>
        <v>#DIV/0!</v>
      </c>
      <c r="M762" s="16"/>
      <c r="N762" t="s">
        <v>133</v>
      </c>
      <c r="O762" t="s">
        <v>133</v>
      </c>
      <c r="P762" t="s">
        <v>133</v>
      </c>
      <c r="Q762" t="s">
        <v>133</v>
      </c>
      <c r="R762" t="s">
        <v>133</v>
      </c>
      <c r="T762" t="s">
        <v>133</v>
      </c>
      <c r="CB762" s="16"/>
    </row>
    <row r="763" spans="1:80">
      <c r="A763" s="296"/>
      <c r="B763" s="200"/>
      <c r="C763" s="7">
        <v>100</v>
      </c>
      <c r="D763">
        <f>+入力シート①!AF$11</f>
        <v>0</v>
      </c>
      <c r="E763">
        <f t="shared" si="345"/>
        <v>0</v>
      </c>
      <c r="F763" s="5" t="e">
        <f t="shared" si="346"/>
        <v>#DIV/0!</v>
      </c>
      <c r="G763" s="5" t="e">
        <f t="shared" si="347"/>
        <v>#DIV/0!</v>
      </c>
      <c r="H763" s="5">
        <f t="shared" si="348"/>
        <v>0</v>
      </c>
      <c r="I763" s="5">
        <f t="shared" si="349"/>
        <v>0</v>
      </c>
      <c r="J763" s="5" t="e">
        <f t="shared" si="350"/>
        <v>#DIV/0!</v>
      </c>
      <c r="K763" s="5" t="e">
        <f t="shared" si="351"/>
        <v>#DIV/0!</v>
      </c>
      <c r="M763" s="16"/>
      <c r="N763" t="s">
        <v>133</v>
      </c>
      <c r="O763" t="s">
        <v>133</v>
      </c>
      <c r="P763" t="s">
        <v>133</v>
      </c>
      <c r="Q763" t="s">
        <v>133</v>
      </c>
      <c r="R763" t="s">
        <v>133</v>
      </c>
      <c r="T763" t="s">
        <v>133</v>
      </c>
      <c r="CB763" s="16"/>
    </row>
    <row r="764" spans="1:80">
      <c r="A764" s="296"/>
      <c r="B764" s="200"/>
      <c r="C764" s="7">
        <v>150</v>
      </c>
      <c r="D764">
        <f>+入力シート①!AF$12</f>
        <v>0</v>
      </c>
      <c r="E764">
        <f t="shared" si="345"/>
        <v>0</v>
      </c>
      <c r="F764" s="5" t="e">
        <f t="shared" si="346"/>
        <v>#DIV/0!</v>
      </c>
      <c r="G764" s="5" t="e">
        <f t="shared" si="347"/>
        <v>#DIV/0!</v>
      </c>
      <c r="H764" s="5">
        <f t="shared" si="348"/>
        <v>0</v>
      </c>
      <c r="I764" s="5">
        <f t="shared" si="349"/>
        <v>0</v>
      </c>
      <c r="J764" s="5" t="e">
        <f t="shared" si="350"/>
        <v>#DIV/0!</v>
      </c>
      <c r="K764" s="5" t="e">
        <f t="shared" si="351"/>
        <v>#DIV/0!</v>
      </c>
      <c r="M764" s="16"/>
      <c r="N764" t="s">
        <v>133</v>
      </c>
      <c r="O764" t="s">
        <v>133</v>
      </c>
      <c r="P764" t="s">
        <v>133</v>
      </c>
      <c r="Q764" t="s">
        <v>133</v>
      </c>
      <c r="R764" t="s">
        <v>133</v>
      </c>
      <c r="T764" t="s">
        <v>133</v>
      </c>
      <c r="CB764" s="16"/>
    </row>
    <row r="765" spans="1:80">
      <c r="A765" s="296"/>
      <c r="B765" s="200"/>
      <c r="C765" s="7">
        <v>200</v>
      </c>
      <c r="D765">
        <f>+入力シート①!AF$13</f>
        <v>0</v>
      </c>
      <c r="E765">
        <f t="shared" si="345"/>
        <v>0</v>
      </c>
      <c r="F765" s="5" t="e">
        <f t="shared" si="346"/>
        <v>#DIV/0!</v>
      </c>
      <c r="G765" s="5" t="e">
        <f t="shared" si="347"/>
        <v>#DIV/0!</v>
      </c>
      <c r="H765" s="5">
        <f t="shared" si="348"/>
        <v>0</v>
      </c>
      <c r="I765" s="5">
        <f t="shared" si="349"/>
        <v>0</v>
      </c>
      <c r="J765" s="5" t="e">
        <f t="shared" si="350"/>
        <v>#DIV/0!</v>
      </c>
      <c r="K765" s="5" t="e">
        <f t="shared" si="351"/>
        <v>#DIV/0!</v>
      </c>
      <c r="M765" s="16"/>
      <c r="N765" t="s">
        <v>133</v>
      </c>
      <c r="O765" t="s">
        <v>133</v>
      </c>
      <c r="P765" t="s">
        <v>133</v>
      </c>
      <c r="Q765" t="s">
        <v>133</v>
      </c>
      <c r="R765" t="s">
        <v>133</v>
      </c>
      <c r="T765" t="s">
        <v>133</v>
      </c>
      <c r="CB765" s="16"/>
    </row>
    <row r="766" spans="1:80">
      <c r="A766" s="296"/>
      <c r="B766" s="200"/>
      <c r="C766" s="7">
        <v>300</v>
      </c>
      <c r="D766">
        <f>+入力シート①!AF$14</f>
        <v>0</v>
      </c>
      <c r="E766">
        <f t="shared" si="345"/>
        <v>0</v>
      </c>
      <c r="F766" s="5" t="e">
        <f t="shared" si="346"/>
        <v>#DIV/0!</v>
      </c>
      <c r="G766" s="5" t="e">
        <f t="shared" si="347"/>
        <v>#DIV/0!</v>
      </c>
      <c r="H766" s="5">
        <f t="shared" si="348"/>
        <v>0</v>
      </c>
      <c r="I766" s="5">
        <f t="shared" si="349"/>
        <v>0</v>
      </c>
      <c r="J766" s="5" t="e">
        <f t="shared" si="350"/>
        <v>#DIV/0!</v>
      </c>
      <c r="K766" s="5" t="e">
        <f t="shared" si="351"/>
        <v>#DIV/0!</v>
      </c>
      <c r="M766" s="16"/>
      <c r="N766" t="s">
        <v>133</v>
      </c>
      <c r="O766" t="s">
        <v>133</v>
      </c>
      <c r="P766" t="s">
        <v>133</v>
      </c>
      <c r="Q766" t="s">
        <v>133</v>
      </c>
      <c r="R766" t="s">
        <v>133</v>
      </c>
      <c r="T766" t="s">
        <v>133</v>
      </c>
      <c r="CB766" s="16"/>
    </row>
    <row r="767" spans="1:80">
      <c r="A767" s="296"/>
      <c r="B767" s="200"/>
      <c r="C767" s="7">
        <v>400</v>
      </c>
      <c r="D767">
        <f>+入力シート①!AF$15</f>
        <v>0</v>
      </c>
      <c r="E767">
        <f t="shared" si="345"/>
        <v>0</v>
      </c>
      <c r="F767" s="5" t="e">
        <f t="shared" si="346"/>
        <v>#DIV/0!</v>
      </c>
      <c r="G767" s="5" t="e">
        <f t="shared" si="347"/>
        <v>#DIV/0!</v>
      </c>
      <c r="H767" s="5">
        <f t="shared" si="348"/>
        <v>0</v>
      </c>
      <c r="I767" s="5">
        <f t="shared" si="349"/>
        <v>0</v>
      </c>
      <c r="J767" s="5" t="e">
        <f t="shared" si="350"/>
        <v>#DIV/0!</v>
      </c>
      <c r="K767" s="5" t="e">
        <f t="shared" si="351"/>
        <v>#DIV/0!</v>
      </c>
      <c r="M767" s="16"/>
      <c r="N767" t="s">
        <v>133</v>
      </c>
      <c r="O767" t="s">
        <v>133</v>
      </c>
      <c r="P767" t="s">
        <v>133</v>
      </c>
      <c r="Q767" t="s">
        <v>133</v>
      </c>
      <c r="R767" t="s">
        <v>133</v>
      </c>
      <c r="T767" t="s">
        <v>133</v>
      </c>
      <c r="CB767" s="16"/>
    </row>
    <row r="768" spans="1:80">
      <c r="A768" s="296"/>
      <c r="B768" s="200"/>
      <c r="C768" s="7">
        <v>500</v>
      </c>
      <c r="D768">
        <f>+入力シート①!AF$16</f>
        <v>0</v>
      </c>
      <c r="E768">
        <f t="shared" si="345"/>
        <v>0</v>
      </c>
      <c r="F768" s="5" t="e">
        <f t="shared" si="346"/>
        <v>#DIV/0!</v>
      </c>
      <c r="G768" s="5" t="e">
        <f t="shared" si="347"/>
        <v>#DIV/0!</v>
      </c>
      <c r="H768" s="5">
        <f t="shared" si="348"/>
        <v>0</v>
      </c>
      <c r="I768" s="5">
        <f t="shared" si="349"/>
        <v>0</v>
      </c>
      <c r="J768" s="5" t="e">
        <f t="shared" si="350"/>
        <v>#DIV/0!</v>
      </c>
      <c r="K768" s="5" t="e">
        <f t="shared" si="351"/>
        <v>#DIV/0!</v>
      </c>
      <c r="M768" s="16"/>
      <c r="N768" t="s">
        <v>133</v>
      </c>
      <c r="O768" t="s">
        <v>133</v>
      </c>
      <c r="P768" t="s">
        <v>133</v>
      </c>
      <c r="Q768" t="s">
        <v>133</v>
      </c>
      <c r="R768" t="s">
        <v>133</v>
      </c>
      <c r="T768" t="s">
        <v>133</v>
      </c>
      <c r="CB768" s="16"/>
    </row>
    <row r="769" spans="1:80">
      <c r="A769" s="296"/>
      <c r="B769" s="200"/>
      <c r="C769" s="7">
        <v>600</v>
      </c>
      <c r="D769">
        <f>+入力シート①!AF$17</f>
        <v>0</v>
      </c>
      <c r="E769">
        <f t="shared" si="345"/>
        <v>0</v>
      </c>
      <c r="F769" s="5" t="e">
        <f t="shared" si="346"/>
        <v>#DIV/0!</v>
      </c>
      <c r="G769" s="5" t="e">
        <f t="shared" si="347"/>
        <v>#DIV/0!</v>
      </c>
      <c r="H769" s="5">
        <f t="shared" si="348"/>
        <v>0</v>
      </c>
      <c r="I769" s="5">
        <f t="shared" si="349"/>
        <v>0</v>
      </c>
      <c r="J769" s="5" t="e">
        <f t="shared" si="350"/>
        <v>#DIV/0!</v>
      </c>
      <c r="K769" s="5" t="e">
        <f t="shared" si="351"/>
        <v>#DIV/0!</v>
      </c>
      <c r="M769" s="16"/>
      <c r="N769" t="s">
        <v>133</v>
      </c>
      <c r="O769" t="s">
        <v>133</v>
      </c>
      <c r="P769" t="s">
        <v>133</v>
      </c>
      <c r="Q769" t="s">
        <v>133</v>
      </c>
      <c r="R769" t="s">
        <v>133</v>
      </c>
      <c r="T769" t="s">
        <v>133</v>
      </c>
      <c r="CB769" s="16"/>
    </row>
    <row r="770" spans="1:80">
      <c r="A770" s="296"/>
      <c r="B770" s="13"/>
      <c r="C770" s="13"/>
      <c r="D770" s="18"/>
      <c r="E770" s="18"/>
      <c r="F770" s="36"/>
      <c r="G770" s="36"/>
      <c r="H770" s="36"/>
      <c r="I770" s="36"/>
      <c r="J770" s="36"/>
      <c r="K770" s="36"/>
      <c r="L770" s="18"/>
      <c r="M770" s="16"/>
      <c r="N770" s="18"/>
      <c r="O770" s="18"/>
      <c r="P770" s="18"/>
      <c r="Q770" s="18"/>
      <c r="R770" s="18"/>
      <c r="T770" s="18"/>
      <c r="V770" s="18"/>
      <c r="W770" s="18"/>
      <c r="X770" s="18"/>
      <c r="Y770" s="18"/>
      <c r="Z770" s="18"/>
      <c r="AA770" s="18"/>
      <c r="AB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c r="CA770" s="18"/>
      <c r="CB770" s="16"/>
    </row>
    <row r="771" spans="1:80">
      <c r="A771" s="296"/>
      <c r="B771" s="201" t="s">
        <v>13</v>
      </c>
      <c r="C771" s="11" t="s">
        <v>11</v>
      </c>
      <c r="D771">
        <f>+入力シート①!AF$19</f>
        <v>0</v>
      </c>
      <c r="E771">
        <f t="shared" si="345"/>
        <v>0</v>
      </c>
      <c r="F771" s="5" t="e">
        <f t="shared" si="346"/>
        <v>#DIV/0!</v>
      </c>
      <c r="G771" s="5" t="e">
        <f t="shared" si="347"/>
        <v>#DIV/0!</v>
      </c>
      <c r="H771" s="5">
        <f t="shared" si="348"/>
        <v>0</v>
      </c>
      <c r="I771" s="5">
        <f t="shared" si="349"/>
        <v>0</v>
      </c>
      <c r="J771" s="5" t="e">
        <f>+D771-F771</f>
        <v>#DIV/0!</v>
      </c>
      <c r="K771" s="5" t="e">
        <f>+J771/G771</f>
        <v>#DIV/0!</v>
      </c>
      <c r="M771" s="16"/>
      <c r="N771" t="s">
        <v>133</v>
      </c>
      <c r="O771" t="s">
        <v>133</v>
      </c>
      <c r="P771" t="s">
        <v>133</v>
      </c>
      <c r="Q771" t="s">
        <v>133</v>
      </c>
      <c r="R771" t="s">
        <v>133</v>
      </c>
      <c r="T771" t="s">
        <v>133</v>
      </c>
      <c r="CB771" s="16"/>
    </row>
    <row r="772" spans="1:80">
      <c r="A772" s="296"/>
      <c r="B772" s="202"/>
      <c r="C772" s="8" t="s">
        <v>12</v>
      </c>
      <c r="D772">
        <f>+入力シート①!AF$20</f>
        <v>0</v>
      </c>
      <c r="E772">
        <f t="shared" si="345"/>
        <v>0</v>
      </c>
      <c r="F772" s="5" t="e">
        <f t="shared" si="346"/>
        <v>#DIV/0!</v>
      </c>
      <c r="G772" s="5" t="e">
        <f t="shared" si="347"/>
        <v>#DIV/0!</v>
      </c>
      <c r="H772" s="5">
        <f t="shared" si="348"/>
        <v>0</v>
      </c>
      <c r="I772" s="5">
        <f t="shared" si="349"/>
        <v>0</v>
      </c>
      <c r="J772" s="5" t="e">
        <f>+D772-F772</f>
        <v>#DIV/0!</v>
      </c>
      <c r="K772" s="5" t="e">
        <f>+J772/G772</f>
        <v>#DIV/0!</v>
      </c>
      <c r="M772" s="16"/>
      <c r="N772" t="s">
        <v>133</v>
      </c>
      <c r="O772" t="s">
        <v>133</v>
      </c>
      <c r="P772" t="s">
        <v>133</v>
      </c>
      <c r="Q772" t="s">
        <v>133</v>
      </c>
      <c r="R772" t="s">
        <v>133</v>
      </c>
      <c r="T772" t="s">
        <v>133</v>
      </c>
      <c r="CB772" s="16"/>
    </row>
    <row r="773" spans="1:80" ht="0.95" customHeight="1">
      <c r="M773" s="16"/>
      <c r="CB773" s="16"/>
    </row>
    <row r="774" spans="1:80" ht="0.95" customHeight="1">
      <c r="M774" s="16"/>
      <c r="CB774" s="16"/>
    </row>
    <row r="775" spans="1:80" ht="0.95" customHeight="1">
      <c r="M775" s="16"/>
      <c r="CB775" s="16"/>
    </row>
    <row r="776" spans="1:80" ht="0.95" customHeight="1">
      <c r="M776" s="16"/>
      <c r="CB776" s="16"/>
    </row>
    <row r="777" spans="1:80" ht="0.95" customHeight="1">
      <c r="M777" s="16"/>
      <c r="CB777" s="16"/>
    </row>
    <row r="778" spans="1:80" ht="0.95" customHeight="1">
      <c r="M778" s="16"/>
      <c r="CB778" s="16"/>
    </row>
    <row r="779" spans="1:80" ht="0.95" customHeight="1">
      <c r="M779" s="16"/>
      <c r="CB779" s="16"/>
    </row>
    <row r="780" spans="1:80" ht="0.95" customHeight="1">
      <c r="M780" s="16"/>
      <c r="CB780" s="16"/>
    </row>
    <row r="781" spans="1:80" ht="16.5" thickBot="1">
      <c r="D781" s="1" t="s">
        <v>14</v>
      </c>
      <c r="E781" s="1" t="s">
        <v>0</v>
      </c>
      <c r="F781" s="4" t="s">
        <v>1</v>
      </c>
      <c r="G781" s="4" t="s">
        <v>5</v>
      </c>
      <c r="H781" s="4" t="s">
        <v>2</v>
      </c>
      <c r="I781" s="4" t="s">
        <v>3</v>
      </c>
      <c r="J781" s="4" t="s">
        <v>4</v>
      </c>
      <c r="K781" s="5" t="s">
        <v>42</v>
      </c>
      <c r="M781" s="16"/>
      <c r="N781" s="1" t="s">
        <v>131</v>
      </c>
      <c r="O781" s="1" t="s">
        <v>131</v>
      </c>
      <c r="P781" s="1" t="s">
        <v>131</v>
      </c>
      <c r="Q781" s="1" t="s">
        <v>131</v>
      </c>
      <c r="R781" s="1" t="s">
        <v>131</v>
      </c>
      <c r="T781" s="1" t="s">
        <v>131</v>
      </c>
      <c r="V781" s="1"/>
      <c r="W781" s="1"/>
      <c r="X781" s="1"/>
      <c r="Y781" s="1"/>
      <c r="Z781" s="1"/>
      <c r="AA781" s="1"/>
      <c r="AB781" s="1"/>
      <c r="AC781" s="70"/>
      <c r="AD781" s="70"/>
      <c r="AE781" s="1"/>
      <c r="AF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6"/>
    </row>
    <row r="782" spans="1:80">
      <c r="A782" s="296"/>
      <c r="B782" s="203" t="s">
        <v>6</v>
      </c>
      <c r="C782" s="204"/>
      <c r="D782" s="71">
        <f>+入力シート①!AG$2</f>
        <v>0</v>
      </c>
      <c r="E782" s="19"/>
      <c r="F782" s="30"/>
      <c r="G782" s="30"/>
      <c r="H782" s="30"/>
      <c r="I782" s="30"/>
      <c r="J782" s="30"/>
      <c r="K782" s="31"/>
      <c r="M782" s="16"/>
      <c r="N782" s="71">
        <v>0</v>
      </c>
      <c r="O782" s="71">
        <v>0</v>
      </c>
      <c r="P782" s="71">
        <v>0</v>
      </c>
      <c r="Q782" s="71">
        <v>0</v>
      </c>
      <c r="R782" s="71">
        <v>0</v>
      </c>
      <c r="T782" s="71">
        <v>0</v>
      </c>
      <c r="V782">
        <f t="shared" ref="V782:AA782" si="352">+V$1</f>
        <v>2011</v>
      </c>
      <c r="W782">
        <f t="shared" si="352"/>
        <v>2010</v>
      </c>
      <c r="X782">
        <f t="shared" si="352"/>
        <v>2009</v>
      </c>
      <c r="Y782">
        <f t="shared" si="352"/>
        <v>2008</v>
      </c>
      <c r="Z782">
        <f t="shared" si="352"/>
        <v>2007</v>
      </c>
      <c r="AA782">
        <f t="shared" si="352"/>
        <v>2007</v>
      </c>
      <c r="AB782">
        <f t="shared" ref="AB782:BG782" si="353">+AB$1</f>
        <v>2006</v>
      </c>
      <c r="AC782" s="69">
        <f t="shared" si="353"/>
        <v>2005</v>
      </c>
      <c r="AD782" s="69">
        <f t="shared" si="353"/>
        <v>2004</v>
      </c>
      <c r="AE782">
        <f t="shared" si="353"/>
        <v>2003</v>
      </c>
      <c r="AF782">
        <f t="shared" si="353"/>
        <v>2002</v>
      </c>
      <c r="AG782">
        <f t="shared" si="353"/>
        <v>2002</v>
      </c>
      <c r="AH782">
        <f t="shared" si="353"/>
        <v>2002</v>
      </c>
      <c r="AI782">
        <f t="shared" si="353"/>
        <v>2001</v>
      </c>
      <c r="AJ782">
        <f t="shared" si="353"/>
        <v>2000</v>
      </c>
      <c r="AK782">
        <f t="shared" si="353"/>
        <v>1999</v>
      </c>
      <c r="AL782">
        <f t="shared" si="353"/>
        <v>1999</v>
      </c>
      <c r="AM782">
        <f t="shared" si="353"/>
        <v>1998</v>
      </c>
      <c r="AN782">
        <f t="shared" si="353"/>
        <v>1997</v>
      </c>
      <c r="AO782">
        <f t="shared" si="353"/>
        <v>1996</v>
      </c>
      <c r="AP782">
        <f t="shared" si="353"/>
        <v>1995</v>
      </c>
      <c r="AQ782">
        <f t="shared" si="353"/>
        <v>1994</v>
      </c>
      <c r="AR782">
        <f t="shared" si="353"/>
        <v>1993</v>
      </c>
      <c r="AS782">
        <f t="shared" si="353"/>
        <v>1992</v>
      </c>
      <c r="AT782">
        <f t="shared" si="353"/>
        <v>1991</v>
      </c>
      <c r="AU782">
        <f t="shared" si="353"/>
        <v>1990</v>
      </c>
      <c r="AV782">
        <f t="shared" si="353"/>
        <v>1990</v>
      </c>
      <c r="AW782">
        <f t="shared" si="353"/>
        <v>1989</v>
      </c>
      <c r="AX782">
        <f t="shared" si="353"/>
        <v>1989</v>
      </c>
      <c r="AY782">
        <f t="shared" si="353"/>
        <v>1989</v>
      </c>
      <c r="AZ782">
        <f t="shared" si="353"/>
        <v>1988</v>
      </c>
      <c r="BA782">
        <f t="shared" si="353"/>
        <v>1988</v>
      </c>
      <c r="BB782">
        <f t="shared" si="353"/>
        <v>1987</v>
      </c>
      <c r="BC782">
        <f t="shared" si="353"/>
        <v>1986</v>
      </c>
      <c r="BD782">
        <f t="shared" si="353"/>
        <v>1986</v>
      </c>
      <c r="BE782">
        <f t="shared" si="353"/>
        <v>1986</v>
      </c>
      <c r="BF782">
        <f t="shared" si="353"/>
        <v>1985</v>
      </c>
      <c r="BG782">
        <f t="shared" si="353"/>
        <v>1985</v>
      </c>
      <c r="BH782">
        <f t="shared" ref="BH782:CA782" si="354">+BH$1</f>
        <v>1985</v>
      </c>
      <c r="BI782">
        <f t="shared" si="354"/>
        <v>1984</v>
      </c>
      <c r="BJ782">
        <f t="shared" si="354"/>
        <v>1984</v>
      </c>
      <c r="BK782">
        <f t="shared" si="354"/>
        <v>1984</v>
      </c>
      <c r="BL782">
        <f t="shared" si="354"/>
        <v>1984</v>
      </c>
      <c r="BM782">
        <f t="shared" si="354"/>
        <v>1984</v>
      </c>
      <c r="BN782">
        <f t="shared" si="354"/>
        <v>1983</v>
      </c>
      <c r="BO782">
        <f t="shared" si="354"/>
        <v>1983</v>
      </c>
      <c r="BP782">
        <f t="shared" si="354"/>
        <v>1983</v>
      </c>
      <c r="BQ782">
        <f t="shared" si="354"/>
        <v>1983</v>
      </c>
      <c r="BR782">
        <f t="shared" si="354"/>
        <v>1982</v>
      </c>
      <c r="BS782">
        <f t="shared" si="354"/>
        <v>1982</v>
      </c>
      <c r="BT782">
        <f t="shared" si="354"/>
        <v>1982</v>
      </c>
      <c r="BU782">
        <f t="shared" si="354"/>
        <v>1982</v>
      </c>
      <c r="BV782">
        <f t="shared" si="354"/>
        <v>1981</v>
      </c>
      <c r="BW782">
        <f t="shared" si="354"/>
        <v>1981</v>
      </c>
      <c r="BX782">
        <f t="shared" si="354"/>
        <v>1981</v>
      </c>
      <c r="BY782">
        <f t="shared" si="354"/>
        <v>1981</v>
      </c>
      <c r="BZ782">
        <f t="shared" si="354"/>
        <v>1981</v>
      </c>
      <c r="CA782">
        <f t="shared" si="354"/>
        <v>1980</v>
      </c>
      <c r="CB782" s="16"/>
    </row>
    <row r="783" spans="1:80">
      <c r="A783" s="296"/>
      <c r="B783" s="203" t="s">
        <v>7</v>
      </c>
      <c r="C783" s="204"/>
      <c r="D783" s="72">
        <f>+入力シート①!AG$2</f>
        <v>0</v>
      </c>
      <c r="E783" s="20"/>
      <c r="F783" s="32"/>
      <c r="G783" s="32"/>
      <c r="H783" s="32"/>
      <c r="I783" s="32"/>
      <c r="J783" s="32"/>
      <c r="K783" s="33"/>
      <c r="M783" s="16"/>
      <c r="N783" s="72">
        <v>0</v>
      </c>
      <c r="O783" s="72">
        <v>0</v>
      </c>
      <c r="P783" s="72">
        <v>0</v>
      </c>
      <c r="Q783" s="72">
        <v>0</v>
      </c>
      <c r="R783" s="72">
        <v>0</v>
      </c>
      <c r="T783" s="72">
        <v>0</v>
      </c>
      <c r="V783">
        <f t="shared" ref="V783:AA783" si="355">+V$3</f>
        <v>2</v>
      </c>
      <c r="W783">
        <f t="shared" si="355"/>
        <v>2</v>
      </c>
      <c r="X783">
        <f t="shared" si="355"/>
        <v>2</v>
      </c>
      <c r="Y783">
        <f t="shared" si="355"/>
        <v>2</v>
      </c>
      <c r="Z783">
        <f t="shared" si="355"/>
        <v>2</v>
      </c>
      <c r="AA783">
        <f t="shared" si="355"/>
        <v>2</v>
      </c>
      <c r="AB783">
        <f t="shared" ref="AB783:CA783" si="356">+AB$3</f>
        <v>2</v>
      </c>
      <c r="AC783" s="69">
        <f t="shared" si="356"/>
        <v>2</v>
      </c>
      <c r="AD783" s="69">
        <f t="shared" si="356"/>
        <v>2</v>
      </c>
      <c r="AE783">
        <f t="shared" si="356"/>
        <v>2</v>
      </c>
      <c r="AF783">
        <f t="shared" si="356"/>
        <v>2</v>
      </c>
      <c r="AG783">
        <f t="shared" si="356"/>
        <v>2</v>
      </c>
      <c r="AH783">
        <f t="shared" si="356"/>
        <v>2</v>
      </c>
      <c r="AI783">
        <f t="shared" si="356"/>
        <v>2</v>
      </c>
      <c r="AJ783">
        <f t="shared" si="356"/>
        <v>2</v>
      </c>
      <c r="AK783">
        <f t="shared" si="356"/>
        <v>2</v>
      </c>
      <c r="AL783">
        <f t="shared" si="356"/>
        <v>2</v>
      </c>
      <c r="AM783">
        <f t="shared" si="356"/>
        <v>2</v>
      </c>
      <c r="AN783">
        <f t="shared" si="356"/>
        <v>2</v>
      </c>
      <c r="AO783">
        <f t="shared" si="356"/>
        <v>2</v>
      </c>
      <c r="AP783">
        <f t="shared" si="356"/>
        <v>2</v>
      </c>
      <c r="AQ783">
        <f t="shared" si="356"/>
        <v>2</v>
      </c>
      <c r="AR783">
        <f t="shared" si="356"/>
        <v>2</v>
      </c>
      <c r="AS783">
        <f t="shared" si="356"/>
        <v>2</v>
      </c>
      <c r="AT783">
        <f t="shared" si="356"/>
        <v>2</v>
      </c>
      <c r="AU783">
        <f t="shared" si="356"/>
        <v>2</v>
      </c>
      <c r="AV783">
        <f t="shared" si="356"/>
        <v>2</v>
      </c>
      <c r="AW783">
        <f t="shared" si="356"/>
        <v>2</v>
      </c>
      <c r="AX783">
        <f t="shared" si="356"/>
        <v>2</v>
      </c>
      <c r="AY783">
        <f t="shared" si="356"/>
        <v>2</v>
      </c>
      <c r="AZ783">
        <f t="shared" si="356"/>
        <v>2</v>
      </c>
      <c r="BA783">
        <f t="shared" si="356"/>
        <v>2</v>
      </c>
      <c r="BB783">
        <f t="shared" si="356"/>
        <v>2</v>
      </c>
      <c r="BC783">
        <f t="shared" si="356"/>
        <v>2</v>
      </c>
      <c r="BD783">
        <f t="shared" si="356"/>
        <v>2</v>
      </c>
      <c r="BE783">
        <f t="shared" si="356"/>
        <v>2</v>
      </c>
      <c r="BF783">
        <f t="shared" si="356"/>
        <v>2</v>
      </c>
      <c r="BG783">
        <f t="shared" si="356"/>
        <v>2</v>
      </c>
      <c r="BH783">
        <f t="shared" si="356"/>
        <v>2</v>
      </c>
      <c r="BI783">
        <f t="shared" si="356"/>
        <v>2</v>
      </c>
      <c r="BJ783">
        <f t="shared" si="356"/>
        <v>2</v>
      </c>
      <c r="BK783">
        <f t="shared" si="356"/>
        <v>2</v>
      </c>
      <c r="BL783">
        <f t="shared" si="356"/>
        <v>2</v>
      </c>
      <c r="BM783">
        <f t="shared" si="356"/>
        <v>2</v>
      </c>
      <c r="BN783">
        <f t="shared" si="356"/>
        <v>2</v>
      </c>
      <c r="BO783">
        <f t="shared" si="356"/>
        <v>2</v>
      </c>
      <c r="BP783">
        <f t="shared" si="356"/>
        <v>2</v>
      </c>
      <c r="BQ783">
        <f t="shared" si="356"/>
        <v>2</v>
      </c>
      <c r="BR783">
        <f t="shared" si="356"/>
        <v>2</v>
      </c>
      <c r="BS783">
        <f t="shared" si="356"/>
        <v>2</v>
      </c>
      <c r="BT783">
        <f t="shared" si="356"/>
        <v>2</v>
      </c>
      <c r="BU783">
        <f t="shared" si="356"/>
        <v>2</v>
      </c>
      <c r="BV783">
        <f t="shared" si="356"/>
        <v>2</v>
      </c>
      <c r="BW783">
        <f t="shared" si="356"/>
        <v>2</v>
      </c>
      <c r="BX783">
        <f t="shared" si="356"/>
        <v>2</v>
      </c>
      <c r="BY783">
        <f t="shared" si="356"/>
        <v>2</v>
      </c>
      <c r="BZ783">
        <f t="shared" si="356"/>
        <v>2</v>
      </c>
      <c r="CA783">
        <f t="shared" si="356"/>
        <v>2</v>
      </c>
      <c r="CB783" s="16"/>
    </row>
    <row r="784" spans="1:80">
      <c r="A784" s="296"/>
      <c r="B784" s="203" t="s">
        <v>8</v>
      </c>
      <c r="C784" s="204"/>
      <c r="D784" s="73">
        <f>+入力シート①!AG$2</f>
        <v>0</v>
      </c>
      <c r="E784" s="20"/>
      <c r="F784" s="32"/>
      <c r="G784" s="32"/>
      <c r="H784" s="32"/>
      <c r="I784" s="32"/>
      <c r="J784" s="32"/>
      <c r="K784" s="33"/>
      <c r="M784" s="16"/>
      <c r="N784" s="73">
        <v>0</v>
      </c>
      <c r="O784" s="73">
        <v>0</v>
      </c>
      <c r="P784" s="73">
        <v>0</v>
      </c>
      <c r="Q784" s="73">
        <v>0</v>
      </c>
      <c r="R784" s="73">
        <v>0</v>
      </c>
      <c r="T784" s="73">
        <v>0</v>
      </c>
      <c r="CB784" s="16"/>
    </row>
    <row r="785" spans="1:80">
      <c r="A785" s="296"/>
      <c r="B785" s="203" t="s">
        <v>43</v>
      </c>
      <c r="C785" s="204"/>
      <c r="D785">
        <f>+入力シート①!AG$3</f>
        <v>0</v>
      </c>
      <c r="E785" s="20"/>
      <c r="F785" s="32"/>
      <c r="G785" s="32"/>
      <c r="H785" s="32"/>
      <c r="I785" s="32"/>
      <c r="J785" s="32"/>
      <c r="K785" s="33"/>
      <c r="M785" s="16"/>
      <c r="N785" t="s">
        <v>133</v>
      </c>
      <c r="O785" t="s">
        <v>133</v>
      </c>
      <c r="P785" t="s">
        <v>133</v>
      </c>
      <c r="Q785" t="s">
        <v>133</v>
      </c>
      <c r="R785" t="s">
        <v>133</v>
      </c>
      <c r="T785" t="s">
        <v>133</v>
      </c>
      <c r="V785">
        <f t="shared" ref="V785:AA785" si="357">+$A$782</f>
        <v>0</v>
      </c>
      <c r="W785">
        <f t="shared" si="357"/>
        <v>0</v>
      </c>
      <c r="X785">
        <f t="shared" si="357"/>
        <v>0</v>
      </c>
      <c r="Y785">
        <f t="shared" si="357"/>
        <v>0</v>
      </c>
      <c r="Z785">
        <f t="shared" si="357"/>
        <v>0</v>
      </c>
      <c r="AA785">
        <f t="shared" si="357"/>
        <v>0</v>
      </c>
      <c r="AB785">
        <f t="shared" ref="AB785:CA785" si="358">+$A$782</f>
        <v>0</v>
      </c>
      <c r="AC785" s="69">
        <f t="shared" si="358"/>
        <v>0</v>
      </c>
      <c r="AD785" s="69">
        <f t="shared" si="358"/>
        <v>0</v>
      </c>
      <c r="AE785">
        <f t="shared" si="358"/>
        <v>0</v>
      </c>
      <c r="AF785">
        <f t="shared" si="358"/>
        <v>0</v>
      </c>
      <c r="AG785">
        <f t="shared" si="358"/>
        <v>0</v>
      </c>
      <c r="AH785">
        <f t="shared" si="358"/>
        <v>0</v>
      </c>
      <c r="AI785">
        <f t="shared" si="358"/>
        <v>0</v>
      </c>
      <c r="AJ785">
        <f t="shared" si="358"/>
        <v>0</v>
      </c>
      <c r="AK785">
        <f t="shared" si="358"/>
        <v>0</v>
      </c>
      <c r="AL785">
        <f t="shared" si="358"/>
        <v>0</v>
      </c>
      <c r="AM785">
        <f t="shared" si="358"/>
        <v>0</v>
      </c>
      <c r="AN785">
        <f t="shared" si="358"/>
        <v>0</v>
      </c>
      <c r="AO785">
        <f t="shared" si="358"/>
        <v>0</v>
      </c>
      <c r="AP785">
        <f t="shared" si="358"/>
        <v>0</v>
      </c>
      <c r="AQ785">
        <f t="shared" si="358"/>
        <v>0</v>
      </c>
      <c r="AR785">
        <f t="shared" si="358"/>
        <v>0</v>
      </c>
      <c r="AS785">
        <f t="shared" si="358"/>
        <v>0</v>
      </c>
      <c r="AT785">
        <f t="shared" si="358"/>
        <v>0</v>
      </c>
      <c r="AU785">
        <f t="shared" si="358"/>
        <v>0</v>
      </c>
      <c r="AV785">
        <f t="shared" si="358"/>
        <v>0</v>
      </c>
      <c r="AW785">
        <f t="shared" si="358"/>
        <v>0</v>
      </c>
      <c r="AX785">
        <f t="shared" si="358"/>
        <v>0</v>
      </c>
      <c r="AY785">
        <f t="shared" si="358"/>
        <v>0</v>
      </c>
      <c r="AZ785">
        <f t="shared" si="358"/>
        <v>0</v>
      </c>
      <c r="BA785">
        <f t="shared" si="358"/>
        <v>0</v>
      </c>
      <c r="BB785">
        <f t="shared" si="358"/>
        <v>0</v>
      </c>
      <c r="BC785">
        <f t="shared" si="358"/>
        <v>0</v>
      </c>
      <c r="BD785">
        <f t="shared" si="358"/>
        <v>0</v>
      </c>
      <c r="BE785">
        <f t="shared" si="358"/>
        <v>0</v>
      </c>
      <c r="BF785">
        <f t="shared" si="358"/>
        <v>0</v>
      </c>
      <c r="BG785">
        <f t="shared" si="358"/>
        <v>0</v>
      </c>
      <c r="BH785">
        <f t="shared" si="358"/>
        <v>0</v>
      </c>
      <c r="BI785">
        <f t="shared" si="358"/>
        <v>0</v>
      </c>
      <c r="BJ785">
        <f t="shared" si="358"/>
        <v>0</v>
      </c>
      <c r="BK785">
        <f t="shared" si="358"/>
        <v>0</v>
      </c>
      <c r="BL785">
        <f t="shared" si="358"/>
        <v>0</v>
      </c>
      <c r="BM785">
        <f t="shared" si="358"/>
        <v>0</v>
      </c>
      <c r="BN785">
        <f t="shared" si="358"/>
        <v>0</v>
      </c>
      <c r="BO785">
        <f t="shared" si="358"/>
        <v>0</v>
      </c>
      <c r="BP785">
        <f t="shared" si="358"/>
        <v>0</v>
      </c>
      <c r="BQ785">
        <f t="shared" si="358"/>
        <v>0</v>
      </c>
      <c r="BR785">
        <f t="shared" si="358"/>
        <v>0</v>
      </c>
      <c r="BS785">
        <f t="shared" si="358"/>
        <v>0</v>
      </c>
      <c r="BT785">
        <f t="shared" si="358"/>
        <v>0</v>
      </c>
      <c r="BU785">
        <f t="shared" si="358"/>
        <v>0</v>
      </c>
      <c r="BV785">
        <f t="shared" si="358"/>
        <v>0</v>
      </c>
      <c r="BW785">
        <f t="shared" si="358"/>
        <v>0</v>
      </c>
      <c r="BX785">
        <f t="shared" si="358"/>
        <v>0</v>
      </c>
      <c r="BY785">
        <f t="shared" si="358"/>
        <v>0</v>
      </c>
      <c r="BZ785">
        <f t="shared" si="358"/>
        <v>0</v>
      </c>
      <c r="CA785">
        <f t="shared" si="358"/>
        <v>0</v>
      </c>
      <c r="CB785" s="16"/>
    </row>
    <row r="786" spans="1:80" ht="16.5" thickBot="1">
      <c r="A786" s="296"/>
      <c r="B786" s="203" t="s">
        <v>9</v>
      </c>
      <c r="C786" s="204"/>
      <c r="D786" s="78">
        <f>+入力シート①!AG$4</f>
        <v>0</v>
      </c>
      <c r="E786" s="21"/>
      <c r="F786" s="34"/>
      <c r="G786" s="34"/>
      <c r="H786" s="34"/>
      <c r="I786" s="34"/>
      <c r="J786" s="34"/>
      <c r="K786" s="35"/>
      <c r="M786" s="16"/>
      <c r="N786" s="78">
        <v>0</v>
      </c>
      <c r="O786" s="78">
        <v>0</v>
      </c>
      <c r="P786" s="78">
        <v>0</v>
      </c>
      <c r="Q786" s="78">
        <v>0</v>
      </c>
      <c r="R786" s="78">
        <v>0</v>
      </c>
      <c r="T786" s="78">
        <v>0</v>
      </c>
      <c r="CB786" s="16"/>
    </row>
    <row r="787" spans="1:80">
      <c r="A787" s="296"/>
      <c r="B787" s="200" t="s">
        <v>10</v>
      </c>
      <c r="C787" s="7">
        <v>0</v>
      </c>
      <c r="D787">
        <f>+入力シート①!AG$5</f>
        <v>0</v>
      </c>
      <c r="E787">
        <f>+COUNT($M787:$CB787)</f>
        <v>0</v>
      </c>
      <c r="F787" s="5" t="e">
        <f>+AVERAGE($M787:$CB787)</f>
        <v>#DIV/0!</v>
      </c>
      <c r="G787" s="5" t="e">
        <f>+STDEV($M787:$CB787)</f>
        <v>#DIV/0!</v>
      </c>
      <c r="H787" s="5">
        <f>+MAX($M787:$CB787)</f>
        <v>0</v>
      </c>
      <c r="I787" s="5">
        <f>+MIN($M787:$CB787)</f>
        <v>0</v>
      </c>
      <c r="J787" s="5" t="e">
        <f>+D787-F787</f>
        <v>#DIV/0!</v>
      </c>
      <c r="K787" s="5" t="e">
        <f>+J787/G787</f>
        <v>#DIV/0!</v>
      </c>
      <c r="M787" s="16"/>
      <c r="N787" t="s">
        <v>133</v>
      </c>
      <c r="O787" t="s">
        <v>133</v>
      </c>
      <c r="P787" t="s">
        <v>133</v>
      </c>
      <c r="Q787" t="s">
        <v>133</v>
      </c>
      <c r="R787" t="s">
        <v>133</v>
      </c>
      <c r="T787" t="s">
        <v>133</v>
      </c>
      <c r="CB787" s="16"/>
    </row>
    <row r="788" spans="1:80">
      <c r="A788" s="296"/>
      <c r="B788" s="200"/>
      <c r="C788" s="7">
        <v>10</v>
      </c>
      <c r="D788">
        <f>+入力シート①!AG$6</f>
        <v>0</v>
      </c>
      <c r="E788">
        <f t="shared" ref="E788:E802" si="359">+COUNT($M788:$CB788)</f>
        <v>0</v>
      </c>
      <c r="F788" s="5" t="e">
        <f t="shared" ref="F788:F802" si="360">+AVERAGE($M788:$CB788)</f>
        <v>#DIV/0!</v>
      </c>
      <c r="G788" s="5" t="e">
        <f t="shared" ref="G788:G802" si="361">+STDEV($M788:$CB788)</f>
        <v>#DIV/0!</v>
      </c>
      <c r="H788" s="5">
        <f t="shared" ref="H788:H802" si="362">+MAX($M788:$CB788)</f>
        <v>0</v>
      </c>
      <c r="I788" s="5">
        <f t="shared" ref="I788:I802" si="363">+MIN($M788:$CB788)</f>
        <v>0</v>
      </c>
      <c r="J788" s="5" t="e">
        <f t="shared" ref="J788:J799" si="364">+D788-F788</f>
        <v>#DIV/0!</v>
      </c>
      <c r="K788" s="5" t="e">
        <f t="shared" ref="K788:K799" si="365">+J788/G788</f>
        <v>#DIV/0!</v>
      </c>
      <c r="M788" s="16"/>
      <c r="N788" t="s">
        <v>133</v>
      </c>
      <c r="O788" t="s">
        <v>133</v>
      </c>
      <c r="P788" t="s">
        <v>133</v>
      </c>
      <c r="Q788" t="s">
        <v>133</v>
      </c>
      <c r="R788" t="s">
        <v>133</v>
      </c>
      <c r="T788" t="s">
        <v>133</v>
      </c>
      <c r="CB788" s="16"/>
    </row>
    <row r="789" spans="1:80">
      <c r="A789" s="296"/>
      <c r="B789" s="200"/>
      <c r="C789" s="7">
        <v>20</v>
      </c>
      <c r="D789">
        <f>+入力シート①!AG$7</f>
        <v>0</v>
      </c>
      <c r="E789">
        <f t="shared" si="359"/>
        <v>0</v>
      </c>
      <c r="F789" s="5" t="e">
        <f t="shared" si="360"/>
        <v>#DIV/0!</v>
      </c>
      <c r="G789" s="5" t="e">
        <f t="shared" si="361"/>
        <v>#DIV/0!</v>
      </c>
      <c r="H789" s="5">
        <f t="shared" si="362"/>
        <v>0</v>
      </c>
      <c r="I789" s="5">
        <f t="shared" si="363"/>
        <v>0</v>
      </c>
      <c r="J789" s="5" t="e">
        <f t="shared" si="364"/>
        <v>#DIV/0!</v>
      </c>
      <c r="K789" s="5" t="e">
        <f t="shared" si="365"/>
        <v>#DIV/0!</v>
      </c>
      <c r="M789" s="16"/>
      <c r="N789" t="s">
        <v>133</v>
      </c>
      <c r="O789" t="s">
        <v>133</v>
      </c>
      <c r="P789" t="s">
        <v>133</v>
      </c>
      <c r="Q789" t="s">
        <v>133</v>
      </c>
      <c r="R789" t="s">
        <v>133</v>
      </c>
      <c r="T789" t="s">
        <v>133</v>
      </c>
      <c r="CB789" s="16"/>
    </row>
    <row r="790" spans="1:80">
      <c r="A790" s="296"/>
      <c r="B790" s="200"/>
      <c r="C790" s="7">
        <v>30</v>
      </c>
      <c r="D790">
        <f>+入力シート①!AG$8</f>
        <v>0</v>
      </c>
      <c r="E790">
        <f t="shared" si="359"/>
        <v>0</v>
      </c>
      <c r="F790" s="5" t="e">
        <f t="shared" si="360"/>
        <v>#DIV/0!</v>
      </c>
      <c r="G790" s="5" t="e">
        <f t="shared" si="361"/>
        <v>#DIV/0!</v>
      </c>
      <c r="H790" s="5">
        <f t="shared" si="362"/>
        <v>0</v>
      </c>
      <c r="I790" s="5">
        <f t="shared" si="363"/>
        <v>0</v>
      </c>
      <c r="J790" s="5" t="e">
        <f t="shared" si="364"/>
        <v>#DIV/0!</v>
      </c>
      <c r="K790" s="5" t="e">
        <f t="shared" si="365"/>
        <v>#DIV/0!</v>
      </c>
      <c r="M790" s="16"/>
      <c r="N790" t="s">
        <v>133</v>
      </c>
      <c r="O790" t="s">
        <v>133</v>
      </c>
      <c r="P790" t="s">
        <v>133</v>
      </c>
      <c r="Q790" t="s">
        <v>133</v>
      </c>
      <c r="R790" t="s">
        <v>133</v>
      </c>
      <c r="T790" t="s">
        <v>133</v>
      </c>
      <c r="CB790" s="16"/>
    </row>
    <row r="791" spans="1:80">
      <c r="A791" s="296"/>
      <c r="B791" s="200"/>
      <c r="C791" s="7">
        <v>50</v>
      </c>
      <c r="D791">
        <f>+入力シート①!AG$9</f>
        <v>0</v>
      </c>
      <c r="E791">
        <f t="shared" si="359"/>
        <v>0</v>
      </c>
      <c r="F791" s="5" t="e">
        <f t="shared" si="360"/>
        <v>#DIV/0!</v>
      </c>
      <c r="G791" s="5" t="e">
        <f t="shared" si="361"/>
        <v>#DIV/0!</v>
      </c>
      <c r="H791" s="5">
        <f t="shared" si="362"/>
        <v>0</v>
      </c>
      <c r="I791" s="5">
        <f t="shared" si="363"/>
        <v>0</v>
      </c>
      <c r="J791" s="5" t="e">
        <f t="shared" si="364"/>
        <v>#DIV/0!</v>
      </c>
      <c r="K791" s="5" t="e">
        <f t="shared" si="365"/>
        <v>#DIV/0!</v>
      </c>
      <c r="M791" s="16"/>
      <c r="N791" t="s">
        <v>133</v>
      </c>
      <c r="O791" t="s">
        <v>133</v>
      </c>
      <c r="P791" t="s">
        <v>133</v>
      </c>
      <c r="Q791" t="s">
        <v>133</v>
      </c>
      <c r="R791" t="s">
        <v>133</v>
      </c>
      <c r="T791" t="s">
        <v>133</v>
      </c>
      <c r="CB791" s="16"/>
    </row>
    <row r="792" spans="1:80">
      <c r="A792" s="296"/>
      <c r="B792" s="200"/>
      <c r="C792" s="7">
        <v>75</v>
      </c>
      <c r="D792">
        <f>+入力シート①!AG$10</f>
        <v>0</v>
      </c>
      <c r="E792">
        <f t="shared" si="359"/>
        <v>0</v>
      </c>
      <c r="F792" s="5" t="e">
        <f t="shared" si="360"/>
        <v>#DIV/0!</v>
      </c>
      <c r="G792" s="5" t="e">
        <f t="shared" si="361"/>
        <v>#DIV/0!</v>
      </c>
      <c r="H792" s="5">
        <f t="shared" si="362"/>
        <v>0</v>
      </c>
      <c r="I792" s="5">
        <f t="shared" si="363"/>
        <v>0</v>
      </c>
      <c r="J792" s="5" t="e">
        <f t="shared" si="364"/>
        <v>#DIV/0!</v>
      </c>
      <c r="K792" s="5" t="e">
        <f t="shared" si="365"/>
        <v>#DIV/0!</v>
      </c>
      <c r="M792" s="16"/>
      <c r="N792" t="s">
        <v>133</v>
      </c>
      <c r="O792" t="s">
        <v>133</v>
      </c>
      <c r="P792" t="s">
        <v>133</v>
      </c>
      <c r="Q792" t="s">
        <v>133</v>
      </c>
      <c r="R792" t="s">
        <v>133</v>
      </c>
      <c r="T792" t="s">
        <v>133</v>
      </c>
      <c r="CB792" s="16"/>
    </row>
    <row r="793" spans="1:80">
      <c r="A793" s="296"/>
      <c r="B793" s="200"/>
      <c r="C793" s="7">
        <v>100</v>
      </c>
      <c r="D793">
        <f>+入力シート①!AG$11</f>
        <v>0</v>
      </c>
      <c r="E793">
        <f t="shared" si="359"/>
        <v>0</v>
      </c>
      <c r="F793" s="5" t="e">
        <f t="shared" si="360"/>
        <v>#DIV/0!</v>
      </c>
      <c r="G793" s="5" t="e">
        <f t="shared" si="361"/>
        <v>#DIV/0!</v>
      </c>
      <c r="H793" s="5">
        <f t="shared" si="362"/>
        <v>0</v>
      </c>
      <c r="I793" s="5">
        <f t="shared" si="363"/>
        <v>0</v>
      </c>
      <c r="J793" s="5" t="e">
        <f t="shared" si="364"/>
        <v>#DIV/0!</v>
      </c>
      <c r="K793" s="5" t="e">
        <f t="shared" si="365"/>
        <v>#DIV/0!</v>
      </c>
      <c r="M793" s="16"/>
      <c r="N793" t="s">
        <v>133</v>
      </c>
      <c r="O793" t="s">
        <v>133</v>
      </c>
      <c r="P793" t="s">
        <v>133</v>
      </c>
      <c r="Q793" t="s">
        <v>133</v>
      </c>
      <c r="R793" t="s">
        <v>133</v>
      </c>
      <c r="T793" t="s">
        <v>133</v>
      </c>
      <c r="CB793" s="16"/>
    </row>
    <row r="794" spans="1:80">
      <c r="A794" s="296"/>
      <c r="B794" s="200"/>
      <c r="C794" s="7">
        <v>150</v>
      </c>
      <c r="D794">
        <f>+入力シート①!AG$12</f>
        <v>0</v>
      </c>
      <c r="E794">
        <f t="shared" si="359"/>
        <v>0</v>
      </c>
      <c r="F794" s="5" t="e">
        <f t="shared" si="360"/>
        <v>#DIV/0!</v>
      </c>
      <c r="G794" s="5" t="e">
        <f t="shared" si="361"/>
        <v>#DIV/0!</v>
      </c>
      <c r="H794" s="5">
        <f t="shared" si="362"/>
        <v>0</v>
      </c>
      <c r="I794" s="5">
        <f t="shared" si="363"/>
        <v>0</v>
      </c>
      <c r="J794" s="5" t="e">
        <f t="shared" si="364"/>
        <v>#DIV/0!</v>
      </c>
      <c r="K794" s="5" t="e">
        <f t="shared" si="365"/>
        <v>#DIV/0!</v>
      </c>
      <c r="M794" s="16"/>
      <c r="N794" t="s">
        <v>133</v>
      </c>
      <c r="O794" t="s">
        <v>133</v>
      </c>
      <c r="P794" t="s">
        <v>133</v>
      </c>
      <c r="Q794" t="s">
        <v>133</v>
      </c>
      <c r="R794" t="s">
        <v>133</v>
      </c>
      <c r="T794" t="s">
        <v>133</v>
      </c>
      <c r="CB794" s="16"/>
    </row>
    <row r="795" spans="1:80">
      <c r="A795" s="296"/>
      <c r="B795" s="200"/>
      <c r="C795" s="7">
        <v>200</v>
      </c>
      <c r="D795">
        <f>+入力シート①!AG$13</f>
        <v>0</v>
      </c>
      <c r="E795">
        <f t="shared" si="359"/>
        <v>0</v>
      </c>
      <c r="F795" s="5" t="e">
        <f t="shared" si="360"/>
        <v>#DIV/0!</v>
      </c>
      <c r="G795" s="5" t="e">
        <f t="shared" si="361"/>
        <v>#DIV/0!</v>
      </c>
      <c r="H795" s="5">
        <f t="shared" si="362"/>
        <v>0</v>
      </c>
      <c r="I795" s="5">
        <f t="shared" si="363"/>
        <v>0</v>
      </c>
      <c r="J795" s="5" t="e">
        <f t="shared" si="364"/>
        <v>#DIV/0!</v>
      </c>
      <c r="K795" s="5" t="e">
        <f t="shared" si="365"/>
        <v>#DIV/0!</v>
      </c>
      <c r="M795" s="16"/>
      <c r="N795" t="s">
        <v>133</v>
      </c>
      <c r="O795" t="s">
        <v>133</v>
      </c>
      <c r="P795" t="s">
        <v>133</v>
      </c>
      <c r="Q795" t="s">
        <v>133</v>
      </c>
      <c r="R795" t="s">
        <v>133</v>
      </c>
      <c r="T795" t="s">
        <v>133</v>
      </c>
      <c r="CB795" s="16"/>
    </row>
    <row r="796" spans="1:80">
      <c r="A796" s="296"/>
      <c r="B796" s="200"/>
      <c r="C796" s="7">
        <v>300</v>
      </c>
      <c r="D796">
        <f>+入力シート①!AG$14</f>
        <v>0</v>
      </c>
      <c r="E796">
        <f t="shared" si="359"/>
        <v>0</v>
      </c>
      <c r="F796" s="5" t="e">
        <f t="shared" si="360"/>
        <v>#DIV/0!</v>
      </c>
      <c r="G796" s="5" t="e">
        <f t="shared" si="361"/>
        <v>#DIV/0!</v>
      </c>
      <c r="H796" s="5">
        <f t="shared" si="362"/>
        <v>0</v>
      </c>
      <c r="I796" s="5">
        <f t="shared" si="363"/>
        <v>0</v>
      </c>
      <c r="J796" s="5" t="e">
        <f t="shared" si="364"/>
        <v>#DIV/0!</v>
      </c>
      <c r="K796" s="5" t="e">
        <f t="shared" si="365"/>
        <v>#DIV/0!</v>
      </c>
      <c r="M796" s="16"/>
      <c r="N796" t="s">
        <v>133</v>
      </c>
      <c r="O796" t="s">
        <v>133</v>
      </c>
      <c r="P796" t="s">
        <v>133</v>
      </c>
      <c r="Q796" t="s">
        <v>133</v>
      </c>
      <c r="R796" t="s">
        <v>133</v>
      </c>
      <c r="T796" t="s">
        <v>133</v>
      </c>
      <c r="CB796" s="16"/>
    </row>
    <row r="797" spans="1:80">
      <c r="A797" s="296"/>
      <c r="B797" s="200"/>
      <c r="C797" s="7">
        <v>400</v>
      </c>
      <c r="D797">
        <f>+入力シート①!AG$15</f>
        <v>0</v>
      </c>
      <c r="E797">
        <f t="shared" si="359"/>
        <v>0</v>
      </c>
      <c r="F797" s="5" t="e">
        <f t="shared" si="360"/>
        <v>#DIV/0!</v>
      </c>
      <c r="G797" s="5" t="e">
        <f t="shared" si="361"/>
        <v>#DIV/0!</v>
      </c>
      <c r="H797" s="5">
        <f t="shared" si="362"/>
        <v>0</v>
      </c>
      <c r="I797" s="5">
        <f t="shared" si="363"/>
        <v>0</v>
      </c>
      <c r="J797" s="5" t="e">
        <f t="shared" si="364"/>
        <v>#DIV/0!</v>
      </c>
      <c r="K797" s="5" t="e">
        <f t="shared" si="365"/>
        <v>#DIV/0!</v>
      </c>
      <c r="M797" s="16"/>
      <c r="N797" t="s">
        <v>133</v>
      </c>
      <c r="O797" t="s">
        <v>133</v>
      </c>
      <c r="P797" t="s">
        <v>133</v>
      </c>
      <c r="Q797" t="s">
        <v>133</v>
      </c>
      <c r="R797" t="s">
        <v>133</v>
      </c>
      <c r="T797" t="s">
        <v>133</v>
      </c>
      <c r="CB797" s="16"/>
    </row>
    <row r="798" spans="1:80">
      <c r="A798" s="296"/>
      <c r="B798" s="200"/>
      <c r="C798" s="7">
        <v>500</v>
      </c>
      <c r="D798">
        <f>+入力シート①!AG$16</f>
        <v>0</v>
      </c>
      <c r="E798">
        <f t="shared" si="359"/>
        <v>0</v>
      </c>
      <c r="F798" s="5" t="e">
        <f t="shared" si="360"/>
        <v>#DIV/0!</v>
      </c>
      <c r="G798" s="5" t="e">
        <f t="shared" si="361"/>
        <v>#DIV/0!</v>
      </c>
      <c r="H798" s="5">
        <f t="shared" si="362"/>
        <v>0</v>
      </c>
      <c r="I798" s="5">
        <f t="shared" si="363"/>
        <v>0</v>
      </c>
      <c r="J798" s="5" t="e">
        <f t="shared" si="364"/>
        <v>#DIV/0!</v>
      </c>
      <c r="K798" s="5" t="e">
        <f t="shared" si="365"/>
        <v>#DIV/0!</v>
      </c>
      <c r="M798" s="16"/>
      <c r="N798" t="s">
        <v>133</v>
      </c>
      <c r="O798" t="s">
        <v>133</v>
      </c>
      <c r="P798" t="s">
        <v>133</v>
      </c>
      <c r="Q798" t="s">
        <v>133</v>
      </c>
      <c r="R798" t="s">
        <v>133</v>
      </c>
      <c r="T798" t="s">
        <v>133</v>
      </c>
      <c r="CB798" s="16"/>
    </row>
    <row r="799" spans="1:80">
      <c r="A799" s="296"/>
      <c r="B799" s="200"/>
      <c r="C799" s="7">
        <v>600</v>
      </c>
      <c r="D799">
        <f>+入力シート①!AG$17</f>
        <v>0</v>
      </c>
      <c r="E799">
        <f t="shared" si="359"/>
        <v>0</v>
      </c>
      <c r="F799" s="5" t="e">
        <f t="shared" si="360"/>
        <v>#DIV/0!</v>
      </c>
      <c r="G799" s="5" t="e">
        <f t="shared" si="361"/>
        <v>#DIV/0!</v>
      </c>
      <c r="H799" s="5">
        <f t="shared" si="362"/>
        <v>0</v>
      </c>
      <c r="I799" s="5">
        <f t="shared" si="363"/>
        <v>0</v>
      </c>
      <c r="J799" s="5" t="e">
        <f t="shared" si="364"/>
        <v>#DIV/0!</v>
      </c>
      <c r="K799" s="5" t="e">
        <f t="shared" si="365"/>
        <v>#DIV/0!</v>
      </c>
      <c r="M799" s="16"/>
      <c r="N799" t="s">
        <v>133</v>
      </c>
      <c r="O799" t="s">
        <v>133</v>
      </c>
      <c r="P799" t="s">
        <v>133</v>
      </c>
      <c r="Q799" t="s">
        <v>133</v>
      </c>
      <c r="R799" t="s">
        <v>133</v>
      </c>
      <c r="T799" t="s">
        <v>133</v>
      </c>
      <c r="CB799" s="16"/>
    </row>
    <row r="800" spans="1:80">
      <c r="A800" s="296"/>
      <c r="B800" s="13"/>
      <c r="C800" s="13"/>
      <c r="D800" s="18"/>
      <c r="E800" s="18"/>
      <c r="F800" s="36"/>
      <c r="G800" s="36"/>
      <c r="H800" s="36"/>
      <c r="I800" s="36"/>
      <c r="J800" s="36"/>
      <c r="K800" s="36"/>
      <c r="L800" s="18"/>
      <c r="M800" s="16"/>
      <c r="N800" s="18"/>
      <c r="O800" s="18"/>
      <c r="P800" s="18"/>
      <c r="Q800" s="18"/>
      <c r="R800" s="18"/>
      <c r="T800" s="18"/>
      <c r="V800" s="18"/>
      <c r="W800" s="18"/>
      <c r="X800" s="18"/>
      <c r="Y800" s="18"/>
      <c r="Z800" s="18"/>
      <c r="AA800" s="18"/>
      <c r="AB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c r="CA800" s="18"/>
      <c r="CB800" s="16"/>
    </row>
    <row r="801" spans="1:80">
      <c r="A801" s="296"/>
      <c r="B801" s="201" t="s">
        <v>13</v>
      </c>
      <c r="C801" s="11" t="s">
        <v>11</v>
      </c>
      <c r="D801">
        <f>+入力シート①!AG$19</f>
        <v>0</v>
      </c>
      <c r="E801">
        <f t="shared" si="359"/>
        <v>0</v>
      </c>
      <c r="F801" s="5" t="e">
        <f t="shared" si="360"/>
        <v>#DIV/0!</v>
      </c>
      <c r="G801" s="5" t="e">
        <f t="shared" si="361"/>
        <v>#DIV/0!</v>
      </c>
      <c r="H801" s="5">
        <f t="shared" si="362"/>
        <v>0</v>
      </c>
      <c r="I801" s="5">
        <f t="shared" si="363"/>
        <v>0</v>
      </c>
      <c r="J801" s="5" t="e">
        <f>+D801-F801</f>
        <v>#DIV/0!</v>
      </c>
      <c r="K801" s="5" t="e">
        <f>+J801/G801</f>
        <v>#DIV/0!</v>
      </c>
      <c r="M801" s="16"/>
      <c r="N801" t="s">
        <v>133</v>
      </c>
      <c r="O801" t="s">
        <v>133</v>
      </c>
      <c r="P801" t="s">
        <v>133</v>
      </c>
      <c r="Q801" t="s">
        <v>133</v>
      </c>
      <c r="R801" t="s">
        <v>133</v>
      </c>
      <c r="T801" t="s">
        <v>133</v>
      </c>
      <c r="CB801" s="16"/>
    </row>
    <row r="802" spans="1:80">
      <c r="A802" s="296"/>
      <c r="B802" s="202"/>
      <c r="C802" s="8" t="s">
        <v>12</v>
      </c>
      <c r="D802">
        <f>+入力シート①!AG$20</f>
        <v>0</v>
      </c>
      <c r="E802">
        <f t="shared" si="359"/>
        <v>0</v>
      </c>
      <c r="F802" s="5" t="e">
        <f t="shared" si="360"/>
        <v>#DIV/0!</v>
      </c>
      <c r="G802" s="5" t="e">
        <f t="shared" si="361"/>
        <v>#DIV/0!</v>
      </c>
      <c r="H802" s="5">
        <f t="shared" si="362"/>
        <v>0</v>
      </c>
      <c r="I802" s="5">
        <f t="shared" si="363"/>
        <v>0</v>
      </c>
      <c r="J802" s="5" t="e">
        <f>+D802-F802</f>
        <v>#DIV/0!</v>
      </c>
      <c r="K802" s="5" t="e">
        <f>+J802/G802</f>
        <v>#DIV/0!</v>
      </c>
      <c r="M802" s="16"/>
      <c r="N802" t="s">
        <v>133</v>
      </c>
      <c r="O802" t="s">
        <v>133</v>
      </c>
      <c r="P802" t="s">
        <v>133</v>
      </c>
      <c r="Q802" t="s">
        <v>133</v>
      </c>
      <c r="R802" t="s">
        <v>133</v>
      </c>
      <c r="T802" t="s">
        <v>133</v>
      </c>
      <c r="CB802" s="16"/>
    </row>
    <row r="803" spans="1:80" ht="0.95" customHeight="1">
      <c r="M803" s="16"/>
      <c r="CB803" s="16"/>
    </row>
    <row r="804" spans="1:80" ht="0.95" customHeight="1">
      <c r="M804" s="16"/>
      <c r="CB804" s="16"/>
    </row>
    <row r="805" spans="1:80" ht="0.95" customHeight="1">
      <c r="M805" s="16"/>
      <c r="CB805" s="16"/>
    </row>
    <row r="806" spans="1:80" ht="0.95" customHeight="1">
      <c r="M806" s="16"/>
      <c r="CB806" s="16"/>
    </row>
    <row r="807" spans="1:80" ht="0.95" customHeight="1">
      <c r="M807" s="16"/>
      <c r="CB807" s="16"/>
    </row>
    <row r="808" spans="1:80" ht="0.95" customHeight="1">
      <c r="M808" s="16"/>
      <c r="CB808" s="16"/>
    </row>
    <row r="809" spans="1:80" ht="0.95" customHeight="1">
      <c r="M809" s="16"/>
      <c r="CB809" s="16"/>
    </row>
    <row r="810" spans="1:80" ht="0.95" customHeight="1">
      <c r="M810" s="16"/>
      <c r="CB810" s="16"/>
    </row>
    <row r="811" spans="1:80" ht="16.5" thickBot="1">
      <c r="D811" s="1" t="s">
        <v>14</v>
      </c>
      <c r="E811" s="1" t="s">
        <v>0</v>
      </c>
      <c r="F811" s="4" t="s">
        <v>1</v>
      </c>
      <c r="G811" s="4" t="s">
        <v>5</v>
      </c>
      <c r="H811" s="4" t="s">
        <v>2</v>
      </c>
      <c r="I811" s="4" t="s">
        <v>3</v>
      </c>
      <c r="J811" s="4" t="s">
        <v>4</v>
      </c>
      <c r="K811" s="5" t="s">
        <v>42</v>
      </c>
      <c r="M811" s="16"/>
      <c r="N811" s="1" t="s">
        <v>131</v>
      </c>
      <c r="O811" s="1" t="s">
        <v>131</v>
      </c>
      <c r="P811" s="1" t="s">
        <v>131</v>
      </c>
      <c r="Q811" s="1" t="s">
        <v>131</v>
      </c>
      <c r="R811" s="1" t="s">
        <v>131</v>
      </c>
      <c r="T811" s="1" t="s">
        <v>131</v>
      </c>
      <c r="V811" s="1"/>
      <c r="W811" s="1"/>
      <c r="X811" s="1"/>
      <c r="Y811" s="1"/>
      <c r="Z811" s="1"/>
      <c r="AA811" s="1"/>
      <c r="AB811" s="1"/>
      <c r="AC811" s="70"/>
      <c r="AD811" s="70"/>
      <c r="AE811" s="1"/>
      <c r="AF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6"/>
    </row>
    <row r="812" spans="1:80">
      <c r="A812" s="296"/>
      <c r="B812" s="203" t="s">
        <v>6</v>
      </c>
      <c r="C812" s="204"/>
      <c r="D812" s="71">
        <f>+入力シート①!AH$2</f>
        <v>0</v>
      </c>
      <c r="E812" s="19"/>
      <c r="F812" s="30"/>
      <c r="G812" s="30"/>
      <c r="H812" s="30"/>
      <c r="I812" s="30"/>
      <c r="J812" s="30"/>
      <c r="K812" s="31"/>
      <c r="M812" s="16"/>
      <c r="N812" s="71">
        <v>0</v>
      </c>
      <c r="O812" s="71">
        <v>0</v>
      </c>
      <c r="P812" s="71">
        <v>0</v>
      </c>
      <c r="Q812" s="71">
        <v>0</v>
      </c>
      <c r="R812" s="71">
        <v>0</v>
      </c>
      <c r="T812" s="71">
        <v>0</v>
      </c>
      <c r="V812">
        <f t="shared" ref="V812:AA812" si="366">+V$1</f>
        <v>2011</v>
      </c>
      <c r="W812">
        <f t="shared" si="366"/>
        <v>2010</v>
      </c>
      <c r="X812">
        <f t="shared" si="366"/>
        <v>2009</v>
      </c>
      <c r="Y812">
        <f t="shared" si="366"/>
        <v>2008</v>
      </c>
      <c r="Z812">
        <f t="shared" si="366"/>
        <v>2007</v>
      </c>
      <c r="AA812">
        <f t="shared" si="366"/>
        <v>2007</v>
      </c>
      <c r="AB812">
        <f t="shared" ref="AB812:BG812" si="367">+AB$1</f>
        <v>2006</v>
      </c>
      <c r="AC812" s="69">
        <f t="shared" si="367"/>
        <v>2005</v>
      </c>
      <c r="AD812" s="69">
        <f t="shared" si="367"/>
        <v>2004</v>
      </c>
      <c r="AE812">
        <f t="shared" si="367"/>
        <v>2003</v>
      </c>
      <c r="AF812">
        <f t="shared" si="367"/>
        <v>2002</v>
      </c>
      <c r="AG812">
        <f t="shared" si="367"/>
        <v>2002</v>
      </c>
      <c r="AH812">
        <f t="shared" si="367"/>
        <v>2002</v>
      </c>
      <c r="AI812">
        <f t="shared" si="367"/>
        <v>2001</v>
      </c>
      <c r="AJ812">
        <f t="shared" si="367"/>
        <v>2000</v>
      </c>
      <c r="AK812">
        <f t="shared" si="367"/>
        <v>1999</v>
      </c>
      <c r="AL812">
        <f t="shared" si="367"/>
        <v>1999</v>
      </c>
      <c r="AM812">
        <f t="shared" si="367"/>
        <v>1998</v>
      </c>
      <c r="AN812">
        <f t="shared" si="367"/>
        <v>1997</v>
      </c>
      <c r="AO812">
        <f t="shared" si="367"/>
        <v>1996</v>
      </c>
      <c r="AP812">
        <f t="shared" si="367"/>
        <v>1995</v>
      </c>
      <c r="AQ812">
        <f t="shared" si="367"/>
        <v>1994</v>
      </c>
      <c r="AR812">
        <f t="shared" si="367"/>
        <v>1993</v>
      </c>
      <c r="AS812">
        <f t="shared" si="367"/>
        <v>1992</v>
      </c>
      <c r="AT812">
        <f t="shared" si="367"/>
        <v>1991</v>
      </c>
      <c r="AU812">
        <f t="shared" si="367"/>
        <v>1990</v>
      </c>
      <c r="AV812">
        <f t="shared" si="367"/>
        <v>1990</v>
      </c>
      <c r="AW812">
        <f t="shared" si="367"/>
        <v>1989</v>
      </c>
      <c r="AX812">
        <f t="shared" si="367"/>
        <v>1989</v>
      </c>
      <c r="AY812">
        <f t="shared" si="367"/>
        <v>1989</v>
      </c>
      <c r="AZ812">
        <f t="shared" si="367"/>
        <v>1988</v>
      </c>
      <c r="BA812">
        <f t="shared" si="367"/>
        <v>1988</v>
      </c>
      <c r="BB812">
        <f t="shared" si="367"/>
        <v>1987</v>
      </c>
      <c r="BC812">
        <f t="shared" si="367"/>
        <v>1986</v>
      </c>
      <c r="BD812">
        <f t="shared" si="367"/>
        <v>1986</v>
      </c>
      <c r="BE812">
        <f t="shared" si="367"/>
        <v>1986</v>
      </c>
      <c r="BF812">
        <f t="shared" si="367"/>
        <v>1985</v>
      </c>
      <c r="BG812">
        <f t="shared" si="367"/>
        <v>1985</v>
      </c>
      <c r="BH812">
        <f t="shared" ref="BH812:CA812" si="368">+BH$1</f>
        <v>1985</v>
      </c>
      <c r="BI812">
        <f t="shared" si="368"/>
        <v>1984</v>
      </c>
      <c r="BJ812">
        <f t="shared" si="368"/>
        <v>1984</v>
      </c>
      <c r="BK812">
        <f t="shared" si="368"/>
        <v>1984</v>
      </c>
      <c r="BL812">
        <f t="shared" si="368"/>
        <v>1984</v>
      </c>
      <c r="BM812">
        <f t="shared" si="368"/>
        <v>1984</v>
      </c>
      <c r="BN812">
        <f t="shared" si="368"/>
        <v>1983</v>
      </c>
      <c r="BO812">
        <f t="shared" si="368"/>
        <v>1983</v>
      </c>
      <c r="BP812">
        <f t="shared" si="368"/>
        <v>1983</v>
      </c>
      <c r="BQ812">
        <f t="shared" si="368"/>
        <v>1983</v>
      </c>
      <c r="BR812">
        <f t="shared" si="368"/>
        <v>1982</v>
      </c>
      <c r="BS812">
        <f t="shared" si="368"/>
        <v>1982</v>
      </c>
      <c r="BT812">
        <f t="shared" si="368"/>
        <v>1982</v>
      </c>
      <c r="BU812">
        <f t="shared" si="368"/>
        <v>1982</v>
      </c>
      <c r="BV812">
        <f t="shared" si="368"/>
        <v>1981</v>
      </c>
      <c r="BW812">
        <f t="shared" si="368"/>
        <v>1981</v>
      </c>
      <c r="BX812">
        <f t="shared" si="368"/>
        <v>1981</v>
      </c>
      <c r="BY812">
        <f t="shared" si="368"/>
        <v>1981</v>
      </c>
      <c r="BZ812">
        <f t="shared" si="368"/>
        <v>1981</v>
      </c>
      <c r="CA812">
        <f t="shared" si="368"/>
        <v>1980</v>
      </c>
      <c r="CB812" s="16"/>
    </row>
    <row r="813" spans="1:80">
      <c r="A813" s="296"/>
      <c r="B813" s="203" t="s">
        <v>7</v>
      </c>
      <c r="C813" s="204"/>
      <c r="D813" s="72">
        <f>+入力シート①!AH$2</f>
        <v>0</v>
      </c>
      <c r="E813" s="20"/>
      <c r="F813" s="32"/>
      <c r="G813" s="32"/>
      <c r="H813" s="32"/>
      <c r="I813" s="32"/>
      <c r="J813" s="32"/>
      <c r="K813" s="33"/>
      <c r="M813" s="16"/>
      <c r="N813" s="72">
        <v>0</v>
      </c>
      <c r="O813" s="72">
        <v>0</v>
      </c>
      <c r="P813" s="72">
        <v>0</v>
      </c>
      <c r="Q813" s="72">
        <v>0</v>
      </c>
      <c r="R813" s="72">
        <v>0</v>
      </c>
      <c r="T813" s="72">
        <v>0</v>
      </c>
      <c r="V813">
        <f t="shared" ref="V813:AA813" si="369">+V$3</f>
        <v>2</v>
      </c>
      <c r="W813">
        <f t="shared" si="369"/>
        <v>2</v>
      </c>
      <c r="X813">
        <f t="shared" si="369"/>
        <v>2</v>
      </c>
      <c r="Y813">
        <f t="shared" si="369"/>
        <v>2</v>
      </c>
      <c r="Z813">
        <f t="shared" si="369"/>
        <v>2</v>
      </c>
      <c r="AA813">
        <f t="shared" si="369"/>
        <v>2</v>
      </c>
      <c r="AB813">
        <f t="shared" ref="AB813:CA813" si="370">+AB$3</f>
        <v>2</v>
      </c>
      <c r="AC813" s="69">
        <f t="shared" si="370"/>
        <v>2</v>
      </c>
      <c r="AD813" s="69">
        <f t="shared" si="370"/>
        <v>2</v>
      </c>
      <c r="AE813">
        <f t="shared" si="370"/>
        <v>2</v>
      </c>
      <c r="AF813">
        <f t="shared" si="370"/>
        <v>2</v>
      </c>
      <c r="AG813">
        <f t="shared" si="370"/>
        <v>2</v>
      </c>
      <c r="AH813">
        <f t="shared" si="370"/>
        <v>2</v>
      </c>
      <c r="AI813">
        <f t="shared" si="370"/>
        <v>2</v>
      </c>
      <c r="AJ813">
        <f t="shared" si="370"/>
        <v>2</v>
      </c>
      <c r="AK813">
        <f t="shared" si="370"/>
        <v>2</v>
      </c>
      <c r="AL813">
        <f t="shared" si="370"/>
        <v>2</v>
      </c>
      <c r="AM813">
        <f t="shared" si="370"/>
        <v>2</v>
      </c>
      <c r="AN813">
        <f t="shared" si="370"/>
        <v>2</v>
      </c>
      <c r="AO813">
        <f t="shared" si="370"/>
        <v>2</v>
      </c>
      <c r="AP813">
        <f t="shared" si="370"/>
        <v>2</v>
      </c>
      <c r="AQ813">
        <f t="shared" si="370"/>
        <v>2</v>
      </c>
      <c r="AR813">
        <f t="shared" si="370"/>
        <v>2</v>
      </c>
      <c r="AS813">
        <f t="shared" si="370"/>
        <v>2</v>
      </c>
      <c r="AT813">
        <f t="shared" si="370"/>
        <v>2</v>
      </c>
      <c r="AU813">
        <f t="shared" si="370"/>
        <v>2</v>
      </c>
      <c r="AV813">
        <f t="shared" si="370"/>
        <v>2</v>
      </c>
      <c r="AW813">
        <f t="shared" si="370"/>
        <v>2</v>
      </c>
      <c r="AX813">
        <f t="shared" si="370"/>
        <v>2</v>
      </c>
      <c r="AY813">
        <f t="shared" si="370"/>
        <v>2</v>
      </c>
      <c r="AZ813">
        <f t="shared" si="370"/>
        <v>2</v>
      </c>
      <c r="BA813">
        <f t="shared" si="370"/>
        <v>2</v>
      </c>
      <c r="BB813">
        <f t="shared" si="370"/>
        <v>2</v>
      </c>
      <c r="BC813">
        <f t="shared" si="370"/>
        <v>2</v>
      </c>
      <c r="BD813">
        <f t="shared" si="370"/>
        <v>2</v>
      </c>
      <c r="BE813">
        <f t="shared" si="370"/>
        <v>2</v>
      </c>
      <c r="BF813">
        <f t="shared" si="370"/>
        <v>2</v>
      </c>
      <c r="BG813">
        <f t="shared" si="370"/>
        <v>2</v>
      </c>
      <c r="BH813">
        <f t="shared" si="370"/>
        <v>2</v>
      </c>
      <c r="BI813">
        <f t="shared" si="370"/>
        <v>2</v>
      </c>
      <c r="BJ813">
        <f t="shared" si="370"/>
        <v>2</v>
      </c>
      <c r="BK813">
        <f t="shared" si="370"/>
        <v>2</v>
      </c>
      <c r="BL813">
        <f t="shared" si="370"/>
        <v>2</v>
      </c>
      <c r="BM813">
        <f t="shared" si="370"/>
        <v>2</v>
      </c>
      <c r="BN813">
        <f t="shared" si="370"/>
        <v>2</v>
      </c>
      <c r="BO813">
        <f t="shared" si="370"/>
        <v>2</v>
      </c>
      <c r="BP813">
        <f t="shared" si="370"/>
        <v>2</v>
      </c>
      <c r="BQ813">
        <f t="shared" si="370"/>
        <v>2</v>
      </c>
      <c r="BR813">
        <f t="shared" si="370"/>
        <v>2</v>
      </c>
      <c r="BS813">
        <f t="shared" si="370"/>
        <v>2</v>
      </c>
      <c r="BT813">
        <f t="shared" si="370"/>
        <v>2</v>
      </c>
      <c r="BU813">
        <f t="shared" si="370"/>
        <v>2</v>
      </c>
      <c r="BV813">
        <f t="shared" si="370"/>
        <v>2</v>
      </c>
      <c r="BW813">
        <f t="shared" si="370"/>
        <v>2</v>
      </c>
      <c r="BX813">
        <f t="shared" si="370"/>
        <v>2</v>
      </c>
      <c r="BY813">
        <f t="shared" si="370"/>
        <v>2</v>
      </c>
      <c r="BZ813">
        <f t="shared" si="370"/>
        <v>2</v>
      </c>
      <c r="CA813">
        <f t="shared" si="370"/>
        <v>2</v>
      </c>
      <c r="CB813" s="16"/>
    </row>
    <row r="814" spans="1:80">
      <c r="A814" s="296"/>
      <c r="B814" s="203" t="s">
        <v>8</v>
      </c>
      <c r="C814" s="204"/>
      <c r="D814" s="73">
        <f>+入力シート①!AH$2</f>
        <v>0</v>
      </c>
      <c r="E814" s="20"/>
      <c r="F814" s="32"/>
      <c r="G814" s="32"/>
      <c r="H814" s="32"/>
      <c r="I814" s="32"/>
      <c r="J814" s="32"/>
      <c r="K814" s="33"/>
      <c r="M814" s="16"/>
      <c r="N814" s="73">
        <v>0</v>
      </c>
      <c r="O814" s="73">
        <v>0</v>
      </c>
      <c r="P814" s="73">
        <v>0</v>
      </c>
      <c r="Q814" s="73">
        <v>0</v>
      </c>
      <c r="R814" s="73">
        <v>0</v>
      </c>
      <c r="T814" s="73">
        <v>0</v>
      </c>
      <c r="CB814" s="16"/>
    </row>
    <row r="815" spans="1:80">
      <c r="A815" s="296"/>
      <c r="B815" s="203" t="s">
        <v>43</v>
      </c>
      <c r="C815" s="204"/>
      <c r="D815">
        <f>+入力シート①!AH$3</f>
        <v>0</v>
      </c>
      <c r="E815" s="20"/>
      <c r="F815" s="32"/>
      <c r="G815" s="32"/>
      <c r="H815" s="32"/>
      <c r="I815" s="32"/>
      <c r="J815" s="32"/>
      <c r="K815" s="33"/>
      <c r="M815" s="16"/>
      <c r="N815" t="s">
        <v>133</v>
      </c>
      <c r="O815" t="s">
        <v>133</v>
      </c>
      <c r="P815" t="s">
        <v>133</v>
      </c>
      <c r="Q815" t="s">
        <v>133</v>
      </c>
      <c r="R815" t="s">
        <v>133</v>
      </c>
      <c r="T815" t="s">
        <v>133</v>
      </c>
      <c r="V815">
        <f t="shared" ref="V815:AA815" si="371">+$A$812</f>
        <v>0</v>
      </c>
      <c r="W815">
        <f t="shared" si="371"/>
        <v>0</v>
      </c>
      <c r="X815">
        <f t="shared" si="371"/>
        <v>0</v>
      </c>
      <c r="Y815">
        <f t="shared" si="371"/>
        <v>0</v>
      </c>
      <c r="Z815">
        <f t="shared" si="371"/>
        <v>0</v>
      </c>
      <c r="AA815">
        <f t="shared" si="371"/>
        <v>0</v>
      </c>
      <c r="AB815">
        <f t="shared" ref="AB815:CA815" si="372">+$A$812</f>
        <v>0</v>
      </c>
      <c r="AC815" s="69">
        <f t="shared" si="372"/>
        <v>0</v>
      </c>
      <c r="AD815" s="69">
        <f t="shared" si="372"/>
        <v>0</v>
      </c>
      <c r="AE815">
        <f t="shared" si="372"/>
        <v>0</v>
      </c>
      <c r="AF815">
        <f t="shared" si="372"/>
        <v>0</v>
      </c>
      <c r="AG815">
        <f t="shared" si="372"/>
        <v>0</v>
      </c>
      <c r="AH815">
        <f t="shared" si="372"/>
        <v>0</v>
      </c>
      <c r="AI815">
        <f t="shared" si="372"/>
        <v>0</v>
      </c>
      <c r="AJ815">
        <f t="shared" si="372"/>
        <v>0</v>
      </c>
      <c r="AK815">
        <f t="shared" si="372"/>
        <v>0</v>
      </c>
      <c r="AL815">
        <f t="shared" si="372"/>
        <v>0</v>
      </c>
      <c r="AM815">
        <f t="shared" si="372"/>
        <v>0</v>
      </c>
      <c r="AN815">
        <f t="shared" si="372"/>
        <v>0</v>
      </c>
      <c r="AO815">
        <f t="shared" si="372"/>
        <v>0</v>
      </c>
      <c r="AP815">
        <f t="shared" si="372"/>
        <v>0</v>
      </c>
      <c r="AQ815">
        <f t="shared" si="372"/>
        <v>0</v>
      </c>
      <c r="AR815">
        <f t="shared" si="372"/>
        <v>0</v>
      </c>
      <c r="AS815">
        <f t="shared" si="372"/>
        <v>0</v>
      </c>
      <c r="AT815">
        <f t="shared" si="372"/>
        <v>0</v>
      </c>
      <c r="AU815">
        <f t="shared" si="372"/>
        <v>0</v>
      </c>
      <c r="AV815">
        <f t="shared" si="372"/>
        <v>0</v>
      </c>
      <c r="AW815">
        <f t="shared" si="372"/>
        <v>0</v>
      </c>
      <c r="AX815">
        <f t="shared" si="372"/>
        <v>0</v>
      </c>
      <c r="AY815">
        <f t="shared" si="372"/>
        <v>0</v>
      </c>
      <c r="AZ815">
        <f t="shared" si="372"/>
        <v>0</v>
      </c>
      <c r="BA815">
        <f t="shared" si="372"/>
        <v>0</v>
      </c>
      <c r="BB815">
        <f t="shared" si="372"/>
        <v>0</v>
      </c>
      <c r="BC815">
        <f t="shared" si="372"/>
        <v>0</v>
      </c>
      <c r="BD815">
        <f t="shared" si="372"/>
        <v>0</v>
      </c>
      <c r="BE815">
        <f t="shared" si="372"/>
        <v>0</v>
      </c>
      <c r="BF815">
        <f t="shared" si="372"/>
        <v>0</v>
      </c>
      <c r="BG815">
        <f t="shared" si="372"/>
        <v>0</v>
      </c>
      <c r="BH815">
        <f t="shared" si="372"/>
        <v>0</v>
      </c>
      <c r="BI815">
        <f t="shared" si="372"/>
        <v>0</v>
      </c>
      <c r="BJ815">
        <f t="shared" si="372"/>
        <v>0</v>
      </c>
      <c r="BK815">
        <f t="shared" si="372"/>
        <v>0</v>
      </c>
      <c r="BL815">
        <f t="shared" si="372"/>
        <v>0</v>
      </c>
      <c r="BM815">
        <f t="shared" si="372"/>
        <v>0</v>
      </c>
      <c r="BN815">
        <f t="shared" si="372"/>
        <v>0</v>
      </c>
      <c r="BO815">
        <f t="shared" si="372"/>
        <v>0</v>
      </c>
      <c r="BP815">
        <f t="shared" si="372"/>
        <v>0</v>
      </c>
      <c r="BQ815">
        <f t="shared" si="372"/>
        <v>0</v>
      </c>
      <c r="BR815">
        <f t="shared" si="372"/>
        <v>0</v>
      </c>
      <c r="BS815">
        <f t="shared" si="372"/>
        <v>0</v>
      </c>
      <c r="BT815">
        <f t="shared" si="372"/>
        <v>0</v>
      </c>
      <c r="BU815">
        <f t="shared" si="372"/>
        <v>0</v>
      </c>
      <c r="BV815">
        <f t="shared" si="372"/>
        <v>0</v>
      </c>
      <c r="BW815">
        <f t="shared" si="372"/>
        <v>0</v>
      </c>
      <c r="BX815">
        <f t="shared" si="372"/>
        <v>0</v>
      </c>
      <c r="BY815">
        <f t="shared" si="372"/>
        <v>0</v>
      </c>
      <c r="BZ815">
        <f t="shared" si="372"/>
        <v>0</v>
      </c>
      <c r="CA815">
        <f t="shared" si="372"/>
        <v>0</v>
      </c>
      <c r="CB815" s="16"/>
    </row>
    <row r="816" spans="1:80" ht="16.5" thickBot="1">
      <c r="A816" s="296"/>
      <c r="B816" s="203" t="s">
        <v>9</v>
      </c>
      <c r="C816" s="204"/>
      <c r="D816" s="78">
        <f>+入力シート①!AH$4</f>
        <v>0</v>
      </c>
      <c r="E816" s="21"/>
      <c r="F816" s="34"/>
      <c r="G816" s="34"/>
      <c r="H816" s="34"/>
      <c r="I816" s="34"/>
      <c r="J816" s="34"/>
      <c r="K816" s="35"/>
      <c r="M816" s="16"/>
      <c r="N816" s="78">
        <v>0</v>
      </c>
      <c r="O816" s="78">
        <v>0</v>
      </c>
      <c r="P816" s="78">
        <v>0</v>
      </c>
      <c r="Q816" s="78">
        <v>0</v>
      </c>
      <c r="R816" s="78">
        <v>0</v>
      </c>
      <c r="T816" s="78">
        <v>0</v>
      </c>
      <c r="CB816" s="16"/>
    </row>
    <row r="817" spans="1:80">
      <c r="A817" s="296"/>
      <c r="B817" s="200" t="s">
        <v>10</v>
      </c>
      <c r="C817" s="7">
        <v>0</v>
      </c>
      <c r="D817">
        <f>+入力シート①!AH$5</f>
        <v>0</v>
      </c>
      <c r="E817">
        <f>+COUNT($M817:$CB817)</f>
        <v>0</v>
      </c>
      <c r="F817" s="5" t="e">
        <f>+AVERAGE($M817:$CB817)</f>
        <v>#DIV/0!</v>
      </c>
      <c r="G817" s="5" t="e">
        <f>+STDEV($M817:$CB817)</f>
        <v>#DIV/0!</v>
      </c>
      <c r="H817" s="5">
        <f>+MAX($M817:$CB817)</f>
        <v>0</v>
      </c>
      <c r="I817" s="5">
        <f>+MIN($M817:$CB817)</f>
        <v>0</v>
      </c>
      <c r="J817" s="5" t="e">
        <f>+D817-F817</f>
        <v>#DIV/0!</v>
      </c>
      <c r="K817" s="5" t="e">
        <f>+J817/G817</f>
        <v>#DIV/0!</v>
      </c>
      <c r="M817" s="16"/>
      <c r="N817" t="s">
        <v>133</v>
      </c>
      <c r="O817" t="s">
        <v>133</v>
      </c>
      <c r="P817" t="s">
        <v>133</v>
      </c>
      <c r="Q817" t="s">
        <v>133</v>
      </c>
      <c r="R817" t="s">
        <v>133</v>
      </c>
      <c r="T817" t="s">
        <v>133</v>
      </c>
      <c r="CB817" s="16"/>
    </row>
    <row r="818" spans="1:80">
      <c r="A818" s="296"/>
      <c r="B818" s="200"/>
      <c r="C818" s="7">
        <v>10</v>
      </c>
      <c r="D818">
        <f>+入力シート①!AH$6</f>
        <v>0</v>
      </c>
      <c r="E818">
        <f t="shared" ref="E818:E832" si="373">+COUNT($M818:$CB818)</f>
        <v>0</v>
      </c>
      <c r="F818" s="5" t="e">
        <f t="shared" ref="F818:F832" si="374">+AVERAGE($M818:$CB818)</f>
        <v>#DIV/0!</v>
      </c>
      <c r="G818" s="5" t="e">
        <f t="shared" ref="G818:G832" si="375">+STDEV($M818:$CB818)</f>
        <v>#DIV/0!</v>
      </c>
      <c r="H818" s="5">
        <f t="shared" ref="H818:H832" si="376">+MAX($M818:$CB818)</f>
        <v>0</v>
      </c>
      <c r="I818" s="5">
        <f t="shared" ref="I818:I832" si="377">+MIN($M818:$CB818)</f>
        <v>0</v>
      </c>
      <c r="J818" s="5" t="e">
        <f t="shared" ref="J818:J829" si="378">+D818-F818</f>
        <v>#DIV/0!</v>
      </c>
      <c r="K818" s="5" t="e">
        <f t="shared" ref="K818:K829" si="379">+J818/G818</f>
        <v>#DIV/0!</v>
      </c>
      <c r="M818" s="16"/>
      <c r="N818" t="s">
        <v>133</v>
      </c>
      <c r="O818" t="s">
        <v>133</v>
      </c>
      <c r="P818" t="s">
        <v>133</v>
      </c>
      <c r="Q818" t="s">
        <v>133</v>
      </c>
      <c r="R818" t="s">
        <v>133</v>
      </c>
      <c r="T818" t="s">
        <v>133</v>
      </c>
      <c r="CB818" s="16"/>
    </row>
    <row r="819" spans="1:80">
      <c r="A819" s="296"/>
      <c r="B819" s="200"/>
      <c r="C819" s="7">
        <v>20</v>
      </c>
      <c r="D819">
        <f>+入力シート①!AH$7</f>
        <v>0</v>
      </c>
      <c r="E819">
        <f t="shared" si="373"/>
        <v>0</v>
      </c>
      <c r="F819" s="5" t="e">
        <f t="shared" si="374"/>
        <v>#DIV/0!</v>
      </c>
      <c r="G819" s="5" t="e">
        <f t="shared" si="375"/>
        <v>#DIV/0!</v>
      </c>
      <c r="H819" s="5">
        <f t="shared" si="376"/>
        <v>0</v>
      </c>
      <c r="I819" s="5">
        <f t="shared" si="377"/>
        <v>0</v>
      </c>
      <c r="J819" s="5" t="e">
        <f t="shared" si="378"/>
        <v>#DIV/0!</v>
      </c>
      <c r="K819" s="5" t="e">
        <f t="shared" si="379"/>
        <v>#DIV/0!</v>
      </c>
      <c r="M819" s="16"/>
      <c r="N819" t="s">
        <v>133</v>
      </c>
      <c r="O819" t="s">
        <v>133</v>
      </c>
      <c r="P819" t="s">
        <v>133</v>
      </c>
      <c r="Q819" t="s">
        <v>133</v>
      </c>
      <c r="R819" t="s">
        <v>133</v>
      </c>
      <c r="T819" t="s">
        <v>133</v>
      </c>
      <c r="CB819" s="16"/>
    </row>
    <row r="820" spans="1:80">
      <c r="A820" s="296"/>
      <c r="B820" s="200"/>
      <c r="C820" s="7">
        <v>30</v>
      </c>
      <c r="D820">
        <f>+入力シート①!AH$8</f>
        <v>0</v>
      </c>
      <c r="E820">
        <f t="shared" si="373"/>
        <v>0</v>
      </c>
      <c r="F820" s="5" t="e">
        <f t="shared" si="374"/>
        <v>#DIV/0!</v>
      </c>
      <c r="G820" s="5" t="e">
        <f t="shared" si="375"/>
        <v>#DIV/0!</v>
      </c>
      <c r="H820" s="5">
        <f t="shared" si="376"/>
        <v>0</v>
      </c>
      <c r="I820" s="5">
        <f t="shared" si="377"/>
        <v>0</v>
      </c>
      <c r="J820" s="5" t="e">
        <f t="shared" si="378"/>
        <v>#DIV/0!</v>
      </c>
      <c r="K820" s="5" t="e">
        <f t="shared" si="379"/>
        <v>#DIV/0!</v>
      </c>
      <c r="M820" s="16"/>
      <c r="N820" t="s">
        <v>133</v>
      </c>
      <c r="O820" t="s">
        <v>133</v>
      </c>
      <c r="P820" t="s">
        <v>133</v>
      </c>
      <c r="Q820" t="s">
        <v>133</v>
      </c>
      <c r="R820" t="s">
        <v>133</v>
      </c>
      <c r="T820" t="s">
        <v>133</v>
      </c>
      <c r="CB820" s="16"/>
    </row>
    <row r="821" spans="1:80">
      <c r="A821" s="296"/>
      <c r="B821" s="200"/>
      <c r="C821" s="7">
        <v>50</v>
      </c>
      <c r="D821">
        <f>+入力シート①!AH$9</f>
        <v>0</v>
      </c>
      <c r="E821">
        <f t="shared" si="373"/>
        <v>0</v>
      </c>
      <c r="F821" s="5" t="e">
        <f t="shared" si="374"/>
        <v>#DIV/0!</v>
      </c>
      <c r="G821" s="5" t="e">
        <f t="shared" si="375"/>
        <v>#DIV/0!</v>
      </c>
      <c r="H821" s="5">
        <f t="shared" si="376"/>
        <v>0</v>
      </c>
      <c r="I821" s="5">
        <f t="shared" si="377"/>
        <v>0</v>
      </c>
      <c r="J821" s="5" t="e">
        <f t="shared" si="378"/>
        <v>#DIV/0!</v>
      </c>
      <c r="K821" s="5" t="e">
        <f t="shared" si="379"/>
        <v>#DIV/0!</v>
      </c>
      <c r="M821" s="16"/>
      <c r="N821" t="s">
        <v>133</v>
      </c>
      <c r="O821" t="s">
        <v>133</v>
      </c>
      <c r="P821" t="s">
        <v>133</v>
      </c>
      <c r="Q821" t="s">
        <v>133</v>
      </c>
      <c r="R821" t="s">
        <v>133</v>
      </c>
      <c r="T821" t="s">
        <v>133</v>
      </c>
      <c r="CB821" s="16"/>
    </row>
    <row r="822" spans="1:80">
      <c r="A822" s="296"/>
      <c r="B822" s="200"/>
      <c r="C822" s="7">
        <v>75</v>
      </c>
      <c r="D822">
        <f>+入力シート①!AH$10</f>
        <v>0</v>
      </c>
      <c r="E822">
        <f t="shared" si="373"/>
        <v>0</v>
      </c>
      <c r="F822" s="5" t="e">
        <f t="shared" si="374"/>
        <v>#DIV/0!</v>
      </c>
      <c r="G822" s="5" t="e">
        <f t="shared" si="375"/>
        <v>#DIV/0!</v>
      </c>
      <c r="H822" s="5">
        <f t="shared" si="376"/>
        <v>0</v>
      </c>
      <c r="I822" s="5">
        <f t="shared" si="377"/>
        <v>0</v>
      </c>
      <c r="J822" s="5" t="e">
        <f t="shared" si="378"/>
        <v>#DIV/0!</v>
      </c>
      <c r="K822" s="5" t="e">
        <f t="shared" si="379"/>
        <v>#DIV/0!</v>
      </c>
      <c r="M822" s="16"/>
      <c r="N822" t="s">
        <v>133</v>
      </c>
      <c r="O822" t="s">
        <v>133</v>
      </c>
      <c r="P822" t="s">
        <v>133</v>
      </c>
      <c r="Q822" t="s">
        <v>133</v>
      </c>
      <c r="R822" t="s">
        <v>133</v>
      </c>
      <c r="T822" t="s">
        <v>133</v>
      </c>
      <c r="CB822" s="16"/>
    </row>
    <row r="823" spans="1:80">
      <c r="A823" s="296"/>
      <c r="B823" s="200"/>
      <c r="C823" s="7">
        <v>100</v>
      </c>
      <c r="D823">
        <f>+入力シート①!AH$11</f>
        <v>0</v>
      </c>
      <c r="E823">
        <f t="shared" si="373"/>
        <v>0</v>
      </c>
      <c r="F823" s="5" t="e">
        <f t="shared" si="374"/>
        <v>#DIV/0!</v>
      </c>
      <c r="G823" s="5" t="e">
        <f t="shared" si="375"/>
        <v>#DIV/0!</v>
      </c>
      <c r="H823" s="5">
        <f t="shared" si="376"/>
        <v>0</v>
      </c>
      <c r="I823" s="5">
        <f t="shared" si="377"/>
        <v>0</v>
      </c>
      <c r="J823" s="5" t="e">
        <f t="shared" si="378"/>
        <v>#DIV/0!</v>
      </c>
      <c r="K823" s="5" t="e">
        <f t="shared" si="379"/>
        <v>#DIV/0!</v>
      </c>
      <c r="M823" s="16"/>
      <c r="N823" t="s">
        <v>133</v>
      </c>
      <c r="O823" t="s">
        <v>133</v>
      </c>
      <c r="P823" t="s">
        <v>133</v>
      </c>
      <c r="Q823" t="s">
        <v>133</v>
      </c>
      <c r="R823" t="s">
        <v>133</v>
      </c>
      <c r="T823" t="s">
        <v>133</v>
      </c>
      <c r="CB823" s="16"/>
    </row>
    <row r="824" spans="1:80">
      <c r="A824" s="296"/>
      <c r="B824" s="200"/>
      <c r="C824" s="7">
        <v>150</v>
      </c>
      <c r="D824">
        <f>+入力シート①!AH$12</f>
        <v>0</v>
      </c>
      <c r="E824">
        <f t="shared" si="373"/>
        <v>0</v>
      </c>
      <c r="F824" s="5" t="e">
        <f t="shared" si="374"/>
        <v>#DIV/0!</v>
      </c>
      <c r="G824" s="5" t="e">
        <f t="shared" si="375"/>
        <v>#DIV/0!</v>
      </c>
      <c r="H824" s="5">
        <f t="shared" si="376"/>
        <v>0</v>
      </c>
      <c r="I824" s="5">
        <f t="shared" si="377"/>
        <v>0</v>
      </c>
      <c r="J824" s="5" t="e">
        <f t="shared" si="378"/>
        <v>#DIV/0!</v>
      </c>
      <c r="K824" s="5" t="e">
        <f t="shared" si="379"/>
        <v>#DIV/0!</v>
      </c>
      <c r="M824" s="16"/>
      <c r="N824" t="s">
        <v>133</v>
      </c>
      <c r="O824" t="s">
        <v>133</v>
      </c>
      <c r="P824" t="s">
        <v>133</v>
      </c>
      <c r="Q824" t="s">
        <v>133</v>
      </c>
      <c r="R824" t="s">
        <v>133</v>
      </c>
      <c r="T824" t="s">
        <v>133</v>
      </c>
      <c r="CB824" s="16"/>
    </row>
    <row r="825" spans="1:80">
      <c r="A825" s="296"/>
      <c r="B825" s="200"/>
      <c r="C825" s="7">
        <v>200</v>
      </c>
      <c r="D825">
        <f>+入力シート①!AH$13</f>
        <v>0</v>
      </c>
      <c r="E825">
        <f t="shared" si="373"/>
        <v>0</v>
      </c>
      <c r="F825" s="5" t="e">
        <f t="shared" si="374"/>
        <v>#DIV/0!</v>
      </c>
      <c r="G825" s="5" t="e">
        <f t="shared" si="375"/>
        <v>#DIV/0!</v>
      </c>
      <c r="H825" s="5">
        <f t="shared" si="376"/>
        <v>0</v>
      </c>
      <c r="I825" s="5">
        <f t="shared" si="377"/>
        <v>0</v>
      </c>
      <c r="J825" s="5" t="e">
        <f t="shared" si="378"/>
        <v>#DIV/0!</v>
      </c>
      <c r="K825" s="5" t="e">
        <f t="shared" si="379"/>
        <v>#DIV/0!</v>
      </c>
      <c r="M825" s="16"/>
      <c r="N825" t="s">
        <v>133</v>
      </c>
      <c r="O825" t="s">
        <v>133</v>
      </c>
      <c r="P825" t="s">
        <v>133</v>
      </c>
      <c r="Q825" t="s">
        <v>133</v>
      </c>
      <c r="R825" t="s">
        <v>133</v>
      </c>
      <c r="T825" t="s">
        <v>133</v>
      </c>
      <c r="CB825" s="16"/>
    </row>
    <row r="826" spans="1:80">
      <c r="A826" s="296"/>
      <c r="B826" s="200"/>
      <c r="C826" s="7">
        <v>300</v>
      </c>
      <c r="D826">
        <f>+入力シート①!AH$14</f>
        <v>0</v>
      </c>
      <c r="E826">
        <f t="shared" si="373"/>
        <v>0</v>
      </c>
      <c r="F826" s="5" t="e">
        <f t="shared" si="374"/>
        <v>#DIV/0!</v>
      </c>
      <c r="G826" s="5" t="e">
        <f t="shared" si="375"/>
        <v>#DIV/0!</v>
      </c>
      <c r="H826" s="5">
        <f t="shared" si="376"/>
        <v>0</v>
      </c>
      <c r="I826" s="5">
        <f t="shared" si="377"/>
        <v>0</v>
      </c>
      <c r="J826" s="5" t="e">
        <f t="shared" si="378"/>
        <v>#DIV/0!</v>
      </c>
      <c r="K826" s="5" t="e">
        <f t="shared" si="379"/>
        <v>#DIV/0!</v>
      </c>
      <c r="M826" s="16"/>
      <c r="N826" t="s">
        <v>133</v>
      </c>
      <c r="O826" t="s">
        <v>133</v>
      </c>
      <c r="P826" t="s">
        <v>133</v>
      </c>
      <c r="Q826" t="s">
        <v>133</v>
      </c>
      <c r="R826" t="s">
        <v>133</v>
      </c>
      <c r="T826" t="s">
        <v>133</v>
      </c>
      <c r="CB826" s="16"/>
    </row>
    <row r="827" spans="1:80">
      <c r="A827" s="296"/>
      <c r="B827" s="200"/>
      <c r="C827" s="7">
        <v>400</v>
      </c>
      <c r="D827">
        <f>+入力シート①!AH$15</f>
        <v>0</v>
      </c>
      <c r="E827">
        <f t="shared" si="373"/>
        <v>0</v>
      </c>
      <c r="F827" s="5" t="e">
        <f t="shared" si="374"/>
        <v>#DIV/0!</v>
      </c>
      <c r="G827" s="5" t="e">
        <f t="shared" si="375"/>
        <v>#DIV/0!</v>
      </c>
      <c r="H827" s="5">
        <f t="shared" si="376"/>
        <v>0</v>
      </c>
      <c r="I827" s="5">
        <f t="shared" si="377"/>
        <v>0</v>
      </c>
      <c r="J827" s="5" t="e">
        <f t="shared" si="378"/>
        <v>#DIV/0!</v>
      </c>
      <c r="K827" s="5" t="e">
        <f t="shared" si="379"/>
        <v>#DIV/0!</v>
      </c>
      <c r="M827" s="16"/>
      <c r="N827" t="s">
        <v>133</v>
      </c>
      <c r="O827" t="s">
        <v>133</v>
      </c>
      <c r="P827" t="s">
        <v>133</v>
      </c>
      <c r="Q827" t="s">
        <v>133</v>
      </c>
      <c r="R827" t="s">
        <v>133</v>
      </c>
      <c r="T827" t="s">
        <v>133</v>
      </c>
      <c r="CB827" s="16"/>
    </row>
    <row r="828" spans="1:80">
      <c r="A828" s="296"/>
      <c r="B828" s="200"/>
      <c r="C828" s="7">
        <v>500</v>
      </c>
      <c r="D828">
        <f>+入力シート①!AH$16</f>
        <v>0</v>
      </c>
      <c r="E828">
        <f t="shared" si="373"/>
        <v>0</v>
      </c>
      <c r="F828" s="5" t="e">
        <f t="shared" si="374"/>
        <v>#DIV/0!</v>
      </c>
      <c r="G828" s="5" t="e">
        <f t="shared" si="375"/>
        <v>#DIV/0!</v>
      </c>
      <c r="H828" s="5">
        <f t="shared" si="376"/>
        <v>0</v>
      </c>
      <c r="I828" s="5">
        <f t="shared" si="377"/>
        <v>0</v>
      </c>
      <c r="J828" s="5" t="e">
        <f t="shared" si="378"/>
        <v>#DIV/0!</v>
      </c>
      <c r="K828" s="5" t="e">
        <f t="shared" si="379"/>
        <v>#DIV/0!</v>
      </c>
      <c r="M828" s="16"/>
      <c r="N828" t="s">
        <v>133</v>
      </c>
      <c r="O828" t="s">
        <v>133</v>
      </c>
      <c r="P828" t="s">
        <v>133</v>
      </c>
      <c r="Q828" t="s">
        <v>133</v>
      </c>
      <c r="R828" t="s">
        <v>133</v>
      </c>
      <c r="T828" t="s">
        <v>133</v>
      </c>
      <c r="CB828" s="16"/>
    </row>
    <row r="829" spans="1:80">
      <c r="A829" s="296"/>
      <c r="B829" s="200"/>
      <c r="C829" s="7">
        <v>600</v>
      </c>
      <c r="D829">
        <f>+入力シート①!AH$17</f>
        <v>0</v>
      </c>
      <c r="E829">
        <f t="shared" si="373"/>
        <v>0</v>
      </c>
      <c r="F829" s="5" t="e">
        <f t="shared" si="374"/>
        <v>#DIV/0!</v>
      </c>
      <c r="G829" s="5" t="e">
        <f t="shared" si="375"/>
        <v>#DIV/0!</v>
      </c>
      <c r="H829" s="5">
        <f t="shared" si="376"/>
        <v>0</v>
      </c>
      <c r="I829" s="5">
        <f t="shared" si="377"/>
        <v>0</v>
      </c>
      <c r="J829" s="5" t="e">
        <f t="shared" si="378"/>
        <v>#DIV/0!</v>
      </c>
      <c r="K829" s="5" t="e">
        <f t="shared" si="379"/>
        <v>#DIV/0!</v>
      </c>
      <c r="M829" s="16"/>
      <c r="N829" t="s">
        <v>133</v>
      </c>
      <c r="O829" t="s">
        <v>133</v>
      </c>
      <c r="P829" t="s">
        <v>133</v>
      </c>
      <c r="Q829" t="s">
        <v>133</v>
      </c>
      <c r="R829" t="s">
        <v>133</v>
      </c>
      <c r="T829" t="s">
        <v>133</v>
      </c>
      <c r="CB829" s="16"/>
    </row>
    <row r="830" spans="1:80">
      <c r="A830" s="296"/>
      <c r="B830" s="13"/>
      <c r="C830" s="13"/>
      <c r="D830" s="18"/>
      <c r="E830" s="18"/>
      <c r="F830" s="36"/>
      <c r="G830" s="36"/>
      <c r="H830" s="36"/>
      <c r="I830" s="36"/>
      <c r="J830" s="36"/>
      <c r="K830" s="36"/>
      <c r="L830" s="18"/>
      <c r="M830" s="16"/>
      <c r="N830" s="18"/>
      <c r="O830" s="18"/>
      <c r="P830" s="18"/>
      <c r="Q830" s="18"/>
      <c r="R830" s="18"/>
      <c r="T830" s="18"/>
      <c r="V830" s="18"/>
      <c r="W830" s="18"/>
      <c r="X830" s="18"/>
      <c r="Y830" s="18"/>
      <c r="Z830" s="18"/>
      <c r="AA830" s="18"/>
      <c r="AB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c r="CA830" s="18"/>
      <c r="CB830" s="16"/>
    </row>
    <row r="831" spans="1:80">
      <c r="A831" s="296"/>
      <c r="B831" s="201" t="s">
        <v>13</v>
      </c>
      <c r="C831" s="11" t="s">
        <v>11</v>
      </c>
      <c r="D831">
        <f>+入力シート①!AH$19</f>
        <v>0</v>
      </c>
      <c r="E831">
        <f t="shared" si="373"/>
        <v>0</v>
      </c>
      <c r="F831" s="5" t="e">
        <f t="shared" si="374"/>
        <v>#DIV/0!</v>
      </c>
      <c r="G831" s="5" t="e">
        <f t="shared" si="375"/>
        <v>#DIV/0!</v>
      </c>
      <c r="H831" s="5">
        <f t="shared" si="376"/>
        <v>0</v>
      </c>
      <c r="I831" s="5">
        <f t="shared" si="377"/>
        <v>0</v>
      </c>
      <c r="J831" s="5" t="e">
        <f>+D831-F831</f>
        <v>#DIV/0!</v>
      </c>
      <c r="K831" s="5" t="e">
        <f>+J831/G831</f>
        <v>#DIV/0!</v>
      </c>
      <c r="M831" s="16"/>
      <c r="N831" t="s">
        <v>133</v>
      </c>
      <c r="O831" t="s">
        <v>133</v>
      </c>
      <c r="P831" t="s">
        <v>133</v>
      </c>
      <c r="Q831" t="s">
        <v>133</v>
      </c>
      <c r="R831" t="s">
        <v>133</v>
      </c>
      <c r="T831" t="s">
        <v>133</v>
      </c>
      <c r="CB831" s="16"/>
    </row>
    <row r="832" spans="1:80">
      <c r="A832" s="296"/>
      <c r="B832" s="202"/>
      <c r="C832" s="8" t="s">
        <v>12</v>
      </c>
      <c r="D832">
        <f>+入力シート①!AH$20</f>
        <v>0</v>
      </c>
      <c r="E832">
        <f t="shared" si="373"/>
        <v>0</v>
      </c>
      <c r="F832" s="5" t="e">
        <f t="shared" si="374"/>
        <v>#DIV/0!</v>
      </c>
      <c r="G832" s="5" t="e">
        <f t="shared" si="375"/>
        <v>#DIV/0!</v>
      </c>
      <c r="H832" s="5">
        <f t="shared" si="376"/>
        <v>0</v>
      </c>
      <c r="I832" s="5">
        <f t="shared" si="377"/>
        <v>0</v>
      </c>
      <c r="J832" s="5" t="e">
        <f>+D832-F832</f>
        <v>#DIV/0!</v>
      </c>
      <c r="K832" s="5" t="e">
        <f>+J832/G832</f>
        <v>#DIV/0!</v>
      </c>
      <c r="M832" s="16"/>
      <c r="N832" t="s">
        <v>133</v>
      </c>
      <c r="O832" t="s">
        <v>133</v>
      </c>
      <c r="P832" t="s">
        <v>133</v>
      </c>
      <c r="Q832" t="s">
        <v>133</v>
      </c>
      <c r="R832" t="s">
        <v>133</v>
      </c>
      <c r="T832" t="s">
        <v>133</v>
      </c>
      <c r="CB832" s="16"/>
    </row>
    <row r="833" spans="1:80" ht="0.95" customHeight="1">
      <c r="A833" s="16"/>
      <c r="B833" s="16"/>
      <c r="C833" s="16"/>
      <c r="D833" s="16"/>
      <c r="E833" s="16"/>
      <c r="F833" s="37"/>
      <c r="G833" s="37"/>
      <c r="H833" s="37"/>
      <c r="I833" s="37"/>
      <c r="J833" s="37"/>
      <c r="K833" s="37"/>
      <c r="L833" s="16"/>
      <c r="M833" s="16"/>
      <c r="N833" s="16"/>
      <c r="O833" s="16"/>
      <c r="P833" s="16"/>
      <c r="Q833" s="16"/>
      <c r="R833" s="16"/>
      <c r="T833" s="16"/>
      <c r="V833" s="16"/>
      <c r="W833" s="16"/>
      <c r="X833" s="16"/>
      <c r="Y833" s="16"/>
      <c r="Z833" s="16"/>
      <c r="AA833" s="16"/>
      <c r="AB833" s="16"/>
      <c r="AE833" s="16"/>
      <c r="AF833" s="16"/>
      <c r="AG833" s="16"/>
      <c r="AH833" s="16"/>
      <c r="AI833" s="16"/>
      <c r="AJ833" s="16"/>
      <c r="AK833" s="16"/>
      <c r="AL833" s="16"/>
      <c r="AM833" s="16"/>
      <c r="AN833" s="16"/>
      <c r="AO833" s="16"/>
      <c r="AP833" s="16"/>
      <c r="AQ833" s="16"/>
      <c r="AR833" s="16"/>
      <c r="AS833" s="16"/>
      <c r="AT833" s="16"/>
      <c r="AU833" s="16"/>
      <c r="AV833" s="16"/>
      <c r="AW833" s="16"/>
      <c r="AX833" s="16"/>
      <c r="AY833" s="16"/>
      <c r="AZ833" s="16"/>
      <c r="BA833" s="16"/>
      <c r="BB833" s="16"/>
      <c r="BC833" s="16"/>
      <c r="BD833" s="16"/>
      <c r="BE833" s="16"/>
      <c r="BF833" s="16"/>
      <c r="BG833" s="16"/>
      <c r="BH833" s="16"/>
      <c r="BI833" s="16"/>
      <c r="BJ833" s="16"/>
      <c r="BK833" s="16"/>
      <c r="BL833" s="16"/>
      <c r="BM833" s="16"/>
      <c r="BN833" s="16"/>
      <c r="BO833" s="16"/>
      <c r="BP833" s="16"/>
      <c r="BQ833" s="16"/>
      <c r="BR833" s="16"/>
      <c r="BS833" s="16"/>
      <c r="BT833" s="16"/>
      <c r="BU833" s="16"/>
      <c r="BV833" s="16"/>
      <c r="BW833" s="16"/>
      <c r="BX833" s="16"/>
      <c r="BY833" s="16"/>
      <c r="BZ833" s="16"/>
      <c r="CA833" s="16"/>
      <c r="CB833" s="16"/>
    </row>
    <row r="834" spans="1:80" ht="0.95" customHeight="1">
      <c r="A834" s="16"/>
      <c r="B834" s="16"/>
      <c r="C834" s="16"/>
      <c r="D834" s="16"/>
      <c r="E834" s="16"/>
      <c r="F834" s="37"/>
      <c r="G834" s="37"/>
      <c r="H834" s="37"/>
      <c r="I834" s="37"/>
      <c r="J834" s="37"/>
      <c r="K834" s="37"/>
      <c r="L834" s="16"/>
      <c r="M834" s="16"/>
      <c r="N834" s="16"/>
      <c r="O834" s="16"/>
      <c r="P834" s="16"/>
      <c r="Q834" s="16"/>
      <c r="R834" s="16"/>
      <c r="T834" s="16"/>
      <c r="V834" s="16"/>
      <c r="W834" s="16"/>
      <c r="X834" s="16"/>
      <c r="Y834" s="16"/>
      <c r="Z834" s="16"/>
      <c r="AA834" s="16"/>
      <c r="AB834" s="16"/>
      <c r="AE834" s="16"/>
      <c r="AF834" s="16"/>
      <c r="AG834" s="16"/>
      <c r="AH834" s="16"/>
      <c r="AI834" s="16"/>
      <c r="AJ834" s="16"/>
      <c r="AK834" s="16"/>
      <c r="AL834" s="16"/>
      <c r="AM834" s="16"/>
      <c r="AN834" s="16"/>
      <c r="AO834" s="16"/>
      <c r="AP834" s="16"/>
      <c r="AQ834" s="16"/>
      <c r="AR834" s="16"/>
      <c r="AS834" s="16"/>
      <c r="AT834" s="16"/>
      <c r="AU834" s="16"/>
      <c r="AV834" s="16"/>
      <c r="AW834" s="16"/>
      <c r="AX834" s="16"/>
      <c r="AY834" s="16"/>
      <c r="AZ834" s="16"/>
      <c r="BA834" s="16"/>
      <c r="BB834" s="16"/>
      <c r="BC834" s="16"/>
      <c r="BD834" s="16"/>
      <c r="BE834" s="16"/>
      <c r="BF834" s="16"/>
      <c r="BG834" s="16"/>
      <c r="BH834" s="16"/>
      <c r="BI834" s="16"/>
      <c r="BJ834" s="16"/>
      <c r="BK834" s="16"/>
      <c r="BL834" s="16"/>
      <c r="BM834" s="16"/>
      <c r="BN834" s="16"/>
      <c r="BO834" s="16"/>
      <c r="BP834" s="16"/>
      <c r="BQ834" s="16"/>
      <c r="BR834" s="16"/>
      <c r="BS834" s="16"/>
      <c r="BT834" s="16"/>
      <c r="BU834" s="16"/>
      <c r="BV834" s="16"/>
      <c r="BW834" s="16"/>
      <c r="BX834" s="16"/>
      <c r="BY834" s="16"/>
      <c r="BZ834" s="16"/>
      <c r="CA834" s="16"/>
      <c r="CB834" s="16"/>
    </row>
    <row r="835" spans="1:80" ht="0.95" customHeight="1">
      <c r="A835" s="16"/>
      <c r="B835" s="16"/>
      <c r="C835" s="16"/>
      <c r="D835" s="16"/>
      <c r="E835" s="16"/>
      <c r="F835" s="37"/>
      <c r="G835" s="37"/>
      <c r="H835" s="37"/>
      <c r="I835" s="37"/>
      <c r="J835" s="37"/>
      <c r="K835" s="37"/>
      <c r="L835" s="16"/>
      <c r="M835" s="16"/>
      <c r="N835" s="16"/>
      <c r="O835" s="16"/>
      <c r="P835" s="16"/>
      <c r="Q835" s="16"/>
      <c r="R835" s="16"/>
      <c r="T835" s="16"/>
      <c r="V835" s="16"/>
      <c r="W835" s="16"/>
      <c r="X835" s="16"/>
      <c r="Y835" s="16"/>
      <c r="Z835" s="16"/>
      <c r="AA835" s="16"/>
      <c r="AB835" s="16"/>
      <c r="AE835" s="16"/>
      <c r="AF835" s="16"/>
      <c r="AG835" s="16"/>
      <c r="AH835" s="16"/>
      <c r="AI835" s="16"/>
      <c r="AJ835" s="16"/>
      <c r="AK835" s="16"/>
      <c r="AL835" s="16"/>
      <c r="AM835" s="16"/>
      <c r="AN835" s="16"/>
      <c r="AO835" s="16"/>
      <c r="AP835" s="16"/>
      <c r="AQ835" s="16"/>
      <c r="AR835" s="16"/>
      <c r="AS835" s="16"/>
      <c r="AT835" s="16"/>
      <c r="AU835" s="16"/>
      <c r="AV835" s="16"/>
      <c r="AW835" s="16"/>
      <c r="AX835" s="16"/>
      <c r="AY835" s="16"/>
      <c r="AZ835" s="16"/>
      <c r="BA835" s="16"/>
      <c r="BB835" s="16"/>
      <c r="BC835" s="16"/>
      <c r="BD835" s="16"/>
      <c r="BE835" s="16"/>
      <c r="BF835" s="16"/>
      <c r="BG835" s="16"/>
      <c r="BH835" s="16"/>
      <c r="BI835" s="16"/>
      <c r="BJ835" s="16"/>
      <c r="BK835" s="16"/>
      <c r="BL835" s="16"/>
      <c r="BM835" s="16"/>
      <c r="BN835" s="16"/>
      <c r="BO835" s="16"/>
      <c r="BP835" s="16"/>
      <c r="BQ835" s="16"/>
      <c r="BR835" s="16"/>
      <c r="BS835" s="16"/>
      <c r="BT835" s="16"/>
      <c r="BU835" s="16"/>
      <c r="BV835" s="16"/>
      <c r="BW835" s="16"/>
      <c r="BX835" s="16"/>
      <c r="BY835" s="16"/>
      <c r="BZ835" s="16"/>
      <c r="CA835" s="16"/>
      <c r="CB835" s="16"/>
    </row>
    <row r="836" spans="1:80" ht="0.95" customHeight="1">
      <c r="A836" s="16"/>
      <c r="B836" s="16"/>
      <c r="C836" s="16"/>
      <c r="D836" s="16"/>
      <c r="E836" s="16"/>
      <c r="F836" s="37"/>
      <c r="G836" s="37"/>
      <c r="H836" s="37"/>
      <c r="I836" s="37"/>
      <c r="J836" s="37"/>
      <c r="K836" s="37"/>
      <c r="L836" s="16"/>
      <c r="M836" s="16"/>
      <c r="N836" s="16"/>
      <c r="O836" s="16"/>
      <c r="P836" s="16"/>
      <c r="Q836" s="16"/>
      <c r="R836" s="16"/>
      <c r="T836" s="16"/>
      <c r="V836" s="16"/>
      <c r="W836" s="16"/>
      <c r="X836" s="16"/>
      <c r="Y836" s="16"/>
      <c r="Z836" s="16"/>
      <c r="AA836" s="16"/>
      <c r="AB836" s="16"/>
      <c r="AE836" s="16"/>
      <c r="AF836" s="16"/>
      <c r="AG836" s="16"/>
      <c r="AH836" s="16"/>
      <c r="AI836" s="16"/>
      <c r="AJ836" s="16"/>
      <c r="AK836" s="16"/>
      <c r="AL836" s="16"/>
      <c r="AM836" s="16"/>
      <c r="AN836" s="16"/>
      <c r="AO836" s="16"/>
      <c r="AP836" s="16"/>
      <c r="AQ836" s="16"/>
      <c r="AR836" s="16"/>
      <c r="AS836" s="16"/>
      <c r="AT836" s="16"/>
      <c r="AU836" s="16"/>
      <c r="AV836" s="16"/>
      <c r="AW836" s="16"/>
      <c r="AX836" s="16"/>
      <c r="AY836" s="16"/>
      <c r="AZ836" s="16"/>
      <c r="BA836" s="16"/>
      <c r="BB836" s="16"/>
      <c r="BC836" s="16"/>
      <c r="BD836" s="16"/>
      <c r="BE836" s="16"/>
      <c r="BF836" s="16"/>
      <c r="BG836" s="16"/>
      <c r="BH836" s="16"/>
      <c r="BI836" s="16"/>
      <c r="BJ836" s="16"/>
      <c r="BK836" s="16"/>
      <c r="BL836" s="16"/>
      <c r="BM836" s="16"/>
      <c r="BN836" s="16"/>
      <c r="BO836" s="16"/>
      <c r="BP836" s="16"/>
      <c r="BQ836" s="16"/>
      <c r="BR836" s="16"/>
      <c r="BS836" s="16"/>
      <c r="BT836" s="16"/>
      <c r="BU836" s="16"/>
      <c r="BV836" s="16"/>
      <c r="BW836" s="16"/>
      <c r="BX836" s="16"/>
      <c r="BY836" s="16"/>
      <c r="BZ836" s="16"/>
      <c r="CA836" s="16"/>
      <c r="CB836" s="16"/>
    </row>
    <row r="837" spans="1:80" ht="0.95" customHeight="1">
      <c r="A837" s="16"/>
      <c r="B837" s="16"/>
      <c r="C837" s="16"/>
      <c r="D837" s="16"/>
      <c r="E837" s="16"/>
      <c r="F837" s="37"/>
      <c r="G837" s="37"/>
      <c r="H837" s="37"/>
      <c r="I837" s="37"/>
      <c r="J837" s="37"/>
      <c r="K837" s="37"/>
      <c r="L837" s="16"/>
      <c r="M837" s="16"/>
      <c r="N837" s="16"/>
      <c r="O837" s="16"/>
      <c r="P837" s="16"/>
      <c r="Q837" s="16"/>
      <c r="R837" s="16"/>
      <c r="T837" s="16"/>
      <c r="V837" s="16"/>
      <c r="W837" s="16"/>
      <c r="X837" s="16"/>
      <c r="Y837" s="16"/>
      <c r="Z837" s="16"/>
      <c r="AA837" s="16"/>
      <c r="AB837" s="16"/>
      <c r="AE837" s="16"/>
      <c r="AF837" s="16"/>
      <c r="AG837" s="16"/>
      <c r="AH837" s="16"/>
      <c r="AI837" s="16"/>
      <c r="AJ837" s="16"/>
      <c r="AK837" s="16"/>
      <c r="AL837" s="16"/>
      <c r="AM837" s="16"/>
      <c r="AN837" s="16"/>
      <c r="AO837" s="16"/>
      <c r="AP837" s="16"/>
      <c r="AQ837" s="16"/>
      <c r="AR837" s="16"/>
      <c r="AS837" s="16"/>
      <c r="AT837" s="16"/>
      <c r="AU837" s="16"/>
      <c r="AV837" s="16"/>
      <c r="AW837" s="16"/>
      <c r="AX837" s="16"/>
      <c r="AY837" s="16"/>
      <c r="AZ837" s="16"/>
      <c r="BA837" s="16"/>
      <c r="BB837" s="16"/>
      <c r="BC837" s="16"/>
      <c r="BD837" s="16"/>
      <c r="BE837" s="16"/>
      <c r="BF837" s="16"/>
      <c r="BG837" s="16"/>
      <c r="BH837" s="16"/>
      <c r="BI837" s="16"/>
      <c r="BJ837" s="16"/>
      <c r="BK837" s="16"/>
      <c r="BL837" s="16"/>
      <c r="BM837" s="16"/>
      <c r="BN837" s="16"/>
      <c r="BO837" s="16"/>
      <c r="BP837" s="16"/>
      <c r="BQ837" s="16"/>
      <c r="BR837" s="16"/>
      <c r="BS837" s="16"/>
      <c r="BT837" s="16"/>
      <c r="BU837" s="16"/>
      <c r="BV837" s="16"/>
      <c r="BW837" s="16"/>
      <c r="BX837" s="16"/>
      <c r="BY837" s="16"/>
      <c r="BZ837" s="16"/>
      <c r="CA837" s="16"/>
      <c r="CB837" s="16"/>
    </row>
    <row r="838" spans="1:80" ht="0.95" customHeight="1">
      <c r="A838" s="16"/>
      <c r="B838" s="16"/>
      <c r="C838" s="16"/>
      <c r="D838" s="16"/>
      <c r="E838" s="16"/>
      <c r="F838" s="37"/>
      <c r="G838" s="37"/>
      <c r="H838" s="37"/>
      <c r="I838" s="37"/>
      <c r="J838" s="37"/>
      <c r="K838" s="37"/>
      <c r="L838" s="16"/>
      <c r="M838" s="16"/>
      <c r="N838" s="16"/>
      <c r="O838" s="16"/>
      <c r="P838" s="16"/>
      <c r="Q838" s="16"/>
      <c r="R838" s="16"/>
      <c r="T838" s="16"/>
      <c r="V838" s="16"/>
      <c r="W838" s="16"/>
      <c r="X838" s="16"/>
      <c r="Y838" s="16"/>
      <c r="Z838" s="16"/>
      <c r="AA838" s="16"/>
      <c r="AB838" s="16"/>
      <c r="AE838" s="16"/>
      <c r="AF838" s="16"/>
      <c r="AG838" s="16"/>
      <c r="AH838" s="16"/>
      <c r="AI838" s="16"/>
      <c r="AJ838" s="16"/>
      <c r="AK838" s="16"/>
      <c r="AL838" s="16"/>
      <c r="AM838" s="16"/>
      <c r="AN838" s="16"/>
      <c r="AO838" s="16"/>
      <c r="AP838" s="16"/>
      <c r="AQ838" s="16"/>
      <c r="AR838" s="16"/>
      <c r="AS838" s="16"/>
      <c r="AT838" s="16"/>
      <c r="AU838" s="16"/>
      <c r="AV838" s="16"/>
      <c r="AW838" s="16"/>
      <c r="AX838" s="16"/>
      <c r="AY838" s="16"/>
      <c r="AZ838" s="16"/>
      <c r="BA838" s="16"/>
      <c r="BB838" s="16"/>
      <c r="BC838" s="16"/>
      <c r="BD838" s="16"/>
      <c r="BE838" s="16"/>
      <c r="BF838" s="16"/>
      <c r="BG838" s="16"/>
      <c r="BH838" s="16"/>
      <c r="BI838" s="16"/>
      <c r="BJ838" s="16"/>
      <c r="BK838" s="16"/>
      <c r="BL838" s="16"/>
      <c r="BM838" s="16"/>
      <c r="BN838" s="16"/>
      <c r="BO838" s="16"/>
      <c r="BP838" s="16"/>
      <c r="BQ838" s="16"/>
      <c r="BR838" s="16"/>
      <c r="BS838" s="16"/>
      <c r="BT838" s="16"/>
      <c r="BU838" s="16"/>
      <c r="BV838" s="16"/>
      <c r="BW838" s="16"/>
      <c r="BX838" s="16"/>
      <c r="BY838" s="16"/>
      <c r="BZ838" s="16"/>
      <c r="CA838" s="16"/>
      <c r="CB838" s="16"/>
    </row>
    <row r="839" spans="1:80" ht="0.95" customHeight="1">
      <c r="A839" s="16"/>
      <c r="B839" s="16"/>
      <c r="C839" s="16"/>
      <c r="D839" s="16"/>
      <c r="E839" s="16"/>
      <c r="F839" s="37"/>
      <c r="G839" s="37"/>
      <c r="H839" s="37"/>
      <c r="I839" s="37"/>
      <c r="J839" s="37"/>
      <c r="K839" s="37"/>
      <c r="L839" s="16"/>
      <c r="M839" s="16"/>
      <c r="N839" s="16"/>
      <c r="O839" s="16"/>
      <c r="P839" s="16"/>
      <c r="Q839" s="16"/>
      <c r="R839" s="16"/>
      <c r="T839" s="16"/>
      <c r="V839" s="16"/>
      <c r="W839" s="16"/>
      <c r="X839" s="16"/>
      <c r="Y839" s="16"/>
      <c r="Z839" s="16"/>
      <c r="AA839" s="16"/>
      <c r="AB839" s="16"/>
      <c r="AE839" s="16"/>
      <c r="AF839" s="16"/>
      <c r="AG839" s="16"/>
      <c r="AH839" s="16"/>
      <c r="AI839" s="16"/>
      <c r="AJ839" s="16"/>
      <c r="AK839" s="16"/>
      <c r="AL839" s="16"/>
      <c r="AM839" s="16"/>
      <c r="AN839" s="16"/>
      <c r="AO839" s="16"/>
      <c r="AP839" s="16"/>
      <c r="AQ839" s="16"/>
      <c r="AR839" s="16"/>
      <c r="AS839" s="16"/>
      <c r="AT839" s="16"/>
      <c r="AU839" s="16"/>
      <c r="AV839" s="16"/>
      <c r="AW839" s="16"/>
      <c r="AX839" s="16"/>
      <c r="AY839" s="16"/>
      <c r="AZ839" s="16"/>
      <c r="BA839" s="16"/>
      <c r="BB839" s="16"/>
      <c r="BC839" s="16"/>
      <c r="BD839" s="16"/>
      <c r="BE839" s="16"/>
      <c r="BF839" s="16"/>
      <c r="BG839" s="16"/>
      <c r="BH839" s="16"/>
      <c r="BI839" s="16"/>
      <c r="BJ839" s="16"/>
      <c r="BK839" s="16"/>
      <c r="BL839" s="16"/>
      <c r="BM839" s="16"/>
      <c r="BN839" s="16"/>
      <c r="BO839" s="16"/>
      <c r="BP839" s="16"/>
      <c r="BQ839" s="16"/>
      <c r="BR839" s="16"/>
      <c r="BS839" s="16"/>
      <c r="BT839" s="16"/>
      <c r="BU839" s="16"/>
      <c r="BV839" s="16"/>
      <c r="BW839" s="16"/>
      <c r="BX839" s="16"/>
      <c r="BY839" s="16"/>
      <c r="BZ839" s="16"/>
      <c r="CA839" s="16"/>
      <c r="CB839" s="16"/>
    </row>
    <row r="840" spans="1:80" ht="0.95" customHeight="1">
      <c r="A840" s="16"/>
      <c r="B840" s="16"/>
      <c r="C840" s="16"/>
      <c r="D840" s="16"/>
      <c r="E840" s="16"/>
      <c r="F840" s="37"/>
      <c r="G840" s="37"/>
      <c r="H840" s="37"/>
      <c r="I840" s="37"/>
      <c r="J840" s="37"/>
      <c r="K840" s="37"/>
      <c r="L840" s="16"/>
      <c r="M840" s="16"/>
      <c r="N840" s="16"/>
      <c r="O840" s="16"/>
      <c r="P840" s="16"/>
      <c r="Q840" s="16"/>
      <c r="R840" s="16"/>
      <c r="T840" s="16"/>
      <c r="V840" s="16"/>
      <c r="W840" s="16"/>
      <c r="X840" s="16"/>
      <c r="Y840" s="16"/>
      <c r="Z840" s="16"/>
      <c r="AA840" s="16"/>
      <c r="AB840" s="16"/>
      <c r="AE840" s="16"/>
      <c r="AF840" s="16"/>
      <c r="AG840" s="16"/>
      <c r="AH840" s="16"/>
      <c r="AI840" s="16"/>
      <c r="AJ840" s="16"/>
      <c r="AK840" s="16"/>
      <c r="AL840" s="16"/>
      <c r="AM840" s="16"/>
      <c r="AN840" s="16"/>
      <c r="AO840" s="16"/>
      <c r="AP840" s="16"/>
      <c r="AQ840" s="16"/>
      <c r="AR840" s="16"/>
      <c r="AS840" s="16"/>
      <c r="AT840" s="16"/>
      <c r="AU840" s="16"/>
      <c r="AV840" s="16"/>
      <c r="AW840" s="16"/>
      <c r="AX840" s="16"/>
      <c r="AY840" s="16"/>
      <c r="AZ840" s="16"/>
      <c r="BA840" s="16"/>
      <c r="BB840" s="16"/>
      <c r="BC840" s="16"/>
      <c r="BD840" s="16"/>
      <c r="BE840" s="16"/>
      <c r="BF840" s="16"/>
      <c r="BG840" s="16"/>
      <c r="BH840" s="16"/>
      <c r="BI840" s="16"/>
      <c r="BJ840" s="16"/>
      <c r="BK840" s="16"/>
      <c r="BL840" s="16"/>
      <c r="BM840" s="16"/>
      <c r="BN840" s="16"/>
      <c r="BO840" s="16"/>
      <c r="BP840" s="16"/>
      <c r="BQ840" s="16"/>
      <c r="BR840" s="16"/>
      <c r="BS840" s="16"/>
      <c r="BT840" s="16"/>
      <c r="BU840" s="16"/>
      <c r="BV840" s="16"/>
      <c r="BW840" s="16"/>
      <c r="BX840" s="16"/>
      <c r="BY840" s="16"/>
      <c r="BZ840" s="16"/>
      <c r="CA840" s="16"/>
      <c r="CB840" s="16"/>
    </row>
  </sheetData>
  <mergeCells count="224">
    <mergeCell ref="B665:C665"/>
    <mergeCell ref="B666:C666"/>
    <mergeCell ref="B667:B679"/>
    <mergeCell ref="B637:B649"/>
    <mergeCell ref="B651:B652"/>
    <mergeCell ref="B663:C663"/>
    <mergeCell ref="B664:C664"/>
    <mergeCell ref="B711:B712"/>
    <mergeCell ref="B681:B682"/>
    <mergeCell ref="B692:C692"/>
    <mergeCell ref="B693:C693"/>
    <mergeCell ref="B694:C694"/>
    <mergeCell ref="B695:C695"/>
    <mergeCell ref="B696:C696"/>
    <mergeCell ref="B697:B709"/>
    <mergeCell ref="B572:C572"/>
    <mergeCell ref="B573:C573"/>
    <mergeCell ref="B574:C574"/>
    <mergeCell ref="B575:C575"/>
    <mergeCell ref="B632:C632"/>
    <mergeCell ref="B662:C662"/>
    <mergeCell ref="B633:C633"/>
    <mergeCell ref="B634:C634"/>
    <mergeCell ref="B635:C635"/>
    <mergeCell ref="B636:C636"/>
    <mergeCell ref="B607:B619"/>
    <mergeCell ref="B621:B622"/>
    <mergeCell ref="B605:C605"/>
    <mergeCell ref="B606:C606"/>
    <mergeCell ref="B576:C576"/>
    <mergeCell ref="B577:B589"/>
    <mergeCell ref="B591:B592"/>
    <mergeCell ref="B602:C602"/>
    <mergeCell ref="B603:C603"/>
    <mergeCell ref="B604:C604"/>
    <mergeCell ref="B561:B562"/>
    <mergeCell ref="B514:C514"/>
    <mergeCell ref="B515:C515"/>
    <mergeCell ref="B543:C543"/>
    <mergeCell ref="B544:C544"/>
    <mergeCell ref="B516:C516"/>
    <mergeCell ref="B517:B529"/>
    <mergeCell ref="B531:B532"/>
    <mergeCell ref="B542:C542"/>
    <mergeCell ref="B482:C482"/>
    <mergeCell ref="B454:C454"/>
    <mergeCell ref="B455:C455"/>
    <mergeCell ref="B425:C425"/>
    <mergeCell ref="B426:C426"/>
    <mergeCell ref="B427:B439"/>
    <mergeCell ref="B441:B442"/>
    <mergeCell ref="B452:C452"/>
    <mergeCell ref="B453:C453"/>
    <mergeCell ref="B363:C363"/>
    <mergeCell ref="B364:C364"/>
    <mergeCell ref="B365:C365"/>
    <mergeCell ref="B366:C366"/>
    <mergeCell ref="B396:C396"/>
    <mergeCell ref="B397:B409"/>
    <mergeCell ref="B456:C456"/>
    <mergeCell ref="B457:B469"/>
    <mergeCell ref="B471:B472"/>
    <mergeCell ref="B423:C423"/>
    <mergeCell ref="B424:C424"/>
    <mergeCell ref="B411:B412"/>
    <mergeCell ref="B422:C422"/>
    <mergeCell ref="B392:C392"/>
    <mergeCell ref="B393:C393"/>
    <mergeCell ref="B394:C394"/>
    <mergeCell ref="B395:C395"/>
    <mergeCell ref="B276:C276"/>
    <mergeCell ref="B277:B289"/>
    <mergeCell ref="B291:B292"/>
    <mergeCell ref="B302:C302"/>
    <mergeCell ref="B303:C303"/>
    <mergeCell ref="B304:C304"/>
    <mergeCell ref="B305:C305"/>
    <mergeCell ref="B306:C306"/>
    <mergeCell ref="B307:B319"/>
    <mergeCell ref="B321:B322"/>
    <mergeCell ref="B367:B379"/>
    <mergeCell ref="B381:B382"/>
    <mergeCell ref="B334:C334"/>
    <mergeCell ref="B335:C335"/>
    <mergeCell ref="B336:C336"/>
    <mergeCell ref="B337:B349"/>
    <mergeCell ref="B351:B352"/>
    <mergeCell ref="B362:C362"/>
    <mergeCell ref="B332:C332"/>
    <mergeCell ref="B333:C333"/>
    <mergeCell ref="B272:C272"/>
    <mergeCell ref="B273:C273"/>
    <mergeCell ref="B213:C213"/>
    <mergeCell ref="B214:C214"/>
    <mergeCell ref="B216:C216"/>
    <mergeCell ref="B215:C215"/>
    <mergeCell ref="B217:B229"/>
    <mergeCell ref="B274:C274"/>
    <mergeCell ref="B275:C275"/>
    <mergeCell ref="B231:B232"/>
    <mergeCell ref="B242:C242"/>
    <mergeCell ref="B243:C243"/>
    <mergeCell ref="B244:C244"/>
    <mergeCell ref="B245:C245"/>
    <mergeCell ref="B246:C246"/>
    <mergeCell ref="B247:B259"/>
    <mergeCell ref="B261:B262"/>
    <mergeCell ref="B154:C154"/>
    <mergeCell ref="B155:C155"/>
    <mergeCell ref="B183:C183"/>
    <mergeCell ref="B184:C184"/>
    <mergeCell ref="B171:B172"/>
    <mergeCell ref="B157:B169"/>
    <mergeCell ref="B156:C156"/>
    <mergeCell ref="B212:C212"/>
    <mergeCell ref="B182:C182"/>
    <mergeCell ref="B185:C185"/>
    <mergeCell ref="B186:C186"/>
    <mergeCell ref="B187:B199"/>
    <mergeCell ref="B201:B202"/>
    <mergeCell ref="B153:C153"/>
    <mergeCell ref="B123:C123"/>
    <mergeCell ref="B124:C124"/>
    <mergeCell ref="B67:B79"/>
    <mergeCell ref="B81:B82"/>
    <mergeCell ref="B92:C92"/>
    <mergeCell ref="B141:B142"/>
    <mergeCell ref="B152:C152"/>
    <mergeCell ref="B97:B109"/>
    <mergeCell ref="B111:B112"/>
    <mergeCell ref="B122:C122"/>
    <mergeCell ref="B125:C125"/>
    <mergeCell ref="B93:C93"/>
    <mergeCell ref="B94:C94"/>
    <mergeCell ref="B95:C95"/>
    <mergeCell ref="B96:C96"/>
    <mergeCell ref="B126:C126"/>
    <mergeCell ref="B127:B139"/>
    <mergeCell ref="B2:C2"/>
    <mergeCell ref="B3:C3"/>
    <mergeCell ref="B4:C4"/>
    <mergeCell ref="B5:C5"/>
    <mergeCell ref="B36:C36"/>
    <mergeCell ref="A122:A142"/>
    <mergeCell ref="B35:C35"/>
    <mergeCell ref="B6:C6"/>
    <mergeCell ref="B7:B19"/>
    <mergeCell ref="B21:B22"/>
    <mergeCell ref="B65:C65"/>
    <mergeCell ref="B66:C66"/>
    <mergeCell ref="B37:B49"/>
    <mergeCell ref="B51:B52"/>
    <mergeCell ref="B62:C62"/>
    <mergeCell ref="B63:C63"/>
    <mergeCell ref="B32:C32"/>
    <mergeCell ref="B33:C33"/>
    <mergeCell ref="B34:C34"/>
    <mergeCell ref="B64:C64"/>
    <mergeCell ref="A212:A232"/>
    <mergeCell ref="A2:A22"/>
    <mergeCell ref="A32:A52"/>
    <mergeCell ref="A62:A82"/>
    <mergeCell ref="A92:A112"/>
    <mergeCell ref="A152:A172"/>
    <mergeCell ref="A182:A202"/>
    <mergeCell ref="A392:A412"/>
    <mergeCell ref="A422:A442"/>
    <mergeCell ref="A452:A472"/>
    <mergeCell ref="A242:A262"/>
    <mergeCell ref="A272:A292"/>
    <mergeCell ref="A302:A322"/>
    <mergeCell ref="A332:A352"/>
    <mergeCell ref="A362:A382"/>
    <mergeCell ref="A602:A622"/>
    <mergeCell ref="A632:A652"/>
    <mergeCell ref="A662:A682"/>
    <mergeCell ref="A692:A712"/>
    <mergeCell ref="A482:A502"/>
    <mergeCell ref="A512:A532"/>
    <mergeCell ref="A542:A562"/>
    <mergeCell ref="A572:A592"/>
    <mergeCell ref="A722:A742"/>
    <mergeCell ref="B722:C722"/>
    <mergeCell ref="B723:C723"/>
    <mergeCell ref="B724:C724"/>
    <mergeCell ref="B725:C725"/>
    <mergeCell ref="B726:C726"/>
    <mergeCell ref="B727:B739"/>
    <mergeCell ref="B741:B742"/>
    <mergeCell ref="B483:C483"/>
    <mergeCell ref="B484:C484"/>
    <mergeCell ref="B485:C485"/>
    <mergeCell ref="B486:C486"/>
    <mergeCell ref="B545:C545"/>
    <mergeCell ref="B546:C546"/>
    <mergeCell ref="B512:C512"/>
    <mergeCell ref="B513:C513"/>
    <mergeCell ref="B487:B499"/>
    <mergeCell ref="B501:B502"/>
    <mergeCell ref="B547:B559"/>
    <mergeCell ref="A812:A832"/>
    <mergeCell ref="B812:C812"/>
    <mergeCell ref="B813:C813"/>
    <mergeCell ref="B814:C814"/>
    <mergeCell ref="B815:C815"/>
    <mergeCell ref="B816:C816"/>
    <mergeCell ref="B817:B829"/>
    <mergeCell ref="B831:B832"/>
    <mergeCell ref="A752:A772"/>
    <mergeCell ref="B752:C752"/>
    <mergeCell ref="B753:C753"/>
    <mergeCell ref="B754:C754"/>
    <mergeCell ref="B755:C755"/>
    <mergeCell ref="B756:C756"/>
    <mergeCell ref="B757:B769"/>
    <mergeCell ref="B771:B772"/>
    <mergeCell ref="A782:A802"/>
    <mergeCell ref="B782:C782"/>
    <mergeCell ref="B783:C783"/>
    <mergeCell ref="B784:C784"/>
    <mergeCell ref="B785:C785"/>
    <mergeCell ref="B786:C786"/>
    <mergeCell ref="B787:B799"/>
    <mergeCell ref="B801:B802"/>
  </mergeCells>
  <phoneticPr fontId="3"/>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55" workbookViewId="0">
      <selection activeCell="E51" sqref="E51"/>
    </sheetView>
  </sheetViews>
  <sheetFormatPr defaultRowHeight="15.75"/>
  <cols>
    <col min="2" max="3" width="9.875" style="6" bestFit="1" customWidth="1"/>
    <col min="4" max="4" width="17.875" style="6" customWidth="1"/>
  </cols>
  <sheetData>
    <row r="1" spans="1:4">
      <c r="B1" s="6" t="s">
        <v>112</v>
      </c>
      <c r="C1" s="6" t="s">
        <v>113</v>
      </c>
      <c r="D1" s="6" t="s">
        <v>44</v>
      </c>
    </row>
    <row r="2" spans="1:4">
      <c r="A2" s="104">
        <v>42370</v>
      </c>
      <c r="B2" s="6">
        <v>16.899999999999999</v>
      </c>
      <c r="D2" s="100">
        <v>19.179310344827584</v>
      </c>
    </row>
    <row r="3" spans="1:4">
      <c r="A3" s="104">
        <f>A2+1</f>
        <v>42371</v>
      </c>
      <c r="B3" s="6">
        <v>18.8</v>
      </c>
      <c r="D3" s="100">
        <v>19.106896551724141</v>
      </c>
    </row>
    <row r="4" spans="1:4">
      <c r="A4" s="104">
        <f t="shared" ref="A4:A30" si="0">A3+1</f>
        <v>42372</v>
      </c>
      <c r="B4" s="6">
        <v>18.5</v>
      </c>
      <c r="D4" s="100">
        <v>19.096551724137932</v>
      </c>
    </row>
    <row r="5" spans="1:4">
      <c r="A5" s="104">
        <f t="shared" si="0"/>
        <v>42373</v>
      </c>
      <c r="B5" s="6">
        <v>17.5</v>
      </c>
      <c r="D5" s="100">
        <v>18.917241379310347</v>
      </c>
    </row>
    <row r="6" spans="1:4">
      <c r="A6" s="104">
        <f t="shared" si="0"/>
        <v>42374</v>
      </c>
      <c r="B6" s="6">
        <v>18.2</v>
      </c>
      <c r="D6" s="100">
        <v>19.076666666666664</v>
      </c>
    </row>
    <row r="7" spans="1:4">
      <c r="A7" s="104">
        <f t="shared" si="0"/>
        <v>42375</v>
      </c>
      <c r="B7" s="6">
        <v>18.7</v>
      </c>
      <c r="D7" s="100">
        <v>19.0448275862069</v>
      </c>
    </row>
    <row r="8" spans="1:4">
      <c r="A8" s="104">
        <f t="shared" si="0"/>
        <v>42376</v>
      </c>
      <c r="B8" s="6">
        <v>18.899999999999999</v>
      </c>
      <c r="D8" s="100">
        <v>18.927586206896549</v>
      </c>
    </row>
    <row r="9" spans="1:4">
      <c r="A9" s="104">
        <f t="shared" si="0"/>
        <v>42377</v>
      </c>
      <c r="B9" s="6">
        <v>18.7</v>
      </c>
      <c r="D9" s="100">
        <v>18.996666666666673</v>
      </c>
    </row>
    <row r="10" spans="1:4">
      <c r="A10" s="104">
        <f t="shared" si="0"/>
        <v>42378</v>
      </c>
      <c r="B10" s="6">
        <v>18.899999999999999</v>
      </c>
      <c r="D10" s="100">
        <v>18.956666666666667</v>
      </c>
    </row>
    <row r="11" spans="1:4">
      <c r="A11" s="104">
        <f t="shared" si="0"/>
        <v>42379</v>
      </c>
      <c r="B11" s="6">
        <v>18.3</v>
      </c>
      <c r="D11" s="100">
        <v>18.95</v>
      </c>
    </row>
    <row r="12" spans="1:4">
      <c r="A12" s="104">
        <f t="shared" si="0"/>
        <v>42380</v>
      </c>
      <c r="B12" s="6">
        <v>18.5</v>
      </c>
      <c r="D12" s="100">
        <v>18.77333333333333</v>
      </c>
    </row>
    <row r="13" spans="1:4">
      <c r="A13" s="104">
        <f t="shared" si="0"/>
        <v>42381</v>
      </c>
      <c r="B13" s="6">
        <v>17.2</v>
      </c>
      <c r="D13" s="100">
        <v>18.933333333333334</v>
      </c>
    </row>
    <row r="14" spans="1:4">
      <c r="A14" s="104">
        <f t="shared" si="0"/>
        <v>42382</v>
      </c>
      <c r="B14" s="6">
        <v>17.5</v>
      </c>
      <c r="D14" s="100">
        <v>18.916666666666664</v>
      </c>
    </row>
    <row r="15" spans="1:4">
      <c r="A15" s="104">
        <f t="shared" si="0"/>
        <v>42383</v>
      </c>
      <c r="B15" s="6">
        <v>16.5</v>
      </c>
      <c r="D15" s="100">
        <v>18.756666666666664</v>
      </c>
    </row>
    <row r="16" spans="1:4">
      <c r="A16" s="104">
        <f t="shared" si="0"/>
        <v>42384</v>
      </c>
      <c r="B16" s="6">
        <v>17.8</v>
      </c>
      <c r="D16" s="100">
        <v>18.613333333333333</v>
      </c>
    </row>
    <row r="17" spans="1:4">
      <c r="A17" s="104">
        <f t="shared" si="0"/>
        <v>42385</v>
      </c>
      <c r="B17" s="6">
        <v>18.8</v>
      </c>
      <c r="D17" s="100">
        <v>18.62</v>
      </c>
    </row>
    <row r="18" spans="1:4">
      <c r="A18" s="104">
        <f t="shared" si="0"/>
        <v>42386</v>
      </c>
      <c r="B18" s="6">
        <v>18.100000000000001</v>
      </c>
      <c r="D18" s="100">
        <v>18.717241379310344</v>
      </c>
    </row>
    <row r="19" spans="1:4">
      <c r="A19" s="104">
        <f t="shared" si="0"/>
        <v>42387</v>
      </c>
      <c r="B19" s="6">
        <v>17.899999999999999</v>
      </c>
      <c r="D19" s="100">
        <v>18.762068965517237</v>
      </c>
    </row>
    <row r="20" spans="1:4">
      <c r="A20" s="104">
        <f t="shared" si="0"/>
        <v>42388</v>
      </c>
      <c r="B20" s="6">
        <v>17.7</v>
      </c>
      <c r="D20" s="100">
        <v>18.686666666666664</v>
      </c>
    </row>
    <row r="21" spans="1:4">
      <c r="A21" s="104">
        <f t="shared" si="0"/>
        <v>42389</v>
      </c>
      <c r="B21" s="6">
        <v>17</v>
      </c>
      <c r="D21" s="100">
        <v>18.61</v>
      </c>
    </row>
    <row r="22" spans="1:4">
      <c r="A22" s="104">
        <f t="shared" si="0"/>
        <v>42390</v>
      </c>
      <c r="B22" s="6">
        <v>17.8</v>
      </c>
      <c r="D22" s="100">
        <v>18.54666666666667</v>
      </c>
    </row>
    <row r="23" spans="1:4">
      <c r="A23" s="104">
        <f t="shared" si="0"/>
        <v>42391</v>
      </c>
      <c r="B23" s="6">
        <v>17.3</v>
      </c>
      <c r="D23" s="100">
        <v>18.399999999999999</v>
      </c>
    </row>
    <row r="24" spans="1:4">
      <c r="A24" s="104">
        <f t="shared" si="0"/>
        <v>42392</v>
      </c>
      <c r="B24" s="6">
        <v>17.3</v>
      </c>
      <c r="D24" s="100">
        <v>18.383333333333333</v>
      </c>
    </row>
    <row r="25" spans="1:4">
      <c r="A25" s="104">
        <f t="shared" si="0"/>
        <v>42393</v>
      </c>
      <c r="B25" s="6">
        <v>17.399999999999999</v>
      </c>
      <c r="D25" s="100">
        <v>18.293333333333337</v>
      </c>
    </row>
    <row r="26" spans="1:4">
      <c r="A26" s="104">
        <f t="shared" si="0"/>
        <v>42394</v>
      </c>
      <c r="B26" s="6">
        <v>17.600000000000001</v>
      </c>
      <c r="D26" s="100">
        <v>18.253333333333337</v>
      </c>
    </row>
    <row r="27" spans="1:4">
      <c r="A27" s="104">
        <f t="shared" si="0"/>
        <v>42395</v>
      </c>
      <c r="B27" s="6">
        <v>17</v>
      </c>
      <c r="D27" s="100">
        <v>18.22</v>
      </c>
    </row>
    <row r="28" spans="1:4">
      <c r="A28" s="104">
        <f t="shared" si="0"/>
        <v>42396</v>
      </c>
      <c r="B28" s="6">
        <v>15.7</v>
      </c>
      <c r="C28" s="6">
        <v>20.6</v>
      </c>
      <c r="D28" s="100">
        <v>18.303333333333335</v>
      </c>
    </row>
    <row r="29" spans="1:4">
      <c r="A29" s="104">
        <f t="shared" si="0"/>
        <v>42397</v>
      </c>
      <c r="B29" s="6">
        <v>16.5</v>
      </c>
      <c r="D29" s="100">
        <v>18.22</v>
      </c>
    </row>
    <row r="30" spans="1:4">
      <c r="A30" s="104">
        <f t="shared" si="0"/>
        <v>42398</v>
      </c>
      <c r="B30" s="6">
        <v>16.399999999999999</v>
      </c>
      <c r="C30" s="6">
        <v>20.7</v>
      </c>
      <c r="D30" s="100">
        <v>18.243333333333339</v>
      </c>
    </row>
    <row r="31" spans="1:4">
      <c r="A31" s="104">
        <f>A30+1</f>
        <v>42399</v>
      </c>
      <c r="B31" s="6">
        <v>15.9</v>
      </c>
      <c r="D31" s="100">
        <v>18.176666666666666</v>
      </c>
    </row>
    <row r="32" spans="1:4">
      <c r="A32" s="104">
        <f>A31+1</f>
        <v>42400</v>
      </c>
      <c r="B32" s="6">
        <v>17.600000000000001</v>
      </c>
      <c r="D32" s="100">
        <v>18.206666666666667</v>
      </c>
    </row>
    <row r="34" spans="1:6">
      <c r="B34" s="6">
        <v>2019</v>
      </c>
      <c r="D34" s="6" t="s">
        <v>114</v>
      </c>
      <c r="E34" t="s">
        <v>115</v>
      </c>
    </row>
    <row r="35" spans="1:6">
      <c r="A35" t="s">
        <v>45</v>
      </c>
      <c r="B35" s="100">
        <f>+AVERAGE(B2:B32)</f>
        <v>17.641935483870967</v>
      </c>
      <c r="C35" s="100">
        <f>+AVERAGE(C2:C32)</f>
        <v>20.65</v>
      </c>
      <c r="D35" s="100">
        <f>+AVERAGE(D2:D32)</f>
        <v>18.673819058212832</v>
      </c>
      <c r="E35" s="79">
        <f>B35-D35</f>
        <v>-1.0318835743418653</v>
      </c>
    </row>
    <row r="37" spans="1:6">
      <c r="A37" t="s">
        <v>64</v>
      </c>
      <c r="B37" s="101">
        <f>+AVERAGE(B2:B11)</f>
        <v>18.34</v>
      </c>
      <c r="C37" s="101" t="e">
        <f>+AVERAGE(C2:C11)</f>
        <v>#DIV/0!</v>
      </c>
      <c r="D37" s="101">
        <f>+AVERAGE(D2:D11)</f>
        <v>19.025241379310344</v>
      </c>
      <c r="E37" s="79">
        <f>B37-D37</f>
        <v>-0.68524137931034446</v>
      </c>
    </row>
    <row r="38" spans="1:6">
      <c r="A38" t="s">
        <v>65</v>
      </c>
      <c r="B38" s="101">
        <f>+AVERAGE(B12:B21)</f>
        <v>17.7</v>
      </c>
      <c r="C38" s="101" t="e">
        <f>+AVERAGE(C12:C21)</f>
        <v>#DIV/0!</v>
      </c>
      <c r="D38" s="101">
        <f>+AVERAGE(D12:D21)</f>
        <v>18.738931034482761</v>
      </c>
      <c r="E38" s="79">
        <f>B38-D38</f>
        <v>-1.0389310344827614</v>
      </c>
    </row>
    <row r="39" spans="1:6">
      <c r="A39" t="s">
        <v>66</v>
      </c>
      <c r="B39" s="101">
        <f>+AVERAGE(B22:B32)</f>
        <v>16.954545454545457</v>
      </c>
      <c r="C39" s="101">
        <f>+AVERAGE(C22:C32)</f>
        <v>20.65</v>
      </c>
      <c r="D39" s="101">
        <f>+AVERAGE(D22:D32)</f>
        <v>18.295151515151517</v>
      </c>
      <c r="E39" s="79">
        <f>B39-D39</f>
        <v>-1.3406060606060599</v>
      </c>
    </row>
    <row r="42" spans="1:6">
      <c r="A42" s="38">
        <v>41306</v>
      </c>
      <c r="B42" s="98">
        <v>17.7</v>
      </c>
      <c r="D42" s="99">
        <v>18.16</v>
      </c>
      <c r="F42" s="79"/>
    </row>
    <row r="43" spans="1:6">
      <c r="A43" s="38">
        <f>+A42+1</f>
        <v>41307</v>
      </c>
      <c r="B43" s="98">
        <v>18.3</v>
      </c>
      <c r="D43" s="99">
        <v>17.89</v>
      </c>
      <c r="F43" s="79"/>
    </row>
    <row r="44" spans="1:6">
      <c r="A44" s="38">
        <f t="shared" ref="A44:A69" si="1">+A43+1</f>
        <v>41308</v>
      </c>
      <c r="B44" s="98">
        <v>19</v>
      </c>
      <c r="C44" s="6">
        <v>20.399999999999999</v>
      </c>
      <c r="D44" s="99">
        <v>17.93</v>
      </c>
      <c r="F44" s="79"/>
    </row>
    <row r="45" spans="1:6">
      <c r="A45" s="38">
        <f t="shared" si="1"/>
        <v>41309</v>
      </c>
      <c r="B45" s="98">
        <v>18.8</v>
      </c>
      <c r="C45" s="6">
        <v>20.100000000000001</v>
      </c>
      <c r="D45" s="99">
        <v>17.77</v>
      </c>
      <c r="F45" s="79"/>
    </row>
    <row r="46" spans="1:6">
      <c r="A46" s="38">
        <f t="shared" si="1"/>
        <v>41310</v>
      </c>
      <c r="B46" s="98">
        <v>18.399999999999999</v>
      </c>
      <c r="D46" s="99">
        <v>17.920000000000002</v>
      </c>
      <c r="F46" s="79"/>
    </row>
    <row r="47" spans="1:6">
      <c r="A47" s="38">
        <f t="shared" si="1"/>
        <v>41311</v>
      </c>
      <c r="B47" s="98">
        <v>18</v>
      </c>
      <c r="D47" s="99">
        <v>17.87</v>
      </c>
      <c r="F47" s="79"/>
    </row>
    <row r="48" spans="1:6">
      <c r="A48" s="38">
        <f t="shared" si="1"/>
        <v>41312</v>
      </c>
      <c r="B48" s="98">
        <v>17.3</v>
      </c>
      <c r="C48" s="6">
        <v>20</v>
      </c>
      <c r="D48" s="99">
        <v>17.89</v>
      </c>
      <c r="F48" s="79"/>
    </row>
    <row r="49" spans="1:6">
      <c r="A49" s="38">
        <f t="shared" si="1"/>
        <v>41313</v>
      </c>
      <c r="B49" s="98">
        <v>17.8</v>
      </c>
      <c r="D49" s="99">
        <v>17.88</v>
      </c>
      <c r="F49" s="79"/>
    </row>
    <row r="50" spans="1:6">
      <c r="A50" s="38">
        <f t="shared" si="1"/>
        <v>41314</v>
      </c>
      <c r="B50" s="98">
        <v>17.3</v>
      </c>
      <c r="D50" s="99">
        <v>18.05</v>
      </c>
      <c r="F50" s="79"/>
    </row>
    <row r="51" spans="1:6">
      <c r="A51" s="38">
        <f t="shared" si="1"/>
        <v>41315</v>
      </c>
      <c r="B51" s="98">
        <v>17.7</v>
      </c>
      <c r="C51" s="6">
        <v>19.399999999999999</v>
      </c>
      <c r="D51" s="99">
        <v>18.09</v>
      </c>
      <c r="F51" s="79"/>
    </row>
    <row r="52" spans="1:6">
      <c r="A52" s="38">
        <f t="shared" si="1"/>
        <v>41316</v>
      </c>
      <c r="B52" s="98">
        <v>16.5</v>
      </c>
      <c r="D52" s="99">
        <v>18.02</v>
      </c>
      <c r="F52" s="79"/>
    </row>
    <row r="53" spans="1:6">
      <c r="A53" s="38">
        <f t="shared" si="1"/>
        <v>41317</v>
      </c>
      <c r="B53" s="98">
        <v>17.5</v>
      </c>
      <c r="D53" s="99">
        <v>18.03</v>
      </c>
      <c r="F53" s="79"/>
    </row>
    <row r="54" spans="1:6">
      <c r="A54" s="38">
        <f t="shared" si="1"/>
        <v>41318</v>
      </c>
      <c r="B54" s="98">
        <v>18.2</v>
      </c>
      <c r="D54" s="99">
        <v>17.86</v>
      </c>
      <c r="F54" s="79"/>
    </row>
    <row r="55" spans="1:6">
      <c r="A55" s="38">
        <f t="shared" si="1"/>
        <v>41319</v>
      </c>
      <c r="B55" s="98">
        <v>18</v>
      </c>
      <c r="C55" s="6">
        <v>20.399999999999999</v>
      </c>
      <c r="D55" s="99">
        <v>17.920000000000002</v>
      </c>
      <c r="F55" s="79"/>
    </row>
    <row r="56" spans="1:6">
      <c r="A56" s="38">
        <f t="shared" si="1"/>
        <v>41320</v>
      </c>
      <c r="B56" s="98">
        <v>18.899999999999999</v>
      </c>
      <c r="D56" s="99">
        <v>17.920000000000002</v>
      </c>
      <c r="F56" s="79"/>
    </row>
    <row r="57" spans="1:6">
      <c r="A57" s="38">
        <f t="shared" si="1"/>
        <v>41321</v>
      </c>
      <c r="B57" s="98">
        <v>19.3</v>
      </c>
      <c r="D57" s="99">
        <v>17.91</v>
      </c>
      <c r="F57" s="79"/>
    </row>
    <row r="58" spans="1:6">
      <c r="A58" s="38">
        <f t="shared" si="1"/>
        <v>41322</v>
      </c>
      <c r="B58" s="98">
        <v>18.899999999999999</v>
      </c>
      <c r="D58" s="99">
        <v>17.84</v>
      </c>
      <c r="F58" s="79"/>
    </row>
    <row r="59" spans="1:6">
      <c r="A59" s="38">
        <f t="shared" si="1"/>
        <v>41323</v>
      </c>
      <c r="B59" s="98">
        <v>17.899999999999999</v>
      </c>
      <c r="D59" s="99">
        <v>17.899999999999999</v>
      </c>
      <c r="F59" s="79"/>
    </row>
    <row r="60" spans="1:6">
      <c r="A60" s="38">
        <f t="shared" si="1"/>
        <v>41324</v>
      </c>
      <c r="B60" s="98">
        <v>17.5</v>
      </c>
      <c r="D60" s="99">
        <v>17.989999999999998</v>
      </c>
      <c r="F60" s="79"/>
    </row>
    <row r="61" spans="1:6">
      <c r="A61" s="38">
        <f t="shared" si="1"/>
        <v>41325</v>
      </c>
      <c r="B61" s="98">
        <v>17.5</v>
      </c>
      <c r="C61" s="6">
        <v>20.3</v>
      </c>
      <c r="D61" s="99">
        <v>18.12</v>
      </c>
      <c r="F61" s="79"/>
    </row>
    <row r="62" spans="1:6">
      <c r="A62" s="38">
        <f t="shared" si="1"/>
        <v>41326</v>
      </c>
      <c r="B62" s="98">
        <v>17.399999999999999</v>
      </c>
      <c r="C62" s="6">
        <v>20.100000000000001</v>
      </c>
      <c r="D62" s="99">
        <v>18.07</v>
      </c>
      <c r="F62" s="79"/>
    </row>
    <row r="63" spans="1:6">
      <c r="A63" s="38">
        <f t="shared" si="1"/>
        <v>41327</v>
      </c>
      <c r="B63" s="98">
        <v>18.3</v>
      </c>
      <c r="D63" s="99">
        <v>17.97</v>
      </c>
      <c r="F63" s="79"/>
    </row>
    <row r="64" spans="1:6">
      <c r="A64" s="38">
        <f t="shared" si="1"/>
        <v>41328</v>
      </c>
      <c r="B64" s="98">
        <v>18.5</v>
      </c>
      <c r="D64" s="99">
        <v>18.18</v>
      </c>
      <c r="F64" s="79"/>
    </row>
    <row r="65" spans="1:6">
      <c r="A65" s="38">
        <f t="shared" si="1"/>
        <v>41329</v>
      </c>
      <c r="B65" s="98">
        <v>17.8</v>
      </c>
      <c r="D65" s="99">
        <v>18.16</v>
      </c>
      <c r="F65" s="79"/>
    </row>
    <row r="66" spans="1:6">
      <c r="A66" s="38">
        <f t="shared" si="1"/>
        <v>41330</v>
      </c>
      <c r="B66" s="98">
        <v>18.2</v>
      </c>
      <c r="D66" s="99">
        <v>18.02</v>
      </c>
      <c r="F66" s="79"/>
    </row>
    <row r="67" spans="1:6">
      <c r="A67" s="38">
        <f t="shared" si="1"/>
        <v>41331</v>
      </c>
      <c r="B67" s="98">
        <v>18.100000000000001</v>
      </c>
      <c r="D67" s="99">
        <v>18.07</v>
      </c>
      <c r="F67" s="79"/>
    </row>
    <row r="68" spans="1:6">
      <c r="A68" s="38">
        <f t="shared" si="1"/>
        <v>41332</v>
      </c>
      <c r="B68" s="98">
        <v>17.899999999999999</v>
      </c>
      <c r="D68" s="99">
        <v>17.98</v>
      </c>
      <c r="F68" s="79"/>
    </row>
    <row r="69" spans="1:6">
      <c r="A69" s="38">
        <f t="shared" si="1"/>
        <v>41333</v>
      </c>
      <c r="B69" s="98">
        <v>17</v>
      </c>
      <c r="D69" s="99">
        <v>18.09</v>
      </c>
      <c r="F69" s="79"/>
    </row>
    <row r="70" spans="1:6">
      <c r="A70" s="38">
        <v>42429</v>
      </c>
      <c r="B70" s="98">
        <v>17.399999999999999</v>
      </c>
      <c r="D70" s="99">
        <v>18.14</v>
      </c>
      <c r="F70" s="79"/>
    </row>
    <row r="71" spans="1:6">
      <c r="A71" s="38"/>
      <c r="D71" s="100"/>
    </row>
    <row r="72" spans="1:6">
      <c r="A72" s="38"/>
      <c r="D72" s="100"/>
    </row>
    <row r="74" spans="1:6">
      <c r="B74" s="6">
        <v>2019</v>
      </c>
      <c r="D74" s="6" t="s">
        <v>114</v>
      </c>
      <c r="E74" t="s">
        <v>115</v>
      </c>
    </row>
    <row r="75" spans="1:6">
      <c r="A75" t="s">
        <v>45</v>
      </c>
      <c r="B75" s="100">
        <f>+AVERAGE(B42:B69)</f>
        <v>17.98928571428571</v>
      </c>
      <c r="C75" s="100">
        <f>+AVERAGE(C42:C69)</f>
        <v>20.100000000000001</v>
      </c>
      <c r="D75" s="100">
        <f>+AVERAGE(D42:D69)</f>
        <v>17.982142857142858</v>
      </c>
      <c r="E75" s="79">
        <f>B75-D75</f>
        <v>7.1428571428526766E-3</v>
      </c>
    </row>
    <row r="77" spans="1:6">
      <c r="A77" t="s">
        <v>64</v>
      </c>
      <c r="B77" s="101">
        <f>+AVERAGE(B42:B51)</f>
        <v>18.029999999999998</v>
      </c>
      <c r="C77" s="101">
        <f>+AVERAGE(C42:C51)</f>
        <v>19.975000000000001</v>
      </c>
      <c r="D77" s="101">
        <f>+AVERAGE(D42:D51)</f>
        <v>17.945</v>
      </c>
      <c r="E77" s="79">
        <f>B77-D77</f>
        <v>8.49999999999973E-2</v>
      </c>
    </row>
    <row r="78" spans="1:6">
      <c r="A78" t="s">
        <v>65</v>
      </c>
      <c r="B78" s="101">
        <f>+AVERAGE(B52:B61)</f>
        <v>18.02</v>
      </c>
      <c r="C78" s="101">
        <f>+AVERAGE(C52:C61)</f>
        <v>20.350000000000001</v>
      </c>
      <c r="D78" s="101">
        <f>+AVERAGE(D52:D61)</f>
        <v>17.951000000000001</v>
      </c>
      <c r="E78" s="79">
        <f>B78-D78</f>
        <v>6.8999999999999062E-2</v>
      </c>
    </row>
    <row r="79" spans="1:6">
      <c r="A79" t="s">
        <v>66</v>
      </c>
      <c r="B79" s="101">
        <f>+AVERAGE(B62:B69)</f>
        <v>17.900000000000002</v>
      </c>
      <c r="C79" s="101">
        <f>+AVERAGE(C62:C69)</f>
        <v>20.100000000000001</v>
      </c>
      <c r="D79" s="101">
        <f>+AVERAGE(D62:D69)</f>
        <v>18.067499999999999</v>
      </c>
      <c r="E79" s="79">
        <f>B79-D79</f>
        <v>-0.16749999999999687</v>
      </c>
    </row>
  </sheetData>
  <phoneticPr fontId="3"/>
  <pageMargins left="0.78700000000000003" right="0.78700000000000003" top="0.98399999999999999" bottom="0.98399999999999999" header="0.51200000000000001" footer="0.51200000000000001"/>
  <pageSetup paperSize="9" orientation="portrait" horizontalDpi="3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入力シート①</vt:lpstr>
      <vt:lpstr>海洋観測速報-印刷用 (2)</vt:lpstr>
      <vt:lpstr>海洋観測速報-印刷用</vt:lpstr>
      <vt:lpstr>予報会議用</vt:lpstr>
      <vt:lpstr>集計表①</vt:lpstr>
      <vt:lpstr>定地水温</vt:lpstr>
      <vt:lpstr>'海洋観測速報-印刷用'!Print_Area</vt:lpstr>
      <vt:lpstr>'海洋観測速報-印刷用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定線観測</dc:title>
  <dc:creator>八丈分場</dc:creator>
  <cp:lastModifiedBy>東京都
</cp:lastModifiedBy>
  <cp:lastPrinted>2020-03-11T05:48:00Z</cp:lastPrinted>
  <dcterms:created xsi:type="dcterms:W3CDTF">2001-03-16T02:37:58Z</dcterms:created>
  <dcterms:modified xsi:type="dcterms:W3CDTF">2020-03-11T05:48:08Z</dcterms:modified>
</cp:coreProperties>
</file>