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10.108.127.18\tosho01\05_八丈事業所水産\漁海況\たくなん海洋観測\海洋観測報告\2020年度（R2）\"/>
    </mc:Choice>
  </mc:AlternateContent>
  <bookViews>
    <workbookView xWindow="2235" yWindow="900" windowWidth="15870" windowHeight="13035" tabRatio="683" activeTab="1"/>
  </bookViews>
  <sheets>
    <sheet name="入力シート①" sheetId="2" r:id="rId1"/>
    <sheet name="海洋観測速報-基本" sheetId="5" r:id="rId2"/>
    <sheet name="海洋観測速報-印刷用" sheetId="10" r:id="rId3"/>
    <sheet name="予報会議用" sheetId="8" r:id="rId4"/>
    <sheet name="集計表①" sheetId="3" r:id="rId5"/>
    <sheet name="定地水温" sheetId="6" r:id="rId6"/>
    <sheet name="TEISEN３ ※旧シート" sheetId="11" r:id="rId7"/>
  </sheets>
  <definedNames>
    <definedName name="_０Ｍ" localSheetId="6">'TEISEN３ ※旧シート'!$CU$107:$DD$108</definedName>
    <definedName name="_０Ｍ">#REF!</definedName>
    <definedName name="_１００Ｍ" localSheetId="6">'TEISEN３ ※旧シート'!$CU$103:$DD$110</definedName>
    <definedName name="_１００Ｍ">#REF!</definedName>
    <definedName name="_１０Ｍ" localSheetId="6">'TEISEN３ ※旧シート'!$CU$93:$DD$94</definedName>
    <definedName name="_１０Ｍ">#REF!</definedName>
    <definedName name="_１５０Ｍ" localSheetId="6">'TEISEN３ ※旧シート'!$CU$111:$DD$127</definedName>
    <definedName name="_１５０Ｍ">#REF!</definedName>
    <definedName name="_１月全測点最大最小">#REF!</definedName>
    <definedName name="_１月全測点平年値">#REF!</definedName>
    <definedName name="_２００Ｍ" localSheetId="6">'TEISEN３ ※旧シート'!$CU$126:$DD$126</definedName>
    <definedName name="_２００Ｍ">#REF!</definedName>
    <definedName name="_２０Ｍ" localSheetId="6">'TEISEN３ ※旧シート'!$CU$95:$DD$96</definedName>
    <definedName name="_２０Ｍ">#REF!</definedName>
    <definedName name="_２月全測点最大最小">'TEISEN３ ※旧シート'!$DE$91:$DH$103</definedName>
    <definedName name="_２月全測点平年値">'TEISEN３ ※旧シート'!$N$91:$AM$103</definedName>
    <definedName name="_３００Ｍ" localSheetId="6">'TEISEN３ ※旧シート'!$CU$111:$DD$112</definedName>
    <definedName name="_３００Ｍ">#REF!</definedName>
    <definedName name="_３０Ｍ" localSheetId="6">'TEISEN３ ※旧シート'!$CU$97:$DD$98</definedName>
    <definedName name="_３０Ｍ">#REF!</definedName>
    <definedName name="_３１平年１月">#REF!</definedName>
    <definedName name="_３１平年２月">'TEISEN３ ※旧シート'!$G$274:$G$361</definedName>
    <definedName name="_３２平年１月">#REF!</definedName>
    <definedName name="_３２平年２月">'TEISEN３ ※旧シート'!$G$3:$G$15</definedName>
    <definedName name="_３３平年１月">#REF!</definedName>
    <definedName name="_３３平年２月">'TEISEN３ ※旧シート'!$G$21:$G$32</definedName>
    <definedName name="_３４平年１月">#REF!</definedName>
    <definedName name="_３４平年２月">'TEISEN３ ※旧シート'!$G$39:$G$49</definedName>
    <definedName name="_３５平年１月">#REF!</definedName>
    <definedName name="_３５平年２月">'TEISEN３ ※旧シート'!$G$56:$G$66</definedName>
    <definedName name="_３６平年１月">#REF!</definedName>
    <definedName name="_３６平年２月">'TEISEN３ ※旧シート'!$G$93:$G$103</definedName>
    <definedName name="_３７平年１月">#REF!</definedName>
    <definedName name="_３７平年２月">'TEISEN３ ※旧シート'!$G$111:$G$122</definedName>
    <definedName name="_３８平年１月">#REF!</definedName>
    <definedName name="_３８平年２月">'TEISEN３ ※旧シート'!$G$129:$G$141</definedName>
    <definedName name="_３９平年１月">#REF!</definedName>
    <definedName name="_３９平年２月">'TEISEN３ ※旧シート'!$G$148:$G$163</definedName>
    <definedName name="_４００Ｍ" localSheetId="6">'TEISEN３ ※旧シート'!$CU$113:$DD$114</definedName>
    <definedName name="_４００Ｍ">#REF!</definedName>
    <definedName name="_４０平年１月">#REF!</definedName>
    <definedName name="_４０平年２月">'TEISEN３ ※旧シート'!$G$167:$G$344</definedName>
    <definedName name="_４２平年１月">#REF!</definedName>
    <definedName name="_４２平年２月">'TEISEN３ ※旧シート'!$G$365:$G$375</definedName>
    <definedName name="_４４平年１月">#REF!</definedName>
    <definedName name="_４４平年２月">'TEISEN３ ※旧シート'!$G$440:$G$452</definedName>
    <definedName name="_４５平年１月">#REF!</definedName>
    <definedName name="_４５平年２月">'TEISEN３ ※旧シート'!$G$73:$G$83</definedName>
    <definedName name="_４６平年１月">#REF!</definedName>
    <definedName name="_４６平年２月">'TEISEN３ ※旧シート'!$G$189:$G$202</definedName>
    <definedName name="_４７平年１月">#REF!</definedName>
    <definedName name="_４７平年２月">'TEISEN３ ※旧シート'!$G$332:$G$339</definedName>
    <definedName name="_４９平年１月">#REF!</definedName>
    <definedName name="_４９平年２月">'TEISEN３ ※旧シート'!$G$397:$G$413</definedName>
    <definedName name="_５００Ｍ" localSheetId="6">'TEISEN３ ※旧シート'!$CU$115:$DD$116</definedName>
    <definedName name="_５００Ｍ">#REF!</definedName>
    <definedName name="_５０Ｍ" localSheetId="6">'TEISEN３ ※旧シート'!$CU$99:$DD$100</definedName>
    <definedName name="_５０Ｍ">#REF!</definedName>
    <definedName name="_５３平年１月">#REF!</definedName>
    <definedName name="_５３平年２月">'TEISEN３ ※旧シート'!$G$294:$G$434</definedName>
    <definedName name="_５４平年１月">#REF!</definedName>
    <definedName name="_５４平年２月">'TEISEN３ ※旧シート'!$G$271:$G$316</definedName>
    <definedName name="_５６平年１月">#REF!</definedName>
    <definedName name="_５６平年２月">'TEISEN３ ※旧シート'!$G$208:$G$221</definedName>
    <definedName name="_５８平年１月">#REF!</definedName>
    <definedName name="_５８平年２月">'TEISEN３ ※旧シート'!$G$271:$G$342</definedName>
    <definedName name="_６００Ｍ" localSheetId="6">'TEISEN３ ※旧シート'!$CU$117:$DD$118</definedName>
    <definedName name="_６００Ｍ">#REF!</definedName>
    <definedName name="_６４平年１月">#REF!</definedName>
    <definedName name="_６４平年２月">'TEISEN３ ※旧シート'!$G$271:$G$387</definedName>
    <definedName name="_６６平年１月">#REF!</definedName>
    <definedName name="_６６平年２月">'TEISEN３ ※旧シート'!$G$227:$G$240</definedName>
    <definedName name="_７５Ｍ" localSheetId="6">'TEISEN３ ※旧シート'!$CU$101:$DD$102</definedName>
    <definedName name="_７５Ｍ">#REF!</definedName>
    <definedName name="_７５平年１月">#REF!</definedName>
    <definedName name="_７５平年２月">'TEISEN３ ※旧シート'!$G$265:$G$422</definedName>
    <definedName name="_７６平年１月">#REF!</definedName>
    <definedName name="_７６平年２月">'TEISEN３ ※旧シート'!$G$246:$G$259</definedName>
    <definedName name="_xlnm.Criteria">#REF!</definedName>
    <definedName name="_xlnm.Database" localSheetId="6">'TEISEN３ ※旧シート'!$A$91:$K$452</definedName>
    <definedName name="_xlnm.Database">#REF!</definedName>
    <definedName name="m" localSheetId="6">'TEISEN３ ※旧シート'!$CT$91</definedName>
    <definedName name="m">#REF!</definedName>
    <definedName name="_xlnm.Print_Area" localSheetId="6">'TEISEN３ ※旧シート'!$A$37:$K$51</definedName>
    <definedName name="_xlnm.Print_Area" localSheetId="1">'海洋観測速報-基本'!$B$1:$M$59</definedName>
    <definedName name="平年差３７">#REF!</definedName>
    <definedName name="流向" localSheetId="6">'TEISEN３ ※旧シート'!$CU$91:$DD$92</definedName>
    <definedName name="流向">#REF!</definedName>
    <definedName name="流速" localSheetId="6">'TEISEN３ ※旧シート'!$CU$105:$DD$109</definedName>
    <definedName name="流速">#REF!</definedName>
  </definedNames>
  <calcPr calcId="18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K26" i="8" l="1"/>
  <c r="D20" i="8"/>
  <c r="D12" i="8"/>
  <c r="B65" i="6"/>
  <c r="D41" i="5" l="1"/>
  <c r="D289" i="3" l="1"/>
  <c r="D229" i="3"/>
  <c r="D169" i="3"/>
  <c r="D168" i="3"/>
  <c r="D139" i="3"/>
  <c r="D138" i="3"/>
  <c r="J46" i="5"/>
  <c r="F41" i="5"/>
  <c r="G41" i="5"/>
  <c r="H41" i="5"/>
  <c r="I41" i="5"/>
  <c r="F42" i="5"/>
  <c r="G42" i="5"/>
  <c r="H42" i="5"/>
  <c r="I42" i="5"/>
  <c r="F43" i="5"/>
  <c r="G43" i="5"/>
  <c r="H43" i="5"/>
  <c r="I43" i="5"/>
  <c r="F44" i="5"/>
  <c r="G44" i="5"/>
  <c r="H44" i="5"/>
  <c r="I44" i="5"/>
  <c r="F45" i="5"/>
  <c r="G45" i="5"/>
  <c r="H45" i="5"/>
  <c r="I45" i="5"/>
  <c r="F46" i="5"/>
  <c r="G46" i="5"/>
  <c r="H46" i="5"/>
  <c r="I46" i="5"/>
  <c r="E41" i="5"/>
  <c r="J41" i="5"/>
  <c r="K41" i="5"/>
  <c r="L41" i="5"/>
  <c r="M41" i="5"/>
  <c r="E42" i="5"/>
  <c r="J42" i="5"/>
  <c r="K42" i="5"/>
  <c r="L42" i="5"/>
  <c r="M42" i="5"/>
  <c r="E43" i="5"/>
  <c r="J43" i="5"/>
  <c r="K43" i="5"/>
  <c r="L43" i="5"/>
  <c r="M43" i="5"/>
  <c r="E44" i="5"/>
  <c r="J44" i="5"/>
  <c r="K44" i="5"/>
  <c r="L44" i="5"/>
  <c r="M44" i="5"/>
  <c r="E45" i="5"/>
  <c r="J45" i="5"/>
  <c r="K45" i="5"/>
  <c r="L45" i="5"/>
  <c r="M45" i="5"/>
  <c r="E46" i="5"/>
  <c r="K46" i="5"/>
  <c r="L46" i="5"/>
  <c r="M46" i="5"/>
  <c r="B67" i="6"/>
  <c r="D67" i="6"/>
  <c r="C67" i="6"/>
  <c r="C66" i="6"/>
  <c r="D66" i="6"/>
  <c r="C65" i="6"/>
  <c r="D65" i="6"/>
  <c r="D63" i="6"/>
  <c r="B66" i="6"/>
  <c r="B63" i="6"/>
  <c r="E157" i="3"/>
  <c r="E41" i="3"/>
  <c r="C63" i="6"/>
  <c r="V275" i="3"/>
  <c r="V272" i="3"/>
  <c r="V273" i="3"/>
  <c r="V245" i="3"/>
  <c r="V242" i="3"/>
  <c r="V243" i="3"/>
  <c r="V215" i="3"/>
  <c r="V212" i="3"/>
  <c r="V213" i="3"/>
  <c r="V185" i="3"/>
  <c r="V182" i="3"/>
  <c r="V183" i="3"/>
  <c r="V155" i="3"/>
  <c r="V152" i="3"/>
  <c r="V153" i="3"/>
  <c r="V125" i="3"/>
  <c r="V122" i="3"/>
  <c r="V123" i="3"/>
  <c r="V95" i="3"/>
  <c r="W95" i="3"/>
  <c r="V92" i="3"/>
  <c r="W92" i="3"/>
  <c r="V93" i="3"/>
  <c r="W93" i="3"/>
  <c r="V65" i="3"/>
  <c r="W65" i="3"/>
  <c r="V62" i="3"/>
  <c r="V63" i="3"/>
  <c r="V35" i="3"/>
  <c r="W35" i="3"/>
  <c r="V32" i="3"/>
  <c r="V33" i="3"/>
  <c r="V5" i="3"/>
  <c r="V2" i="3"/>
  <c r="V302" i="3"/>
  <c r="V303" i="3"/>
  <c r="V305" i="3"/>
  <c r="V332" i="3"/>
  <c r="V333" i="3"/>
  <c r="V335" i="3"/>
  <c r="V362" i="3"/>
  <c r="V363" i="3"/>
  <c r="V365" i="3"/>
  <c r="V392" i="3"/>
  <c r="V393" i="3"/>
  <c r="V395" i="3"/>
  <c r="V422" i="3"/>
  <c r="V423" i="3"/>
  <c r="V425" i="3"/>
  <c r="V452" i="3"/>
  <c r="V453" i="3"/>
  <c r="V455" i="3"/>
  <c r="V482" i="3"/>
  <c r="V483" i="3"/>
  <c r="V485" i="3"/>
  <c r="V512" i="3"/>
  <c r="V513" i="3"/>
  <c r="V515" i="3"/>
  <c r="V542" i="3"/>
  <c r="V543" i="3"/>
  <c r="V545" i="3"/>
  <c r="V572" i="3"/>
  <c r="V573" i="3"/>
  <c r="V575" i="3"/>
  <c r="V602" i="3"/>
  <c r="V603" i="3"/>
  <c r="V605" i="3"/>
  <c r="V632" i="3"/>
  <c r="V633" i="3"/>
  <c r="V635" i="3"/>
  <c r="V662" i="3"/>
  <c r="V663" i="3"/>
  <c r="V665" i="3"/>
  <c r="V692" i="3"/>
  <c r="V693" i="3"/>
  <c r="V695" i="3"/>
  <c r="V722" i="3"/>
  <c r="V723" i="3"/>
  <c r="V752" i="3"/>
  <c r="V753" i="3"/>
  <c r="V755" i="3"/>
  <c r="V782" i="3"/>
  <c r="V783" i="3"/>
  <c r="V785" i="3"/>
  <c r="V812" i="3"/>
  <c r="V813" i="3"/>
  <c r="V815" i="3"/>
  <c r="W782" i="3"/>
  <c r="W783" i="3"/>
  <c r="W785" i="3"/>
  <c r="W812" i="3"/>
  <c r="W813" i="3"/>
  <c r="W815" i="3"/>
  <c r="W722" i="3"/>
  <c r="W723" i="3"/>
  <c r="W752" i="3"/>
  <c r="W753" i="3"/>
  <c r="W572" i="3"/>
  <c r="W573" i="3"/>
  <c r="W575" i="3"/>
  <c r="W602" i="3"/>
  <c r="W603" i="3"/>
  <c r="W605" i="3"/>
  <c r="W632" i="3"/>
  <c r="W633" i="3"/>
  <c r="W635" i="3"/>
  <c r="W662" i="3"/>
  <c r="W663" i="3"/>
  <c r="W665" i="3"/>
  <c r="W692" i="3"/>
  <c r="W693" i="3"/>
  <c r="W695" i="3"/>
  <c r="W545" i="3"/>
  <c r="W512" i="3"/>
  <c r="W513" i="3"/>
  <c r="W515" i="3"/>
  <c r="W542" i="3"/>
  <c r="W543" i="3"/>
  <c r="W485" i="3"/>
  <c r="W362" i="3"/>
  <c r="W363" i="3"/>
  <c r="W365" i="3"/>
  <c r="W392" i="3"/>
  <c r="W393" i="3"/>
  <c r="W395" i="3"/>
  <c r="W422" i="3"/>
  <c r="W423" i="3"/>
  <c r="W425" i="3"/>
  <c r="W452" i="3"/>
  <c r="W453" i="3"/>
  <c r="W455" i="3"/>
  <c r="W482" i="3"/>
  <c r="W483" i="3"/>
  <c r="W332" i="3"/>
  <c r="W333" i="3"/>
  <c r="W335" i="3"/>
  <c r="W302" i="3"/>
  <c r="W303" i="3"/>
  <c r="W305" i="3"/>
  <c r="W275" i="3"/>
  <c r="W272" i="3"/>
  <c r="W273" i="3"/>
  <c r="W245" i="3"/>
  <c r="W242" i="3"/>
  <c r="W243" i="3"/>
  <c r="W215" i="3"/>
  <c r="W212" i="3"/>
  <c r="W213" i="3"/>
  <c r="W185" i="3"/>
  <c r="W182" i="3"/>
  <c r="W183" i="3"/>
  <c r="W155" i="3"/>
  <c r="W152" i="3"/>
  <c r="W153" i="3"/>
  <c r="W125" i="3"/>
  <c r="W122" i="3"/>
  <c r="W123" i="3"/>
  <c r="W62" i="3"/>
  <c r="W63" i="3"/>
  <c r="W32" i="3"/>
  <c r="W33" i="3"/>
  <c r="W5" i="3"/>
  <c r="W2" i="3"/>
  <c r="X2" i="3"/>
  <c r="X5" i="3"/>
  <c r="Y5" i="3"/>
  <c r="Z5" i="3"/>
  <c r="D2" i="3"/>
  <c r="Y2" i="3"/>
  <c r="Z2" i="3"/>
  <c r="AA2" i="3"/>
  <c r="AB2" i="3"/>
  <c r="AC2" i="3"/>
  <c r="AD2" i="3"/>
  <c r="AE2" i="3"/>
  <c r="AF2" i="3"/>
  <c r="AG2" i="3"/>
  <c r="AH2" i="3"/>
  <c r="AI2" i="3"/>
  <c r="AJ2" i="3"/>
  <c r="AK2" i="3"/>
  <c r="AL2" i="3"/>
  <c r="AM2" i="3"/>
  <c r="AN2" i="3"/>
  <c r="AO2" i="3"/>
  <c r="AP2" i="3"/>
  <c r="AQ2" i="3"/>
  <c r="AR2" i="3"/>
  <c r="AS2" i="3"/>
  <c r="AT2" i="3"/>
  <c r="AU2" i="3"/>
  <c r="AV2" i="3"/>
  <c r="AW2" i="3"/>
  <c r="AX2" i="3"/>
  <c r="AY2" i="3"/>
  <c r="AZ2" i="3"/>
  <c r="BA2" i="3"/>
  <c r="BB2" i="3"/>
  <c r="BC2" i="3"/>
  <c r="BD2" i="3"/>
  <c r="BE2" i="3"/>
  <c r="BF2" i="3"/>
  <c r="BG2" i="3"/>
  <c r="BH2" i="3"/>
  <c r="BI2" i="3"/>
  <c r="BJ2" i="3"/>
  <c r="BK2" i="3"/>
  <c r="BL2" i="3"/>
  <c r="BM2" i="3"/>
  <c r="BN2" i="3"/>
  <c r="BO2" i="3"/>
  <c r="BP2" i="3"/>
  <c r="BQ2" i="3"/>
  <c r="BR2" i="3"/>
  <c r="BS2" i="3"/>
  <c r="BT2" i="3"/>
  <c r="BU2" i="3"/>
  <c r="D3" i="3"/>
  <c r="D4" i="3"/>
  <c r="D5" i="3"/>
  <c r="AA5" i="3"/>
  <c r="AB5" i="3"/>
  <c r="AC5" i="3"/>
  <c r="AD5" i="3"/>
  <c r="AE5" i="3"/>
  <c r="AF5" i="3"/>
  <c r="AG5" i="3"/>
  <c r="AH5" i="3"/>
  <c r="AI5" i="3"/>
  <c r="AJ5" i="3"/>
  <c r="AK5" i="3"/>
  <c r="AL5" i="3"/>
  <c r="AM5" i="3"/>
  <c r="AN5" i="3"/>
  <c r="AO5" i="3"/>
  <c r="AP5" i="3"/>
  <c r="AQ5" i="3"/>
  <c r="AR5" i="3"/>
  <c r="AS5" i="3"/>
  <c r="AT5" i="3"/>
  <c r="AU5" i="3"/>
  <c r="AV5" i="3"/>
  <c r="AW5" i="3"/>
  <c r="AX5" i="3"/>
  <c r="AY5" i="3"/>
  <c r="AZ5" i="3"/>
  <c r="BA5" i="3"/>
  <c r="BB5" i="3"/>
  <c r="BC5" i="3"/>
  <c r="BD5" i="3"/>
  <c r="BE5" i="3"/>
  <c r="BF5" i="3"/>
  <c r="BG5" i="3"/>
  <c r="BH5" i="3"/>
  <c r="BI5" i="3"/>
  <c r="BJ5" i="3"/>
  <c r="BK5" i="3"/>
  <c r="BL5" i="3"/>
  <c r="BM5" i="3"/>
  <c r="BN5" i="3"/>
  <c r="BO5" i="3"/>
  <c r="BP5" i="3"/>
  <c r="BQ5" i="3"/>
  <c r="BR5" i="3"/>
  <c r="BS5" i="3"/>
  <c r="BT5" i="3"/>
  <c r="BU5" i="3"/>
  <c r="D6" i="3"/>
  <c r="D7" i="3"/>
  <c r="E7" i="3"/>
  <c r="F7" i="3"/>
  <c r="G7" i="3"/>
  <c r="H7" i="3"/>
  <c r="I7" i="3"/>
  <c r="D8" i="3"/>
  <c r="E8" i="3"/>
  <c r="F8" i="3"/>
  <c r="G8" i="3"/>
  <c r="H8" i="3"/>
  <c r="I8" i="3"/>
  <c r="D9" i="3"/>
  <c r="E9" i="3"/>
  <c r="F9" i="3"/>
  <c r="G9" i="3"/>
  <c r="H9" i="3"/>
  <c r="I9" i="3"/>
  <c r="D10" i="3"/>
  <c r="E10" i="3"/>
  <c r="F10" i="3"/>
  <c r="G10" i="3"/>
  <c r="H10" i="3"/>
  <c r="I10" i="3"/>
  <c r="D11" i="3"/>
  <c r="E11" i="3"/>
  <c r="F11" i="3"/>
  <c r="G11" i="3"/>
  <c r="H11" i="3"/>
  <c r="I11" i="3"/>
  <c r="D12" i="3"/>
  <c r="E12" i="3"/>
  <c r="F12" i="3"/>
  <c r="G12" i="3"/>
  <c r="H12" i="3"/>
  <c r="I12" i="3"/>
  <c r="D13" i="3"/>
  <c r="E13" i="3"/>
  <c r="F13" i="3"/>
  <c r="G13" i="3"/>
  <c r="H13" i="3"/>
  <c r="I13" i="3"/>
  <c r="D14" i="3"/>
  <c r="E14" i="3"/>
  <c r="F14" i="3"/>
  <c r="G14" i="3"/>
  <c r="H14" i="3"/>
  <c r="I14" i="3"/>
  <c r="D15" i="3"/>
  <c r="E15" i="3"/>
  <c r="F15" i="3"/>
  <c r="G15" i="3"/>
  <c r="H15" i="3"/>
  <c r="I15" i="3"/>
  <c r="D16" i="3"/>
  <c r="E16" i="3"/>
  <c r="F16" i="3"/>
  <c r="J16" i="3" s="1"/>
  <c r="G16" i="3"/>
  <c r="H16" i="3"/>
  <c r="I16" i="3"/>
  <c r="D17" i="3"/>
  <c r="E17" i="3"/>
  <c r="F17" i="3"/>
  <c r="G17" i="3"/>
  <c r="H17" i="3"/>
  <c r="I17" i="3"/>
  <c r="D18" i="3"/>
  <c r="E18" i="3"/>
  <c r="F18" i="3"/>
  <c r="G18" i="3"/>
  <c r="H18" i="3"/>
  <c r="I18" i="3"/>
  <c r="E19" i="3"/>
  <c r="F19" i="3"/>
  <c r="J19" i="3" s="1"/>
  <c r="G19" i="3"/>
  <c r="H19" i="3"/>
  <c r="I19" i="3"/>
  <c r="D21" i="3"/>
  <c r="E21" i="3"/>
  <c r="F21" i="3"/>
  <c r="G21" i="3"/>
  <c r="H21" i="3"/>
  <c r="I21" i="3"/>
  <c r="D22" i="3"/>
  <c r="E22" i="3"/>
  <c r="F22" i="3"/>
  <c r="G22" i="3"/>
  <c r="H22" i="3"/>
  <c r="I22" i="3"/>
  <c r="D32" i="3"/>
  <c r="X32" i="3"/>
  <c r="Y32" i="3"/>
  <c r="Z32" i="3"/>
  <c r="AA32" i="3"/>
  <c r="AB32" i="3"/>
  <c r="AC32" i="3"/>
  <c r="AD32" i="3"/>
  <c r="AE32" i="3"/>
  <c r="AF32" i="3"/>
  <c r="AG32" i="3"/>
  <c r="AH32" i="3"/>
  <c r="AI32" i="3"/>
  <c r="AJ32" i="3"/>
  <c r="AK32" i="3"/>
  <c r="AL32" i="3"/>
  <c r="AM32" i="3"/>
  <c r="AN32" i="3"/>
  <c r="AO32" i="3"/>
  <c r="AP32" i="3"/>
  <c r="AQ32" i="3"/>
  <c r="AR32" i="3"/>
  <c r="AS32" i="3"/>
  <c r="AT32" i="3"/>
  <c r="AU32" i="3"/>
  <c r="AV32" i="3"/>
  <c r="AW32" i="3"/>
  <c r="AX32" i="3"/>
  <c r="AY32" i="3"/>
  <c r="AZ32" i="3"/>
  <c r="BA32" i="3"/>
  <c r="BB32" i="3"/>
  <c r="BC32" i="3"/>
  <c r="BD32" i="3"/>
  <c r="BE32" i="3"/>
  <c r="BF32" i="3"/>
  <c r="BG32" i="3"/>
  <c r="BH32" i="3"/>
  <c r="BI32" i="3"/>
  <c r="BJ32" i="3"/>
  <c r="BK32" i="3"/>
  <c r="BL32" i="3"/>
  <c r="BM32" i="3"/>
  <c r="BN32" i="3"/>
  <c r="BO32" i="3"/>
  <c r="BP32" i="3"/>
  <c r="BQ32" i="3"/>
  <c r="BR32" i="3"/>
  <c r="BS32" i="3"/>
  <c r="BT32" i="3"/>
  <c r="BU32" i="3"/>
  <c r="D33" i="3"/>
  <c r="X33" i="3"/>
  <c r="Y33" i="3"/>
  <c r="Z33" i="3"/>
  <c r="AA33" i="3"/>
  <c r="AB33" i="3"/>
  <c r="AC33" i="3"/>
  <c r="AD33" i="3"/>
  <c r="AE33" i="3"/>
  <c r="AF33" i="3"/>
  <c r="AG33" i="3"/>
  <c r="AH33" i="3"/>
  <c r="AI33" i="3"/>
  <c r="AJ33" i="3"/>
  <c r="AK33" i="3"/>
  <c r="AL33" i="3"/>
  <c r="AM33" i="3"/>
  <c r="AN33" i="3"/>
  <c r="AO33" i="3"/>
  <c r="AP33" i="3"/>
  <c r="AQ33" i="3"/>
  <c r="AR33" i="3"/>
  <c r="AS33" i="3"/>
  <c r="AT33" i="3"/>
  <c r="AU33" i="3"/>
  <c r="AV33" i="3"/>
  <c r="AW33" i="3"/>
  <c r="AX33" i="3"/>
  <c r="AY33" i="3"/>
  <c r="AZ33" i="3"/>
  <c r="BA33" i="3"/>
  <c r="BB33" i="3"/>
  <c r="BC33" i="3"/>
  <c r="BD33" i="3"/>
  <c r="BE33" i="3"/>
  <c r="BF33" i="3"/>
  <c r="BG33" i="3"/>
  <c r="BH33" i="3"/>
  <c r="BI33" i="3"/>
  <c r="BJ33" i="3"/>
  <c r="BK33" i="3"/>
  <c r="BL33" i="3"/>
  <c r="BM33" i="3"/>
  <c r="BN33" i="3"/>
  <c r="BO33" i="3"/>
  <c r="BP33" i="3"/>
  <c r="BQ33" i="3"/>
  <c r="BR33" i="3"/>
  <c r="BS33" i="3"/>
  <c r="BT33" i="3"/>
  <c r="BU33" i="3"/>
  <c r="D34" i="3"/>
  <c r="D35" i="3"/>
  <c r="X35" i="3"/>
  <c r="Y35" i="3"/>
  <c r="Z35" i="3"/>
  <c r="AA35" i="3"/>
  <c r="AB35" i="3"/>
  <c r="AC35" i="3"/>
  <c r="AD35" i="3"/>
  <c r="AE35" i="3"/>
  <c r="AF35" i="3"/>
  <c r="AG35" i="3"/>
  <c r="AH35" i="3"/>
  <c r="AI35" i="3"/>
  <c r="AJ35" i="3"/>
  <c r="AK35" i="3"/>
  <c r="AL35" i="3"/>
  <c r="AM35" i="3"/>
  <c r="AN35" i="3"/>
  <c r="AO35" i="3"/>
  <c r="AP35" i="3"/>
  <c r="AQ35" i="3"/>
  <c r="AR35" i="3"/>
  <c r="AS35" i="3"/>
  <c r="AT35" i="3"/>
  <c r="AU35" i="3"/>
  <c r="AV35" i="3"/>
  <c r="AW35" i="3"/>
  <c r="AX35" i="3"/>
  <c r="AY35" i="3"/>
  <c r="AZ35" i="3"/>
  <c r="BA35" i="3"/>
  <c r="BB35" i="3"/>
  <c r="BC35" i="3"/>
  <c r="BD35" i="3"/>
  <c r="BE35" i="3"/>
  <c r="BF35" i="3"/>
  <c r="BG35" i="3"/>
  <c r="BH35" i="3"/>
  <c r="BI35" i="3"/>
  <c r="BJ35" i="3"/>
  <c r="BK35" i="3"/>
  <c r="BL35" i="3"/>
  <c r="BM35" i="3"/>
  <c r="BN35" i="3"/>
  <c r="BO35" i="3"/>
  <c r="BP35" i="3"/>
  <c r="BQ35" i="3"/>
  <c r="BR35" i="3"/>
  <c r="BS35" i="3"/>
  <c r="BT35" i="3"/>
  <c r="BU35" i="3"/>
  <c r="D36" i="3"/>
  <c r="D37" i="3"/>
  <c r="E37" i="3"/>
  <c r="F37" i="3"/>
  <c r="G37" i="3"/>
  <c r="H37" i="3"/>
  <c r="I37" i="3"/>
  <c r="D38" i="3"/>
  <c r="E38" i="3"/>
  <c r="F38" i="3"/>
  <c r="G38" i="3"/>
  <c r="H38" i="3"/>
  <c r="I38" i="3"/>
  <c r="D39" i="3"/>
  <c r="E39" i="3"/>
  <c r="F39" i="3"/>
  <c r="G39" i="3"/>
  <c r="H39" i="3"/>
  <c r="I39" i="3"/>
  <c r="D40" i="3"/>
  <c r="E40" i="3"/>
  <c r="F40" i="3"/>
  <c r="G40" i="3"/>
  <c r="H40" i="3"/>
  <c r="I40" i="3"/>
  <c r="D41" i="3"/>
  <c r="F41" i="3"/>
  <c r="G41" i="3"/>
  <c r="H41" i="3"/>
  <c r="I41" i="3"/>
  <c r="D42" i="3"/>
  <c r="E42" i="3"/>
  <c r="F42" i="3"/>
  <c r="G42" i="3"/>
  <c r="H42" i="3"/>
  <c r="I42" i="3"/>
  <c r="D43" i="3"/>
  <c r="E43" i="3"/>
  <c r="F43" i="3"/>
  <c r="G43" i="3"/>
  <c r="H43" i="3"/>
  <c r="I43" i="3"/>
  <c r="D44" i="3"/>
  <c r="E44" i="3"/>
  <c r="F44" i="3"/>
  <c r="J44" i="3" s="1"/>
  <c r="G44" i="3"/>
  <c r="H44" i="3"/>
  <c r="I44" i="3"/>
  <c r="D45" i="3"/>
  <c r="E45" i="3"/>
  <c r="F45" i="3"/>
  <c r="G45" i="3"/>
  <c r="H45" i="3"/>
  <c r="I45" i="3"/>
  <c r="D46" i="3"/>
  <c r="E46" i="3"/>
  <c r="F46" i="3"/>
  <c r="J46" i="3" s="1"/>
  <c r="G46" i="3"/>
  <c r="H46" i="3"/>
  <c r="I46" i="3"/>
  <c r="D47" i="3"/>
  <c r="E47" i="3"/>
  <c r="F47" i="3"/>
  <c r="G47" i="3"/>
  <c r="H47" i="3"/>
  <c r="I47" i="3"/>
  <c r="D48" i="3"/>
  <c r="E48" i="3"/>
  <c r="F48" i="3"/>
  <c r="J48" i="3" s="1"/>
  <c r="G48" i="3"/>
  <c r="H48" i="3"/>
  <c r="I48" i="3"/>
  <c r="D49" i="3"/>
  <c r="E49" i="3"/>
  <c r="F49" i="3"/>
  <c r="J49" i="3" s="1"/>
  <c r="G49" i="3"/>
  <c r="H49" i="3"/>
  <c r="I49" i="3"/>
  <c r="D51" i="3"/>
  <c r="E51" i="3"/>
  <c r="F51" i="3"/>
  <c r="G51" i="3"/>
  <c r="H51" i="3"/>
  <c r="I51" i="3"/>
  <c r="D52" i="3"/>
  <c r="E52" i="3"/>
  <c r="F52" i="3"/>
  <c r="G52" i="3"/>
  <c r="H52" i="3"/>
  <c r="I52" i="3"/>
  <c r="D62" i="3"/>
  <c r="X62" i="3"/>
  <c r="Y62" i="3"/>
  <c r="Z62" i="3"/>
  <c r="AA62" i="3"/>
  <c r="AB62" i="3"/>
  <c r="AC62" i="3"/>
  <c r="AD62" i="3"/>
  <c r="AE62" i="3"/>
  <c r="AF62" i="3"/>
  <c r="AG62" i="3"/>
  <c r="AH62" i="3"/>
  <c r="AI62" i="3"/>
  <c r="AJ62" i="3"/>
  <c r="AK62" i="3"/>
  <c r="AL62" i="3"/>
  <c r="AM62" i="3"/>
  <c r="AN62" i="3"/>
  <c r="AO62" i="3"/>
  <c r="AP62" i="3"/>
  <c r="AQ62" i="3"/>
  <c r="AR62" i="3"/>
  <c r="AS62" i="3"/>
  <c r="AT62" i="3"/>
  <c r="AU62" i="3"/>
  <c r="AV62" i="3"/>
  <c r="AW62" i="3"/>
  <c r="AX62" i="3"/>
  <c r="AY62" i="3"/>
  <c r="AZ62" i="3"/>
  <c r="BA62" i="3"/>
  <c r="BB62" i="3"/>
  <c r="BC62" i="3"/>
  <c r="BD62" i="3"/>
  <c r="BE62" i="3"/>
  <c r="BF62" i="3"/>
  <c r="BG62" i="3"/>
  <c r="BH62" i="3"/>
  <c r="BI62" i="3"/>
  <c r="BJ62" i="3"/>
  <c r="BK62" i="3"/>
  <c r="BL62" i="3"/>
  <c r="BM62" i="3"/>
  <c r="BN62" i="3"/>
  <c r="BO62" i="3"/>
  <c r="BP62" i="3"/>
  <c r="BQ62" i="3"/>
  <c r="BR62" i="3"/>
  <c r="BS62" i="3"/>
  <c r="BT62" i="3"/>
  <c r="BU62" i="3"/>
  <c r="D63" i="3"/>
  <c r="X63" i="3"/>
  <c r="Y63" i="3"/>
  <c r="Z63" i="3"/>
  <c r="AA63" i="3"/>
  <c r="AB63" i="3"/>
  <c r="AC63" i="3"/>
  <c r="AD63" i="3"/>
  <c r="AE63" i="3"/>
  <c r="AF63" i="3"/>
  <c r="AG63" i="3"/>
  <c r="AH63" i="3"/>
  <c r="AI63" i="3"/>
  <c r="AJ63" i="3"/>
  <c r="AK63" i="3"/>
  <c r="AL63" i="3"/>
  <c r="AM63" i="3"/>
  <c r="AN63" i="3"/>
  <c r="AO63" i="3"/>
  <c r="AP63" i="3"/>
  <c r="AQ63" i="3"/>
  <c r="AR63" i="3"/>
  <c r="AS63" i="3"/>
  <c r="AT63" i="3"/>
  <c r="AU63" i="3"/>
  <c r="AV63" i="3"/>
  <c r="AW63" i="3"/>
  <c r="AX63" i="3"/>
  <c r="AY63" i="3"/>
  <c r="AZ63" i="3"/>
  <c r="BA63" i="3"/>
  <c r="BB63" i="3"/>
  <c r="BC63" i="3"/>
  <c r="BD63" i="3"/>
  <c r="BE63" i="3"/>
  <c r="BF63" i="3"/>
  <c r="BG63" i="3"/>
  <c r="BH63" i="3"/>
  <c r="BI63" i="3"/>
  <c r="BJ63" i="3"/>
  <c r="BK63" i="3"/>
  <c r="BL63" i="3"/>
  <c r="BM63" i="3"/>
  <c r="BN63" i="3"/>
  <c r="BO63" i="3"/>
  <c r="BP63" i="3"/>
  <c r="BQ63" i="3"/>
  <c r="BR63" i="3"/>
  <c r="BS63" i="3"/>
  <c r="BT63" i="3"/>
  <c r="BU63" i="3"/>
  <c r="D64" i="3"/>
  <c r="D65" i="3"/>
  <c r="X65" i="3"/>
  <c r="Y65" i="3"/>
  <c r="Z65" i="3"/>
  <c r="AA65" i="3"/>
  <c r="AB65" i="3"/>
  <c r="AC65" i="3"/>
  <c r="AD65" i="3"/>
  <c r="AE65" i="3"/>
  <c r="AF65" i="3"/>
  <c r="AG65" i="3"/>
  <c r="AH65" i="3"/>
  <c r="AI65" i="3"/>
  <c r="AJ65" i="3"/>
  <c r="AK65" i="3"/>
  <c r="AL65" i="3"/>
  <c r="AM65" i="3"/>
  <c r="AN65" i="3"/>
  <c r="AO65" i="3"/>
  <c r="AP65" i="3"/>
  <c r="AQ65" i="3"/>
  <c r="AR65" i="3"/>
  <c r="AS65" i="3"/>
  <c r="AT65" i="3"/>
  <c r="AU65" i="3"/>
  <c r="AV65" i="3"/>
  <c r="AW65" i="3"/>
  <c r="AX65" i="3"/>
  <c r="AY65" i="3"/>
  <c r="AZ65" i="3"/>
  <c r="BA65" i="3"/>
  <c r="BB65" i="3"/>
  <c r="BC65" i="3"/>
  <c r="BD65" i="3"/>
  <c r="BE65" i="3"/>
  <c r="BF65" i="3"/>
  <c r="BG65" i="3"/>
  <c r="BH65" i="3"/>
  <c r="BI65" i="3"/>
  <c r="BJ65" i="3"/>
  <c r="BK65" i="3"/>
  <c r="BL65" i="3"/>
  <c r="BM65" i="3"/>
  <c r="BN65" i="3"/>
  <c r="BO65" i="3"/>
  <c r="BP65" i="3"/>
  <c r="BQ65" i="3"/>
  <c r="BR65" i="3"/>
  <c r="BS65" i="3"/>
  <c r="BT65" i="3"/>
  <c r="BU65" i="3"/>
  <c r="D66" i="3"/>
  <c r="D67" i="3"/>
  <c r="E67" i="3"/>
  <c r="F67" i="3"/>
  <c r="G67" i="3"/>
  <c r="H67" i="3"/>
  <c r="I67" i="3"/>
  <c r="D68" i="3"/>
  <c r="E68" i="3"/>
  <c r="F68" i="3"/>
  <c r="G68" i="3"/>
  <c r="H68" i="3"/>
  <c r="I68" i="3"/>
  <c r="D69" i="3"/>
  <c r="E69" i="3"/>
  <c r="F69" i="3"/>
  <c r="G69" i="3"/>
  <c r="H69" i="3"/>
  <c r="I69" i="3"/>
  <c r="D70" i="3"/>
  <c r="E70" i="3"/>
  <c r="F70" i="3"/>
  <c r="G70" i="3"/>
  <c r="H70" i="3"/>
  <c r="I70" i="3"/>
  <c r="D71" i="3"/>
  <c r="E71" i="3"/>
  <c r="F71" i="3"/>
  <c r="G71" i="3"/>
  <c r="H71" i="3"/>
  <c r="I71" i="3"/>
  <c r="D72" i="3"/>
  <c r="E72" i="3"/>
  <c r="F72" i="3"/>
  <c r="G72" i="3"/>
  <c r="H72" i="3"/>
  <c r="I72" i="3"/>
  <c r="D73" i="3"/>
  <c r="E73" i="3"/>
  <c r="F73" i="3"/>
  <c r="G73" i="3"/>
  <c r="H73" i="3"/>
  <c r="I73" i="3"/>
  <c r="D74" i="3"/>
  <c r="E74" i="3"/>
  <c r="F74" i="3"/>
  <c r="G74" i="3"/>
  <c r="H74" i="3"/>
  <c r="I74" i="3"/>
  <c r="D75" i="3"/>
  <c r="E75" i="3"/>
  <c r="F75" i="3"/>
  <c r="G75" i="3"/>
  <c r="H75" i="3"/>
  <c r="I75" i="3"/>
  <c r="D76" i="3"/>
  <c r="E76" i="3"/>
  <c r="F76" i="3"/>
  <c r="G76" i="3"/>
  <c r="H76" i="3"/>
  <c r="I76" i="3"/>
  <c r="D77" i="3"/>
  <c r="E77" i="3"/>
  <c r="F77" i="3"/>
  <c r="G77" i="3"/>
  <c r="H77" i="3"/>
  <c r="I77" i="3"/>
  <c r="D78" i="3"/>
  <c r="E78" i="3"/>
  <c r="F78" i="3"/>
  <c r="G78" i="3"/>
  <c r="H78" i="3"/>
  <c r="I78" i="3"/>
  <c r="E79" i="3"/>
  <c r="F79" i="3"/>
  <c r="J79" i="3" s="1"/>
  <c r="G79" i="3"/>
  <c r="H79" i="3"/>
  <c r="I79" i="3"/>
  <c r="D81" i="3"/>
  <c r="E81" i="3"/>
  <c r="F81" i="3"/>
  <c r="G81" i="3"/>
  <c r="H81" i="3"/>
  <c r="I81" i="3"/>
  <c r="D82" i="3"/>
  <c r="E82" i="3"/>
  <c r="F82" i="3"/>
  <c r="J82" i="3" s="1"/>
  <c r="G82" i="3"/>
  <c r="H82" i="3"/>
  <c r="I82" i="3"/>
  <c r="D92" i="3"/>
  <c r="X92" i="3"/>
  <c r="Y92" i="3"/>
  <c r="Z92" i="3"/>
  <c r="AA92" i="3"/>
  <c r="AB92" i="3"/>
  <c r="AC92" i="3"/>
  <c r="AD92" i="3"/>
  <c r="AE92" i="3"/>
  <c r="AF92" i="3"/>
  <c r="AG92" i="3"/>
  <c r="AH92" i="3"/>
  <c r="AI92" i="3"/>
  <c r="AJ92" i="3"/>
  <c r="AK92" i="3"/>
  <c r="AL92" i="3"/>
  <c r="AM92" i="3"/>
  <c r="AN92" i="3"/>
  <c r="AO92" i="3"/>
  <c r="AP92" i="3"/>
  <c r="AQ92" i="3"/>
  <c r="AR92" i="3"/>
  <c r="AS92" i="3"/>
  <c r="AT92" i="3"/>
  <c r="AU92" i="3"/>
  <c r="AV92" i="3"/>
  <c r="AW92" i="3"/>
  <c r="AX92" i="3"/>
  <c r="AY92" i="3"/>
  <c r="AZ92" i="3"/>
  <c r="BA92" i="3"/>
  <c r="BB92" i="3"/>
  <c r="BC92" i="3"/>
  <c r="BD92" i="3"/>
  <c r="BE92" i="3"/>
  <c r="BF92" i="3"/>
  <c r="BG92" i="3"/>
  <c r="BH92" i="3"/>
  <c r="BI92" i="3"/>
  <c r="BJ92" i="3"/>
  <c r="BK92" i="3"/>
  <c r="BL92" i="3"/>
  <c r="BM92" i="3"/>
  <c r="BN92" i="3"/>
  <c r="BO92" i="3"/>
  <c r="BP92" i="3"/>
  <c r="BQ92" i="3"/>
  <c r="BR92" i="3"/>
  <c r="BS92" i="3"/>
  <c r="BT92" i="3"/>
  <c r="BU92" i="3"/>
  <c r="D93" i="3"/>
  <c r="X93" i="3"/>
  <c r="Y93" i="3"/>
  <c r="Z93" i="3"/>
  <c r="AA93" i="3"/>
  <c r="AB93" i="3"/>
  <c r="AC93" i="3"/>
  <c r="AD93" i="3"/>
  <c r="AE93" i="3"/>
  <c r="AF93" i="3"/>
  <c r="AG93" i="3"/>
  <c r="AH93" i="3"/>
  <c r="AI93" i="3"/>
  <c r="AJ93" i="3"/>
  <c r="AK93" i="3"/>
  <c r="AL93" i="3"/>
  <c r="AM93" i="3"/>
  <c r="AN93" i="3"/>
  <c r="AO93" i="3"/>
  <c r="AP93" i="3"/>
  <c r="AQ93" i="3"/>
  <c r="AR93" i="3"/>
  <c r="AS93" i="3"/>
  <c r="AT93" i="3"/>
  <c r="AU93" i="3"/>
  <c r="AV93" i="3"/>
  <c r="AW93" i="3"/>
  <c r="AX93" i="3"/>
  <c r="AY93" i="3"/>
  <c r="AZ93" i="3"/>
  <c r="BA93" i="3"/>
  <c r="BB93" i="3"/>
  <c r="BC93" i="3"/>
  <c r="BD93" i="3"/>
  <c r="BE93" i="3"/>
  <c r="BF93" i="3"/>
  <c r="BG93" i="3"/>
  <c r="BH93" i="3"/>
  <c r="BI93" i="3"/>
  <c r="BJ93" i="3"/>
  <c r="BK93" i="3"/>
  <c r="BL93" i="3"/>
  <c r="BM93" i="3"/>
  <c r="BN93" i="3"/>
  <c r="BO93" i="3"/>
  <c r="BP93" i="3"/>
  <c r="BQ93" i="3"/>
  <c r="BR93" i="3"/>
  <c r="BS93" i="3"/>
  <c r="BT93" i="3"/>
  <c r="BU93" i="3"/>
  <c r="D94" i="3"/>
  <c r="D95" i="3"/>
  <c r="X95" i="3"/>
  <c r="Y95" i="3"/>
  <c r="Z95" i="3"/>
  <c r="AA95" i="3"/>
  <c r="AB95" i="3"/>
  <c r="AC95" i="3"/>
  <c r="AD95" i="3"/>
  <c r="AE95" i="3"/>
  <c r="AF95" i="3"/>
  <c r="AG95" i="3"/>
  <c r="AH95" i="3"/>
  <c r="AI95" i="3"/>
  <c r="AJ95" i="3"/>
  <c r="AK95" i="3"/>
  <c r="AL95" i="3"/>
  <c r="AM95" i="3"/>
  <c r="AN95" i="3"/>
  <c r="AO95" i="3"/>
  <c r="AP95" i="3"/>
  <c r="AQ95" i="3"/>
  <c r="AR95" i="3"/>
  <c r="AS95" i="3"/>
  <c r="AT95" i="3"/>
  <c r="AU95" i="3"/>
  <c r="AV95" i="3"/>
  <c r="AW95" i="3"/>
  <c r="AX95" i="3"/>
  <c r="AY95" i="3"/>
  <c r="AZ95" i="3"/>
  <c r="BA95" i="3"/>
  <c r="BB95" i="3"/>
  <c r="BC95" i="3"/>
  <c r="BD95" i="3"/>
  <c r="BE95" i="3"/>
  <c r="BF95" i="3"/>
  <c r="BG95" i="3"/>
  <c r="BH95" i="3"/>
  <c r="BI95" i="3"/>
  <c r="BJ95" i="3"/>
  <c r="BK95" i="3"/>
  <c r="BL95" i="3"/>
  <c r="BM95" i="3"/>
  <c r="BN95" i="3"/>
  <c r="BO95" i="3"/>
  <c r="BP95" i="3"/>
  <c r="BQ95" i="3"/>
  <c r="BR95" i="3"/>
  <c r="BS95" i="3"/>
  <c r="BT95" i="3"/>
  <c r="BU95" i="3"/>
  <c r="D96" i="3"/>
  <c r="D97" i="3"/>
  <c r="E97" i="3"/>
  <c r="F97" i="3"/>
  <c r="G97" i="3"/>
  <c r="H97" i="3"/>
  <c r="I97" i="3"/>
  <c r="D98" i="3"/>
  <c r="E98" i="3"/>
  <c r="F98" i="3"/>
  <c r="G98" i="3"/>
  <c r="H98" i="3"/>
  <c r="I98" i="3"/>
  <c r="D99" i="3"/>
  <c r="E99" i="3"/>
  <c r="F99" i="3"/>
  <c r="G99" i="3"/>
  <c r="H99" i="3"/>
  <c r="I99" i="3"/>
  <c r="D100" i="3"/>
  <c r="E100" i="3"/>
  <c r="F100" i="3"/>
  <c r="G100" i="3"/>
  <c r="H100" i="3"/>
  <c r="I100" i="3"/>
  <c r="D101" i="3"/>
  <c r="E101" i="3"/>
  <c r="F101" i="3"/>
  <c r="G101" i="3"/>
  <c r="H101" i="3"/>
  <c r="I101" i="3"/>
  <c r="D102" i="3"/>
  <c r="E102" i="3"/>
  <c r="F102" i="3"/>
  <c r="G102" i="3"/>
  <c r="H102" i="3"/>
  <c r="I102" i="3"/>
  <c r="D103" i="3"/>
  <c r="E103" i="3"/>
  <c r="F103" i="3"/>
  <c r="J103" i="3" s="1"/>
  <c r="G103" i="3"/>
  <c r="H103" i="3"/>
  <c r="I103" i="3"/>
  <c r="D104" i="3"/>
  <c r="E104" i="3"/>
  <c r="F104" i="3"/>
  <c r="G104" i="3"/>
  <c r="H104" i="3"/>
  <c r="I104" i="3"/>
  <c r="D105" i="3"/>
  <c r="E105" i="3"/>
  <c r="F105" i="3"/>
  <c r="G105" i="3"/>
  <c r="H105" i="3"/>
  <c r="I105" i="3"/>
  <c r="D106" i="3"/>
  <c r="E106" i="3"/>
  <c r="F106" i="3"/>
  <c r="G106" i="3"/>
  <c r="H106" i="3"/>
  <c r="I106" i="3"/>
  <c r="D107" i="3"/>
  <c r="E107" i="3"/>
  <c r="F107" i="3"/>
  <c r="G107" i="3"/>
  <c r="H107" i="3"/>
  <c r="I107" i="3"/>
  <c r="D108" i="3"/>
  <c r="E108" i="3"/>
  <c r="F108" i="3"/>
  <c r="J108" i="3" s="1"/>
  <c r="G108" i="3"/>
  <c r="H108" i="3"/>
  <c r="I108" i="3"/>
  <c r="D109" i="3"/>
  <c r="E109" i="3"/>
  <c r="F109" i="3"/>
  <c r="G109" i="3"/>
  <c r="H109" i="3"/>
  <c r="I109" i="3"/>
  <c r="D111" i="3"/>
  <c r="E111" i="3"/>
  <c r="F111" i="3"/>
  <c r="G111" i="3"/>
  <c r="H111" i="3"/>
  <c r="I111" i="3"/>
  <c r="D112" i="3"/>
  <c r="E112" i="3"/>
  <c r="F112" i="3"/>
  <c r="G112" i="3"/>
  <c r="H112" i="3"/>
  <c r="I112" i="3"/>
  <c r="D122" i="3"/>
  <c r="X122" i="3"/>
  <c r="Y122" i="3"/>
  <c r="Z122" i="3"/>
  <c r="AA122" i="3"/>
  <c r="AB122" i="3"/>
  <c r="AC122" i="3"/>
  <c r="AD122" i="3"/>
  <c r="AE122" i="3"/>
  <c r="AF122" i="3"/>
  <c r="AG122" i="3"/>
  <c r="AH122" i="3"/>
  <c r="AI122" i="3"/>
  <c r="AJ122" i="3"/>
  <c r="AK122" i="3"/>
  <c r="AL122" i="3"/>
  <c r="AM122" i="3"/>
  <c r="AN122" i="3"/>
  <c r="AO122" i="3"/>
  <c r="AP122" i="3"/>
  <c r="AQ122" i="3"/>
  <c r="AR122" i="3"/>
  <c r="AS122" i="3"/>
  <c r="AT122" i="3"/>
  <c r="AU122" i="3"/>
  <c r="AV122" i="3"/>
  <c r="AW122" i="3"/>
  <c r="AX122" i="3"/>
  <c r="AY122" i="3"/>
  <c r="AZ122" i="3"/>
  <c r="BA122" i="3"/>
  <c r="BB122" i="3"/>
  <c r="BC122" i="3"/>
  <c r="BD122" i="3"/>
  <c r="BE122" i="3"/>
  <c r="BF122" i="3"/>
  <c r="BG122" i="3"/>
  <c r="BH122" i="3"/>
  <c r="BI122" i="3"/>
  <c r="BJ122" i="3"/>
  <c r="BK122" i="3"/>
  <c r="BL122" i="3"/>
  <c r="BM122" i="3"/>
  <c r="BN122" i="3"/>
  <c r="BO122" i="3"/>
  <c r="BP122" i="3"/>
  <c r="BQ122" i="3"/>
  <c r="BR122" i="3"/>
  <c r="BS122" i="3"/>
  <c r="BT122" i="3"/>
  <c r="BU122" i="3"/>
  <c r="D123" i="3"/>
  <c r="X123" i="3"/>
  <c r="Y123" i="3"/>
  <c r="Z123" i="3"/>
  <c r="AA123" i="3"/>
  <c r="AB123" i="3"/>
  <c r="AC123" i="3"/>
  <c r="AD123" i="3"/>
  <c r="AE123" i="3"/>
  <c r="AF123" i="3"/>
  <c r="AG123" i="3"/>
  <c r="AH123" i="3"/>
  <c r="AI123" i="3"/>
  <c r="AJ123" i="3"/>
  <c r="AK123" i="3"/>
  <c r="AL123" i="3"/>
  <c r="AM123" i="3"/>
  <c r="AN123" i="3"/>
  <c r="AO123" i="3"/>
  <c r="AP123" i="3"/>
  <c r="AQ123" i="3"/>
  <c r="AR123" i="3"/>
  <c r="AS123" i="3"/>
  <c r="AT123" i="3"/>
  <c r="AU123" i="3"/>
  <c r="AV123" i="3"/>
  <c r="AW123" i="3"/>
  <c r="AX123" i="3"/>
  <c r="AY123" i="3"/>
  <c r="AZ123" i="3"/>
  <c r="BA123" i="3"/>
  <c r="BB123" i="3"/>
  <c r="BC123" i="3"/>
  <c r="BD123" i="3"/>
  <c r="BE123" i="3"/>
  <c r="BF123" i="3"/>
  <c r="BG123" i="3"/>
  <c r="BH123" i="3"/>
  <c r="BI123" i="3"/>
  <c r="BJ123" i="3"/>
  <c r="BK123" i="3"/>
  <c r="BL123" i="3"/>
  <c r="BM123" i="3"/>
  <c r="BN123" i="3"/>
  <c r="BO123" i="3"/>
  <c r="BP123" i="3"/>
  <c r="BQ123" i="3"/>
  <c r="BR123" i="3"/>
  <c r="BS123" i="3"/>
  <c r="BT123" i="3"/>
  <c r="BU123" i="3"/>
  <c r="D124" i="3"/>
  <c r="D125" i="3"/>
  <c r="X125" i="3"/>
  <c r="Y125" i="3"/>
  <c r="Z125" i="3"/>
  <c r="AA125" i="3"/>
  <c r="AB125" i="3"/>
  <c r="AC125" i="3"/>
  <c r="AD125" i="3"/>
  <c r="AE125" i="3"/>
  <c r="AF125" i="3"/>
  <c r="AG125" i="3"/>
  <c r="AH125" i="3"/>
  <c r="AI125" i="3"/>
  <c r="AJ125" i="3"/>
  <c r="AK125" i="3"/>
  <c r="AL125" i="3"/>
  <c r="AM125" i="3"/>
  <c r="AN125" i="3"/>
  <c r="AO125" i="3"/>
  <c r="AP125" i="3"/>
  <c r="AQ125" i="3"/>
  <c r="AR125" i="3"/>
  <c r="AS125" i="3"/>
  <c r="AT125" i="3"/>
  <c r="AU125" i="3"/>
  <c r="AV125" i="3"/>
  <c r="AW125" i="3"/>
  <c r="AX125" i="3"/>
  <c r="AY125" i="3"/>
  <c r="AZ125" i="3"/>
  <c r="BA125" i="3"/>
  <c r="BB125" i="3"/>
  <c r="BC125" i="3"/>
  <c r="BD125" i="3"/>
  <c r="BE125" i="3"/>
  <c r="BF125" i="3"/>
  <c r="BG125" i="3"/>
  <c r="BH125" i="3"/>
  <c r="BI125" i="3"/>
  <c r="BJ125" i="3"/>
  <c r="BK125" i="3"/>
  <c r="BL125" i="3"/>
  <c r="BM125" i="3"/>
  <c r="BN125" i="3"/>
  <c r="BO125" i="3"/>
  <c r="BP125" i="3"/>
  <c r="BQ125" i="3"/>
  <c r="BR125" i="3"/>
  <c r="BS125" i="3"/>
  <c r="BT125" i="3"/>
  <c r="BU125" i="3"/>
  <c r="D126" i="3"/>
  <c r="D127" i="3"/>
  <c r="E127" i="3"/>
  <c r="F127" i="3"/>
  <c r="G127" i="3"/>
  <c r="H127" i="3"/>
  <c r="I127" i="3"/>
  <c r="D128" i="3"/>
  <c r="E128" i="3"/>
  <c r="F128" i="3"/>
  <c r="J128" i="3" s="1"/>
  <c r="G128" i="3"/>
  <c r="H128" i="3"/>
  <c r="I128" i="3"/>
  <c r="D129" i="3"/>
  <c r="E129" i="3"/>
  <c r="F129" i="3"/>
  <c r="G129" i="3"/>
  <c r="H129" i="3"/>
  <c r="I129" i="3"/>
  <c r="D130" i="3"/>
  <c r="E130" i="3"/>
  <c r="F130" i="3"/>
  <c r="J130" i="3" s="1"/>
  <c r="G130" i="3"/>
  <c r="H130" i="3"/>
  <c r="I130" i="3"/>
  <c r="D131" i="3"/>
  <c r="E131" i="3"/>
  <c r="F131" i="3"/>
  <c r="G131" i="3"/>
  <c r="H131" i="3"/>
  <c r="I131" i="3"/>
  <c r="D132" i="3"/>
  <c r="E132" i="3"/>
  <c r="F132" i="3"/>
  <c r="J132" i="3" s="1"/>
  <c r="G132" i="3"/>
  <c r="H132" i="3"/>
  <c r="I132" i="3"/>
  <c r="D133" i="3"/>
  <c r="E133" i="3"/>
  <c r="F133" i="3"/>
  <c r="G133" i="3"/>
  <c r="H133" i="3"/>
  <c r="I133" i="3"/>
  <c r="D134" i="3"/>
  <c r="E134" i="3"/>
  <c r="F134" i="3"/>
  <c r="J134" i="3" s="1"/>
  <c r="G134" i="3"/>
  <c r="H134" i="3"/>
  <c r="I134" i="3"/>
  <c r="D135" i="3"/>
  <c r="E135" i="3"/>
  <c r="F135" i="3"/>
  <c r="G135" i="3"/>
  <c r="H135" i="3"/>
  <c r="I135" i="3"/>
  <c r="D136" i="3"/>
  <c r="E136" i="3"/>
  <c r="F136" i="3"/>
  <c r="J136" i="3" s="1"/>
  <c r="G136" i="3"/>
  <c r="H136" i="3"/>
  <c r="I136" i="3"/>
  <c r="D137" i="3"/>
  <c r="E137" i="3"/>
  <c r="F137" i="3"/>
  <c r="G137" i="3"/>
  <c r="H137" i="3"/>
  <c r="I137" i="3"/>
  <c r="E138" i="3"/>
  <c r="F138" i="3"/>
  <c r="J138" i="3" s="1"/>
  <c r="U46" i="5" s="1"/>
  <c r="U58" i="5" s="1"/>
  <c r="G138" i="3"/>
  <c r="H138" i="3"/>
  <c r="I138" i="3"/>
  <c r="E140" i="3"/>
  <c r="F140" i="3"/>
  <c r="J140" i="3" s="1"/>
  <c r="G140" i="3"/>
  <c r="H140" i="3"/>
  <c r="I140" i="3"/>
  <c r="D141" i="3"/>
  <c r="E141" i="3"/>
  <c r="F141" i="3"/>
  <c r="G141" i="3"/>
  <c r="H141" i="3"/>
  <c r="I141" i="3"/>
  <c r="D142" i="3"/>
  <c r="E142" i="3"/>
  <c r="F142" i="3"/>
  <c r="G142" i="3"/>
  <c r="H142" i="3"/>
  <c r="I142" i="3"/>
  <c r="K143" i="3"/>
  <c r="K144" i="3"/>
  <c r="K145" i="3"/>
  <c r="D152" i="3"/>
  <c r="X152" i="3"/>
  <c r="Y152" i="3"/>
  <c r="Z152" i="3"/>
  <c r="AA152" i="3"/>
  <c r="AB152" i="3"/>
  <c r="AC152" i="3"/>
  <c r="AD152" i="3"/>
  <c r="AE152" i="3"/>
  <c r="AF152" i="3"/>
  <c r="AG152" i="3"/>
  <c r="AH152" i="3"/>
  <c r="AI152" i="3"/>
  <c r="AJ152" i="3"/>
  <c r="AK152" i="3"/>
  <c r="AL152" i="3"/>
  <c r="AM152" i="3"/>
  <c r="AN152" i="3"/>
  <c r="AO152" i="3"/>
  <c r="AP152" i="3"/>
  <c r="AQ152" i="3"/>
  <c r="AR152" i="3"/>
  <c r="AS152" i="3"/>
  <c r="AT152" i="3"/>
  <c r="AU152" i="3"/>
  <c r="AV152" i="3"/>
  <c r="AW152" i="3"/>
  <c r="AX152" i="3"/>
  <c r="AY152" i="3"/>
  <c r="AZ152" i="3"/>
  <c r="BA152" i="3"/>
  <c r="BB152" i="3"/>
  <c r="BC152" i="3"/>
  <c r="BD152" i="3"/>
  <c r="BE152" i="3"/>
  <c r="BF152" i="3"/>
  <c r="BG152" i="3"/>
  <c r="BH152" i="3"/>
  <c r="BI152" i="3"/>
  <c r="BJ152" i="3"/>
  <c r="BK152" i="3"/>
  <c r="BL152" i="3"/>
  <c r="BM152" i="3"/>
  <c r="BN152" i="3"/>
  <c r="BO152" i="3"/>
  <c r="BP152" i="3"/>
  <c r="BQ152" i="3"/>
  <c r="BR152" i="3"/>
  <c r="BS152" i="3"/>
  <c r="BT152" i="3"/>
  <c r="BU152" i="3"/>
  <c r="D153" i="3"/>
  <c r="X153" i="3"/>
  <c r="Y153" i="3"/>
  <c r="Z153" i="3"/>
  <c r="AA153" i="3"/>
  <c r="AB153" i="3"/>
  <c r="AC153" i="3"/>
  <c r="AD153" i="3"/>
  <c r="AE153" i="3"/>
  <c r="AF153" i="3"/>
  <c r="AG153" i="3"/>
  <c r="AH153" i="3"/>
  <c r="AI153" i="3"/>
  <c r="AJ153" i="3"/>
  <c r="AK153" i="3"/>
  <c r="AL153" i="3"/>
  <c r="AM153" i="3"/>
  <c r="AN153" i="3"/>
  <c r="AO153" i="3"/>
  <c r="AP153" i="3"/>
  <c r="AQ153" i="3"/>
  <c r="AR153" i="3"/>
  <c r="AS153" i="3"/>
  <c r="AT153" i="3"/>
  <c r="AU153" i="3"/>
  <c r="AV153" i="3"/>
  <c r="AW153" i="3"/>
  <c r="AX153" i="3"/>
  <c r="AY153" i="3"/>
  <c r="AZ153" i="3"/>
  <c r="BA153" i="3"/>
  <c r="BB153" i="3"/>
  <c r="BC153" i="3"/>
  <c r="BD153" i="3"/>
  <c r="BE153" i="3"/>
  <c r="BF153" i="3"/>
  <c r="BG153" i="3"/>
  <c r="BH153" i="3"/>
  <c r="BI153" i="3"/>
  <c r="BJ153" i="3"/>
  <c r="BK153" i="3"/>
  <c r="BL153" i="3"/>
  <c r="BM153" i="3"/>
  <c r="BN153" i="3"/>
  <c r="BO153" i="3"/>
  <c r="BP153" i="3"/>
  <c r="BQ153" i="3"/>
  <c r="BR153" i="3"/>
  <c r="BS153" i="3"/>
  <c r="BT153" i="3"/>
  <c r="BU153" i="3"/>
  <c r="D154" i="3"/>
  <c r="D155" i="3"/>
  <c r="X155" i="3"/>
  <c r="Y155" i="3"/>
  <c r="Z155" i="3"/>
  <c r="AA155" i="3"/>
  <c r="AB155" i="3"/>
  <c r="AC155" i="3"/>
  <c r="AD155" i="3"/>
  <c r="AE155" i="3"/>
  <c r="AF155" i="3"/>
  <c r="AG155" i="3"/>
  <c r="AH155" i="3"/>
  <c r="AI155" i="3"/>
  <c r="AJ155" i="3"/>
  <c r="AK155" i="3"/>
  <c r="AL155" i="3"/>
  <c r="AM155" i="3"/>
  <c r="AN155" i="3"/>
  <c r="AO155" i="3"/>
  <c r="AP155" i="3"/>
  <c r="AQ155" i="3"/>
  <c r="AR155" i="3"/>
  <c r="AS155" i="3"/>
  <c r="AT155" i="3"/>
  <c r="AU155" i="3"/>
  <c r="AV155" i="3"/>
  <c r="AW155" i="3"/>
  <c r="AX155" i="3"/>
  <c r="AY155" i="3"/>
  <c r="AZ155" i="3"/>
  <c r="BA155" i="3"/>
  <c r="BB155" i="3"/>
  <c r="BC155" i="3"/>
  <c r="BD155" i="3"/>
  <c r="BE155" i="3"/>
  <c r="BF155" i="3"/>
  <c r="BG155" i="3"/>
  <c r="BH155" i="3"/>
  <c r="BI155" i="3"/>
  <c r="BJ155" i="3"/>
  <c r="BK155" i="3"/>
  <c r="BL155" i="3"/>
  <c r="BM155" i="3"/>
  <c r="BN155" i="3"/>
  <c r="BO155" i="3"/>
  <c r="BP155" i="3"/>
  <c r="BQ155" i="3"/>
  <c r="BR155" i="3"/>
  <c r="BS155" i="3"/>
  <c r="BT155" i="3"/>
  <c r="BU155" i="3"/>
  <c r="D156" i="3"/>
  <c r="D157" i="3"/>
  <c r="F157" i="3"/>
  <c r="J157" i="3" s="1"/>
  <c r="G157" i="3"/>
  <c r="H157" i="3"/>
  <c r="I157" i="3"/>
  <c r="D158" i="3"/>
  <c r="E158" i="3"/>
  <c r="F158" i="3"/>
  <c r="G158" i="3"/>
  <c r="H158" i="3"/>
  <c r="I158" i="3"/>
  <c r="D159" i="3"/>
  <c r="E159" i="3"/>
  <c r="F159" i="3"/>
  <c r="G159" i="3"/>
  <c r="H159" i="3"/>
  <c r="I159" i="3"/>
  <c r="D160" i="3"/>
  <c r="E160" i="3"/>
  <c r="F160" i="3"/>
  <c r="G160" i="3"/>
  <c r="H160" i="3"/>
  <c r="I160" i="3"/>
  <c r="D161" i="3"/>
  <c r="E161" i="3"/>
  <c r="F161" i="3"/>
  <c r="G161" i="3"/>
  <c r="H161" i="3"/>
  <c r="I161" i="3"/>
  <c r="D162" i="3"/>
  <c r="E162" i="3"/>
  <c r="F162" i="3"/>
  <c r="J162" i="3" s="1"/>
  <c r="G162" i="3"/>
  <c r="H162" i="3"/>
  <c r="I162" i="3"/>
  <c r="D163" i="3"/>
  <c r="E163" i="3"/>
  <c r="F163" i="3"/>
  <c r="G163" i="3"/>
  <c r="H163" i="3"/>
  <c r="I163" i="3"/>
  <c r="D164" i="3"/>
  <c r="E164" i="3"/>
  <c r="F164" i="3"/>
  <c r="G164" i="3"/>
  <c r="H164" i="3"/>
  <c r="I164" i="3"/>
  <c r="D165" i="3"/>
  <c r="E165" i="3"/>
  <c r="F165" i="3"/>
  <c r="G165" i="3"/>
  <c r="H165" i="3"/>
  <c r="I165" i="3"/>
  <c r="D166" i="3"/>
  <c r="E166" i="3"/>
  <c r="F166" i="3"/>
  <c r="G166" i="3"/>
  <c r="H166" i="3"/>
  <c r="I166" i="3"/>
  <c r="D167" i="3"/>
  <c r="E167" i="3"/>
  <c r="F167" i="3"/>
  <c r="G167" i="3"/>
  <c r="H167" i="3"/>
  <c r="I167" i="3"/>
  <c r="E168" i="3"/>
  <c r="F168" i="3"/>
  <c r="G168" i="3"/>
  <c r="H168" i="3"/>
  <c r="I168" i="3"/>
  <c r="E169" i="3"/>
  <c r="F169" i="3"/>
  <c r="J169" i="3" s="1"/>
  <c r="G169" i="3"/>
  <c r="H169" i="3"/>
  <c r="I169" i="3"/>
  <c r="D171" i="3"/>
  <c r="E171" i="3"/>
  <c r="F171" i="3"/>
  <c r="G171" i="3"/>
  <c r="H171" i="3"/>
  <c r="I171" i="3"/>
  <c r="D172" i="3"/>
  <c r="E172" i="3"/>
  <c r="F172" i="3"/>
  <c r="G172" i="3"/>
  <c r="H172" i="3"/>
  <c r="I172" i="3"/>
  <c r="D182" i="3"/>
  <c r="X182" i="3"/>
  <c r="Y182" i="3"/>
  <c r="Z182" i="3"/>
  <c r="AA182" i="3"/>
  <c r="AB182" i="3"/>
  <c r="AC182" i="3"/>
  <c r="AD182" i="3"/>
  <c r="AE182" i="3"/>
  <c r="AF182" i="3"/>
  <c r="AG182" i="3"/>
  <c r="AH182" i="3"/>
  <c r="AI182" i="3"/>
  <c r="AJ182" i="3"/>
  <c r="AK182" i="3"/>
  <c r="AL182" i="3"/>
  <c r="AM182" i="3"/>
  <c r="AN182" i="3"/>
  <c r="AO182" i="3"/>
  <c r="AP182" i="3"/>
  <c r="AQ182" i="3"/>
  <c r="AR182" i="3"/>
  <c r="AS182" i="3"/>
  <c r="AT182" i="3"/>
  <c r="AU182" i="3"/>
  <c r="AV182" i="3"/>
  <c r="AW182" i="3"/>
  <c r="AX182" i="3"/>
  <c r="AY182" i="3"/>
  <c r="AZ182" i="3"/>
  <c r="BA182" i="3"/>
  <c r="BB182" i="3"/>
  <c r="BC182" i="3"/>
  <c r="BD182" i="3"/>
  <c r="BE182" i="3"/>
  <c r="BF182" i="3"/>
  <c r="BG182" i="3"/>
  <c r="BH182" i="3"/>
  <c r="BI182" i="3"/>
  <c r="BJ182" i="3"/>
  <c r="BK182" i="3"/>
  <c r="BL182" i="3"/>
  <c r="BM182" i="3"/>
  <c r="BN182" i="3"/>
  <c r="BO182" i="3"/>
  <c r="BP182" i="3"/>
  <c r="BQ182" i="3"/>
  <c r="BR182" i="3"/>
  <c r="BS182" i="3"/>
  <c r="BT182" i="3"/>
  <c r="BU182" i="3"/>
  <c r="D183" i="3"/>
  <c r="X183" i="3"/>
  <c r="Y183" i="3"/>
  <c r="Z183" i="3"/>
  <c r="AA183" i="3"/>
  <c r="AB183" i="3"/>
  <c r="AC183" i="3"/>
  <c r="AD183" i="3"/>
  <c r="AE183" i="3"/>
  <c r="AF183" i="3"/>
  <c r="AG183" i="3"/>
  <c r="AH183" i="3"/>
  <c r="AI183" i="3"/>
  <c r="AJ183" i="3"/>
  <c r="AK183" i="3"/>
  <c r="AL183" i="3"/>
  <c r="AM183" i="3"/>
  <c r="AN183" i="3"/>
  <c r="AO183" i="3"/>
  <c r="AP183" i="3"/>
  <c r="AQ183" i="3"/>
  <c r="AR183" i="3"/>
  <c r="AS183" i="3"/>
  <c r="AT183" i="3"/>
  <c r="AU183" i="3"/>
  <c r="AV183" i="3"/>
  <c r="AW183" i="3"/>
  <c r="AX183" i="3"/>
  <c r="AY183" i="3"/>
  <c r="AZ183" i="3"/>
  <c r="BA183" i="3"/>
  <c r="BB183" i="3"/>
  <c r="BC183" i="3"/>
  <c r="BD183" i="3"/>
  <c r="BE183" i="3"/>
  <c r="BF183" i="3"/>
  <c r="BG183" i="3"/>
  <c r="BH183" i="3"/>
  <c r="BI183" i="3"/>
  <c r="BJ183" i="3"/>
  <c r="BK183" i="3"/>
  <c r="BL183" i="3"/>
  <c r="BM183" i="3"/>
  <c r="BN183" i="3"/>
  <c r="BO183" i="3"/>
  <c r="BP183" i="3"/>
  <c r="BQ183" i="3"/>
  <c r="BR183" i="3"/>
  <c r="BS183" i="3"/>
  <c r="BT183" i="3"/>
  <c r="BU183" i="3"/>
  <c r="D184" i="3"/>
  <c r="D185" i="3"/>
  <c r="X185" i="3"/>
  <c r="Y185" i="3"/>
  <c r="Z185" i="3"/>
  <c r="AA185" i="3"/>
  <c r="AB185" i="3"/>
  <c r="AC185" i="3"/>
  <c r="AD185" i="3"/>
  <c r="AE185" i="3"/>
  <c r="AF185" i="3"/>
  <c r="AG185" i="3"/>
  <c r="AH185" i="3"/>
  <c r="AI185" i="3"/>
  <c r="AJ185" i="3"/>
  <c r="AK185" i="3"/>
  <c r="AL185" i="3"/>
  <c r="AM185" i="3"/>
  <c r="AN185" i="3"/>
  <c r="AO185" i="3"/>
  <c r="AP185" i="3"/>
  <c r="AQ185" i="3"/>
  <c r="AR185" i="3"/>
  <c r="AS185" i="3"/>
  <c r="AT185" i="3"/>
  <c r="AU185" i="3"/>
  <c r="AV185" i="3"/>
  <c r="AW185" i="3"/>
  <c r="AX185" i="3"/>
  <c r="AY185" i="3"/>
  <c r="AZ185" i="3"/>
  <c r="BA185" i="3"/>
  <c r="BB185" i="3"/>
  <c r="BC185" i="3"/>
  <c r="BD185" i="3"/>
  <c r="BE185" i="3"/>
  <c r="BF185" i="3"/>
  <c r="BG185" i="3"/>
  <c r="BH185" i="3"/>
  <c r="BI185" i="3"/>
  <c r="BJ185" i="3"/>
  <c r="BK185" i="3"/>
  <c r="BL185" i="3"/>
  <c r="BM185" i="3"/>
  <c r="BN185" i="3"/>
  <c r="BO185" i="3"/>
  <c r="BP185" i="3"/>
  <c r="BQ185" i="3"/>
  <c r="BR185" i="3"/>
  <c r="BS185" i="3"/>
  <c r="BT185" i="3"/>
  <c r="BU185" i="3"/>
  <c r="D186" i="3"/>
  <c r="D187" i="3"/>
  <c r="E187" i="3"/>
  <c r="F187" i="3"/>
  <c r="G187" i="3"/>
  <c r="H187" i="3"/>
  <c r="I187" i="3"/>
  <c r="D188" i="3"/>
  <c r="E188" i="3"/>
  <c r="F188" i="3"/>
  <c r="G188" i="3"/>
  <c r="H188" i="3"/>
  <c r="I188" i="3"/>
  <c r="D189" i="3"/>
  <c r="E189" i="3"/>
  <c r="F189" i="3"/>
  <c r="G189" i="3"/>
  <c r="H189" i="3"/>
  <c r="I189" i="3"/>
  <c r="D190" i="3"/>
  <c r="E190" i="3"/>
  <c r="F190" i="3"/>
  <c r="G190" i="3"/>
  <c r="H190" i="3"/>
  <c r="I190" i="3"/>
  <c r="D191" i="3"/>
  <c r="E191" i="3"/>
  <c r="F191" i="3"/>
  <c r="G191" i="3"/>
  <c r="H191" i="3"/>
  <c r="I191" i="3"/>
  <c r="D192" i="3"/>
  <c r="E192" i="3"/>
  <c r="F192" i="3"/>
  <c r="G192" i="3"/>
  <c r="H192" i="3"/>
  <c r="I192" i="3"/>
  <c r="D193" i="3"/>
  <c r="E193" i="3"/>
  <c r="F193" i="3"/>
  <c r="J193" i="3" s="1"/>
  <c r="G193" i="3"/>
  <c r="H193" i="3"/>
  <c r="I193" i="3"/>
  <c r="D194" i="3"/>
  <c r="E194" i="3"/>
  <c r="F194" i="3"/>
  <c r="G194" i="3"/>
  <c r="H194" i="3"/>
  <c r="I194" i="3"/>
  <c r="D195" i="3"/>
  <c r="E195" i="3"/>
  <c r="F195" i="3"/>
  <c r="G195" i="3"/>
  <c r="H195" i="3"/>
  <c r="I195" i="3"/>
  <c r="D196" i="3"/>
  <c r="E196" i="3"/>
  <c r="F196" i="3"/>
  <c r="G196" i="3"/>
  <c r="H196" i="3"/>
  <c r="I196" i="3"/>
  <c r="D197" i="3"/>
  <c r="E197" i="3"/>
  <c r="F197" i="3"/>
  <c r="G197" i="3"/>
  <c r="H197" i="3"/>
  <c r="I197" i="3"/>
  <c r="D198" i="3"/>
  <c r="E198" i="3"/>
  <c r="F198" i="3"/>
  <c r="G198" i="3"/>
  <c r="H198" i="3"/>
  <c r="I198" i="3"/>
  <c r="D199" i="3"/>
  <c r="E199" i="3"/>
  <c r="F199" i="3"/>
  <c r="G199" i="3"/>
  <c r="H199" i="3"/>
  <c r="I199" i="3"/>
  <c r="D201" i="3"/>
  <c r="E201" i="3"/>
  <c r="F201" i="3"/>
  <c r="G201" i="3"/>
  <c r="H201" i="3"/>
  <c r="I201" i="3"/>
  <c r="D202" i="3"/>
  <c r="E202" i="3"/>
  <c r="F202" i="3"/>
  <c r="G202" i="3"/>
  <c r="H202" i="3"/>
  <c r="I202" i="3"/>
  <c r="D212" i="3"/>
  <c r="X212" i="3"/>
  <c r="Y212" i="3"/>
  <c r="Z212" i="3"/>
  <c r="AA212" i="3"/>
  <c r="AB212" i="3"/>
  <c r="AC212" i="3"/>
  <c r="AD212" i="3"/>
  <c r="AE212" i="3"/>
  <c r="AF212" i="3"/>
  <c r="AG212" i="3"/>
  <c r="AH212" i="3"/>
  <c r="AI212" i="3"/>
  <c r="AJ212" i="3"/>
  <c r="AK212" i="3"/>
  <c r="AL212" i="3"/>
  <c r="AM212" i="3"/>
  <c r="AN212" i="3"/>
  <c r="AO212" i="3"/>
  <c r="AP212" i="3"/>
  <c r="AQ212" i="3"/>
  <c r="AR212" i="3"/>
  <c r="AS212" i="3"/>
  <c r="AT212" i="3"/>
  <c r="AU212" i="3"/>
  <c r="AV212" i="3"/>
  <c r="AW212" i="3"/>
  <c r="AX212" i="3"/>
  <c r="AY212" i="3"/>
  <c r="AZ212" i="3"/>
  <c r="BA212" i="3"/>
  <c r="BB212" i="3"/>
  <c r="BC212" i="3"/>
  <c r="BD212" i="3"/>
  <c r="BE212" i="3"/>
  <c r="BF212" i="3"/>
  <c r="BG212" i="3"/>
  <c r="BH212" i="3"/>
  <c r="BI212" i="3"/>
  <c r="BJ212" i="3"/>
  <c r="BK212" i="3"/>
  <c r="BL212" i="3"/>
  <c r="BM212" i="3"/>
  <c r="BN212" i="3"/>
  <c r="BO212" i="3"/>
  <c r="BP212" i="3"/>
  <c r="BQ212" i="3"/>
  <c r="BR212" i="3"/>
  <c r="BS212" i="3"/>
  <c r="BT212" i="3"/>
  <c r="BU212" i="3"/>
  <c r="D213" i="3"/>
  <c r="X213" i="3"/>
  <c r="Y213" i="3"/>
  <c r="Z213" i="3"/>
  <c r="AA213" i="3"/>
  <c r="AB213" i="3"/>
  <c r="AC213" i="3"/>
  <c r="AD213" i="3"/>
  <c r="AE213" i="3"/>
  <c r="AF213" i="3"/>
  <c r="AG213" i="3"/>
  <c r="AH213" i="3"/>
  <c r="AI213" i="3"/>
  <c r="AJ213" i="3"/>
  <c r="AK213" i="3"/>
  <c r="AL213" i="3"/>
  <c r="AM213" i="3"/>
  <c r="AN213" i="3"/>
  <c r="AO213" i="3"/>
  <c r="AP213" i="3"/>
  <c r="AQ213" i="3"/>
  <c r="AR213" i="3"/>
  <c r="AS213" i="3"/>
  <c r="AT213" i="3"/>
  <c r="AU213" i="3"/>
  <c r="AV213" i="3"/>
  <c r="AW213" i="3"/>
  <c r="AX213" i="3"/>
  <c r="AY213" i="3"/>
  <c r="AZ213" i="3"/>
  <c r="BA213" i="3"/>
  <c r="BB213" i="3"/>
  <c r="BC213" i="3"/>
  <c r="BD213" i="3"/>
  <c r="BE213" i="3"/>
  <c r="BF213" i="3"/>
  <c r="BG213" i="3"/>
  <c r="BH213" i="3"/>
  <c r="BI213" i="3"/>
  <c r="BJ213" i="3"/>
  <c r="BK213" i="3"/>
  <c r="BL213" i="3"/>
  <c r="BM213" i="3"/>
  <c r="BN213" i="3"/>
  <c r="BO213" i="3"/>
  <c r="BP213" i="3"/>
  <c r="BQ213" i="3"/>
  <c r="BR213" i="3"/>
  <c r="BS213" i="3"/>
  <c r="BT213" i="3"/>
  <c r="BU213" i="3"/>
  <c r="D214" i="3"/>
  <c r="D215" i="3"/>
  <c r="X215" i="3"/>
  <c r="Y215" i="3"/>
  <c r="Z215" i="3"/>
  <c r="AA215" i="3"/>
  <c r="AB215" i="3"/>
  <c r="AC215" i="3"/>
  <c r="AD215" i="3"/>
  <c r="AE215" i="3"/>
  <c r="AF215" i="3"/>
  <c r="AG215" i="3"/>
  <c r="AH215" i="3"/>
  <c r="AI215" i="3"/>
  <c r="AJ215" i="3"/>
  <c r="AK215" i="3"/>
  <c r="AL215" i="3"/>
  <c r="AM215" i="3"/>
  <c r="AN215" i="3"/>
  <c r="AO215" i="3"/>
  <c r="AP215" i="3"/>
  <c r="AQ215" i="3"/>
  <c r="AR215" i="3"/>
  <c r="AS215" i="3"/>
  <c r="AT215" i="3"/>
  <c r="AU215" i="3"/>
  <c r="AV215" i="3"/>
  <c r="AW215" i="3"/>
  <c r="AX215" i="3"/>
  <c r="AY215" i="3"/>
  <c r="AZ215" i="3"/>
  <c r="BA215" i="3"/>
  <c r="BB215" i="3"/>
  <c r="BC215" i="3"/>
  <c r="BD215" i="3"/>
  <c r="BE215" i="3"/>
  <c r="BF215" i="3"/>
  <c r="BG215" i="3"/>
  <c r="BH215" i="3"/>
  <c r="BI215" i="3"/>
  <c r="BJ215" i="3"/>
  <c r="BK215" i="3"/>
  <c r="BL215" i="3"/>
  <c r="BM215" i="3"/>
  <c r="BN215" i="3"/>
  <c r="BO215" i="3"/>
  <c r="BP215" i="3"/>
  <c r="BQ215" i="3"/>
  <c r="BR215" i="3"/>
  <c r="BS215" i="3"/>
  <c r="BT215" i="3"/>
  <c r="BU215" i="3"/>
  <c r="D216" i="3"/>
  <c r="D217" i="3"/>
  <c r="E217" i="3"/>
  <c r="F217" i="3"/>
  <c r="G217" i="3"/>
  <c r="H217" i="3"/>
  <c r="I217" i="3"/>
  <c r="D218" i="3"/>
  <c r="E218" i="3"/>
  <c r="F218" i="3"/>
  <c r="G218" i="3"/>
  <c r="H218" i="3"/>
  <c r="I218" i="3"/>
  <c r="D219" i="3"/>
  <c r="E219" i="3"/>
  <c r="F219" i="3"/>
  <c r="G219" i="3"/>
  <c r="H219" i="3"/>
  <c r="I219" i="3"/>
  <c r="D220" i="3"/>
  <c r="E220" i="3"/>
  <c r="F220" i="3"/>
  <c r="G220" i="3"/>
  <c r="H220" i="3"/>
  <c r="I220" i="3"/>
  <c r="D221" i="3"/>
  <c r="E221" i="3"/>
  <c r="F221" i="3"/>
  <c r="G221" i="3"/>
  <c r="H221" i="3"/>
  <c r="I221" i="3"/>
  <c r="D222" i="3"/>
  <c r="E222" i="3"/>
  <c r="F222" i="3"/>
  <c r="G222" i="3"/>
  <c r="H222" i="3"/>
  <c r="I222" i="3"/>
  <c r="D223" i="3"/>
  <c r="E223" i="3"/>
  <c r="F223" i="3"/>
  <c r="G223" i="3"/>
  <c r="H223" i="3"/>
  <c r="I223" i="3"/>
  <c r="D224" i="3"/>
  <c r="E224" i="3"/>
  <c r="F224" i="3"/>
  <c r="G224" i="3"/>
  <c r="H224" i="3"/>
  <c r="I224" i="3"/>
  <c r="D225" i="3"/>
  <c r="E225" i="3"/>
  <c r="F225" i="3"/>
  <c r="G225" i="3"/>
  <c r="H225" i="3"/>
  <c r="I225" i="3"/>
  <c r="D226" i="3"/>
  <c r="E226" i="3"/>
  <c r="F226" i="3"/>
  <c r="J226" i="3" s="1"/>
  <c r="G226" i="3"/>
  <c r="H226" i="3"/>
  <c r="I226" i="3"/>
  <c r="D227" i="3"/>
  <c r="E227" i="3"/>
  <c r="F227" i="3"/>
  <c r="G227" i="3"/>
  <c r="H227" i="3"/>
  <c r="I227" i="3"/>
  <c r="D228" i="3"/>
  <c r="E228" i="3"/>
  <c r="F228" i="3"/>
  <c r="G228" i="3"/>
  <c r="H228" i="3"/>
  <c r="I228" i="3"/>
  <c r="E229" i="3"/>
  <c r="F229" i="3"/>
  <c r="J229" i="3" s="1"/>
  <c r="G229" i="3"/>
  <c r="H229" i="3"/>
  <c r="I229" i="3"/>
  <c r="D231" i="3"/>
  <c r="E231" i="3"/>
  <c r="F231" i="3"/>
  <c r="G231" i="3"/>
  <c r="H231" i="3"/>
  <c r="I231" i="3"/>
  <c r="D232" i="3"/>
  <c r="E232" i="3"/>
  <c r="F232" i="3"/>
  <c r="G232" i="3"/>
  <c r="H232" i="3"/>
  <c r="I232" i="3"/>
  <c r="D242" i="3"/>
  <c r="X242" i="3"/>
  <c r="Y242" i="3"/>
  <c r="Z242" i="3"/>
  <c r="AA242" i="3"/>
  <c r="AB242" i="3"/>
  <c r="AC242" i="3"/>
  <c r="AD242" i="3"/>
  <c r="AE242" i="3"/>
  <c r="AF242" i="3"/>
  <c r="AG242" i="3"/>
  <c r="AH242" i="3"/>
  <c r="AI242" i="3"/>
  <c r="AJ242" i="3"/>
  <c r="AK242" i="3"/>
  <c r="AL242" i="3"/>
  <c r="AM242" i="3"/>
  <c r="AN242" i="3"/>
  <c r="AO242" i="3"/>
  <c r="AP242" i="3"/>
  <c r="AQ242" i="3"/>
  <c r="AR242" i="3"/>
  <c r="AS242" i="3"/>
  <c r="AT242" i="3"/>
  <c r="AU242" i="3"/>
  <c r="AV242" i="3"/>
  <c r="AW242" i="3"/>
  <c r="AX242" i="3"/>
  <c r="AY242" i="3"/>
  <c r="AZ242" i="3"/>
  <c r="BA242" i="3"/>
  <c r="BB242" i="3"/>
  <c r="BC242" i="3"/>
  <c r="BD242" i="3"/>
  <c r="BE242" i="3"/>
  <c r="BF242" i="3"/>
  <c r="BG242" i="3"/>
  <c r="BH242" i="3"/>
  <c r="BI242" i="3"/>
  <c r="BJ242" i="3"/>
  <c r="BK242" i="3"/>
  <c r="BL242" i="3"/>
  <c r="BM242" i="3"/>
  <c r="BN242" i="3"/>
  <c r="BO242" i="3"/>
  <c r="BP242" i="3"/>
  <c r="BQ242" i="3"/>
  <c r="BR242" i="3"/>
  <c r="BS242" i="3"/>
  <c r="BT242" i="3"/>
  <c r="BU242" i="3"/>
  <c r="D243" i="3"/>
  <c r="X243" i="3"/>
  <c r="Y243" i="3"/>
  <c r="Z243" i="3"/>
  <c r="AA243" i="3"/>
  <c r="AB243" i="3"/>
  <c r="AC243" i="3"/>
  <c r="AD243" i="3"/>
  <c r="AE243" i="3"/>
  <c r="AF243" i="3"/>
  <c r="AG243" i="3"/>
  <c r="AH243" i="3"/>
  <c r="AI243" i="3"/>
  <c r="AJ243" i="3"/>
  <c r="AK243" i="3"/>
  <c r="AL243" i="3"/>
  <c r="AM243" i="3"/>
  <c r="AN243" i="3"/>
  <c r="AO243" i="3"/>
  <c r="AP243" i="3"/>
  <c r="AQ243" i="3"/>
  <c r="AR243" i="3"/>
  <c r="AS243" i="3"/>
  <c r="AT243" i="3"/>
  <c r="AU243" i="3"/>
  <c r="AV243" i="3"/>
  <c r="AW243" i="3"/>
  <c r="AX243" i="3"/>
  <c r="AY243" i="3"/>
  <c r="AZ243" i="3"/>
  <c r="BA243" i="3"/>
  <c r="BB243" i="3"/>
  <c r="BC243" i="3"/>
  <c r="BD243" i="3"/>
  <c r="BE243" i="3"/>
  <c r="BF243" i="3"/>
  <c r="BG243" i="3"/>
  <c r="BH243" i="3"/>
  <c r="BI243" i="3"/>
  <c r="BJ243" i="3"/>
  <c r="BK243" i="3"/>
  <c r="BL243" i="3"/>
  <c r="BM243" i="3"/>
  <c r="BN243" i="3"/>
  <c r="BO243" i="3"/>
  <c r="BP243" i="3"/>
  <c r="BQ243" i="3"/>
  <c r="BR243" i="3"/>
  <c r="BS243" i="3"/>
  <c r="BT243" i="3"/>
  <c r="BU243" i="3"/>
  <c r="D244" i="3"/>
  <c r="D245" i="3"/>
  <c r="X245" i="3"/>
  <c r="Y245" i="3"/>
  <c r="Z245" i="3"/>
  <c r="AA245" i="3"/>
  <c r="AB245" i="3"/>
  <c r="AC245" i="3"/>
  <c r="AD245" i="3"/>
  <c r="AE245" i="3"/>
  <c r="AF245" i="3"/>
  <c r="AG245" i="3"/>
  <c r="AH245" i="3"/>
  <c r="AI245" i="3"/>
  <c r="AJ245" i="3"/>
  <c r="AK245" i="3"/>
  <c r="AL245" i="3"/>
  <c r="AM245" i="3"/>
  <c r="AN245" i="3"/>
  <c r="AO245" i="3"/>
  <c r="AP245" i="3"/>
  <c r="AQ245" i="3"/>
  <c r="AR245" i="3"/>
  <c r="AS245" i="3"/>
  <c r="AT245" i="3"/>
  <c r="AU245" i="3"/>
  <c r="AV245" i="3"/>
  <c r="AW245" i="3"/>
  <c r="AX245" i="3"/>
  <c r="AY245" i="3"/>
  <c r="AZ245" i="3"/>
  <c r="BA245" i="3"/>
  <c r="BB245" i="3"/>
  <c r="BC245" i="3"/>
  <c r="BD245" i="3"/>
  <c r="BE245" i="3"/>
  <c r="BF245" i="3"/>
  <c r="BG245" i="3"/>
  <c r="BH245" i="3"/>
  <c r="BI245" i="3"/>
  <c r="BJ245" i="3"/>
  <c r="BK245" i="3"/>
  <c r="BL245" i="3"/>
  <c r="BM245" i="3"/>
  <c r="BN245" i="3"/>
  <c r="BO245" i="3"/>
  <c r="BP245" i="3"/>
  <c r="BQ245" i="3"/>
  <c r="BR245" i="3"/>
  <c r="BS245" i="3"/>
  <c r="BT245" i="3"/>
  <c r="BU245" i="3"/>
  <c r="D246" i="3"/>
  <c r="D247" i="3"/>
  <c r="E247" i="3"/>
  <c r="F247" i="3"/>
  <c r="J247" i="3" s="1"/>
  <c r="G247" i="3"/>
  <c r="H247" i="3"/>
  <c r="I247" i="3"/>
  <c r="D248" i="3"/>
  <c r="E248" i="3"/>
  <c r="F248" i="3"/>
  <c r="J248" i="3" s="1"/>
  <c r="G248" i="3"/>
  <c r="H248" i="3"/>
  <c r="I248" i="3"/>
  <c r="D249" i="3"/>
  <c r="E249" i="3"/>
  <c r="F249" i="3"/>
  <c r="G249" i="3"/>
  <c r="H249" i="3"/>
  <c r="I249" i="3"/>
  <c r="D250" i="3"/>
  <c r="E250" i="3"/>
  <c r="F250" i="3"/>
  <c r="J250" i="3" s="1"/>
  <c r="G250" i="3"/>
  <c r="H250" i="3"/>
  <c r="I250" i="3"/>
  <c r="D251" i="3"/>
  <c r="E251" i="3"/>
  <c r="F251" i="3"/>
  <c r="G251" i="3"/>
  <c r="H251" i="3"/>
  <c r="I251" i="3"/>
  <c r="D252" i="3"/>
  <c r="E252" i="3"/>
  <c r="F252" i="3"/>
  <c r="J252" i="3" s="1"/>
  <c r="G252" i="3"/>
  <c r="H252" i="3"/>
  <c r="I252" i="3"/>
  <c r="D253" i="3"/>
  <c r="E253" i="3"/>
  <c r="F253" i="3"/>
  <c r="J253" i="3" s="1"/>
  <c r="G253" i="3"/>
  <c r="H253" i="3"/>
  <c r="I253" i="3"/>
  <c r="D254" i="3"/>
  <c r="E254" i="3"/>
  <c r="F254" i="3"/>
  <c r="J254" i="3" s="1"/>
  <c r="G254" i="3"/>
  <c r="H254" i="3"/>
  <c r="I254" i="3"/>
  <c r="D255" i="3"/>
  <c r="E255" i="3"/>
  <c r="F255" i="3"/>
  <c r="J255" i="3" s="1"/>
  <c r="G255" i="3"/>
  <c r="H255" i="3"/>
  <c r="I255" i="3"/>
  <c r="D256" i="3"/>
  <c r="E256" i="3"/>
  <c r="F256" i="3"/>
  <c r="G256" i="3"/>
  <c r="H256" i="3"/>
  <c r="I256" i="3"/>
  <c r="D257" i="3"/>
  <c r="E257" i="3"/>
  <c r="F257" i="3"/>
  <c r="J257" i="3" s="1"/>
  <c r="G257" i="3"/>
  <c r="H257" i="3"/>
  <c r="I257" i="3"/>
  <c r="D258" i="3"/>
  <c r="E258" i="3"/>
  <c r="F258" i="3"/>
  <c r="J258" i="3" s="1"/>
  <c r="G258" i="3"/>
  <c r="H258" i="3"/>
  <c r="I258" i="3"/>
  <c r="D259" i="3"/>
  <c r="E259" i="3"/>
  <c r="F259" i="3"/>
  <c r="J259" i="3" s="1"/>
  <c r="G259" i="3"/>
  <c r="H259" i="3"/>
  <c r="I259" i="3"/>
  <c r="D261" i="3"/>
  <c r="E261" i="3"/>
  <c r="F261" i="3"/>
  <c r="G261" i="3"/>
  <c r="H261" i="3"/>
  <c r="I261" i="3"/>
  <c r="D262" i="3"/>
  <c r="E262" i="3"/>
  <c r="F262" i="3"/>
  <c r="G262" i="3"/>
  <c r="H262" i="3"/>
  <c r="I262" i="3"/>
  <c r="D272" i="3"/>
  <c r="X272" i="3"/>
  <c r="Y272" i="3"/>
  <c r="Z272" i="3"/>
  <c r="AA272" i="3"/>
  <c r="AB272" i="3"/>
  <c r="AC272" i="3"/>
  <c r="AD272" i="3"/>
  <c r="AE272" i="3"/>
  <c r="AF272" i="3"/>
  <c r="AG272" i="3"/>
  <c r="AH272" i="3"/>
  <c r="AI272" i="3"/>
  <c r="AJ272" i="3"/>
  <c r="AK272" i="3"/>
  <c r="AL272" i="3"/>
  <c r="AM272" i="3"/>
  <c r="AN272" i="3"/>
  <c r="AO272" i="3"/>
  <c r="AP272" i="3"/>
  <c r="AQ272" i="3"/>
  <c r="AR272" i="3"/>
  <c r="AS272" i="3"/>
  <c r="AT272" i="3"/>
  <c r="AU272" i="3"/>
  <c r="AV272" i="3"/>
  <c r="AW272" i="3"/>
  <c r="AX272" i="3"/>
  <c r="AY272" i="3"/>
  <c r="AZ272" i="3"/>
  <c r="BA272" i="3"/>
  <c r="BB272" i="3"/>
  <c r="BC272" i="3"/>
  <c r="BD272" i="3"/>
  <c r="BE272" i="3"/>
  <c r="BF272" i="3"/>
  <c r="BG272" i="3"/>
  <c r="BH272" i="3"/>
  <c r="BI272" i="3"/>
  <c r="BJ272" i="3"/>
  <c r="BK272" i="3"/>
  <c r="BL272" i="3"/>
  <c r="BM272" i="3"/>
  <c r="BN272" i="3"/>
  <c r="BO272" i="3"/>
  <c r="BP272" i="3"/>
  <c r="BQ272" i="3"/>
  <c r="BR272" i="3"/>
  <c r="BS272" i="3"/>
  <c r="BT272" i="3"/>
  <c r="BU272" i="3"/>
  <c r="D273" i="3"/>
  <c r="X273" i="3"/>
  <c r="Y273" i="3"/>
  <c r="Z273" i="3"/>
  <c r="AA273" i="3"/>
  <c r="AB273" i="3"/>
  <c r="AC273" i="3"/>
  <c r="AD273" i="3"/>
  <c r="AE273" i="3"/>
  <c r="AF273" i="3"/>
  <c r="AG273" i="3"/>
  <c r="AH273" i="3"/>
  <c r="AI273" i="3"/>
  <c r="AJ273" i="3"/>
  <c r="AK273" i="3"/>
  <c r="AL273" i="3"/>
  <c r="AM273" i="3"/>
  <c r="AN273" i="3"/>
  <c r="AO273" i="3"/>
  <c r="AP273" i="3"/>
  <c r="AQ273" i="3"/>
  <c r="AR273" i="3"/>
  <c r="AS273" i="3"/>
  <c r="AT273" i="3"/>
  <c r="AU273" i="3"/>
  <c r="AV273" i="3"/>
  <c r="AW273" i="3"/>
  <c r="AX273" i="3"/>
  <c r="AY273" i="3"/>
  <c r="AZ273" i="3"/>
  <c r="BA273" i="3"/>
  <c r="BB273" i="3"/>
  <c r="BC273" i="3"/>
  <c r="BD273" i="3"/>
  <c r="BE273" i="3"/>
  <c r="BF273" i="3"/>
  <c r="BG273" i="3"/>
  <c r="BH273" i="3"/>
  <c r="BI273" i="3"/>
  <c r="BJ273" i="3"/>
  <c r="BK273" i="3"/>
  <c r="BL273" i="3"/>
  <c r="BM273" i="3"/>
  <c r="BN273" i="3"/>
  <c r="BO273" i="3"/>
  <c r="BP273" i="3"/>
  <c r="BQ273" i="3"/>
  <c r="BR273" i="3"/>
  <c r="BS273" i="3"/>
  <c r="BT273" i="3"/>
  <c r="BU273" i="3"/>
  <c r="D274" i="3"/>
  <c r="D275" i="3"/>
  <c r="X275" i="3"/>
  <c r="Y275" i="3"/>
  <c r="Z275" i="3"/>
  <c r="AA275" i="3"/>
  <c r="AB275" i="3"/>
  <c r="AC275" i="3"/>
  <c r="AD275" i="3"/>
  <c r="AE275" i="3"/>
  <c r="AF275" i="3"/>
  <c r="AG275" i="3"/>
  <c r="AH275" i="3"/>
  <c r="AI275" i="3"/>
  <c r="AJ275" i="3"/>
  <c r="AK275" i="3"/>
  <c r="AL275" i="3"/>
  <c r="AM275" i="3"/>
  <c r="AN275" i="3"/>
  <c r="AO275" i="3"/>
  <c r="AP275" i="3"/>
  <c r="AQ275" i="3"/>
  <c r="AR275" i="3"/>
  <c r="AS275" i="3"/>
  <c r="AT275" i="3"/>
  <c r="AU275" i="3"/>
  <c r="AV275" i="3"/>
  <c r="AW275" i="3"/>
  <c r="AX275" i="3"/>
  <c r="AY275" i="3"/>
  <c r="AZ275" i="3"/>
  <c r="BA275" i="3"/>
  <c r="BB275" i="3"/>
  <c r="BC275" i="3"/>
  <c r="BD275" i="3"/>
  <c r="BE275" i="3"/>
  <c r="BF275" i="3"/>
  <c r="BG275" i="3"/>
  <c r="BH275" i="3"/>
  <c r="BI275" i="3"/>
  <c r="BJ275" i="3"/>
  <c r="BK275" i="3"/>
  <c r="BL275" i="3"/>
  <c r="BM275" i="3"/>
  <c r="BN275" i="3"/>
  <c r="BO275" i="3"/>
  <c r="BP275" i="3"/>
  <c r="BQ275" i="3"/>
  <c r="BR275" i="3"/>
  <c r="BS275" i="3"/>
  <c r="BT275" i="3"/>
  <c r="BU275" i="3"/>
  <c r="D276" i="3"/>
  <c r="D277" i="3"/>
  <c r="E277" i="3"/>
  <c r="F277" i="3"/>
  <c r="J277" i="3" s="1"/>
  <c r="G277" i="3"/>
  <c r="H277" i="3"/>
  <c r="I277" i="3"/>
  <c r="D278" i="3"/>
  <c r="E278" i="3"/>
  <c r="F278" i="3"/>
  <c r="G278" i="3"/>
  <c r="H278" i="3"/>
  <c r="I278" i="3"/>
  <c r="D279" i="3"/>
  <c r="E279" i="3"/>
  <c r="F279" i="3"/>
  <c r="J279" i="3" s="1"/>
  <c r="G279" i="3"/>
  <c r="H279" i="3"/>
  <c r="I279" i="3"/>
  <c r="D280" i="3"/>
  <c r="E280" i="3"/>
  <c r="F280" i="3"/>
  <c r="G280" i="3"/>
  <c r="H280" i="3"/>
  <c r="I280" i="3"/>
  <c r="D281" i="3"/>
  <c r="E281" i="3"/>
  <c r="F281" i="3"/>
  <c r="G281" i="3"/>
  <c r="H281" i="3"/>
  <c r="I281" i="3"/>
  <c r="D282" i="3"/>
  <c r="E282" i="3"/>
  <c r="F282" i="3"/>
  <c r="J282" i="3" s="1"/>
  <c r="G282" i="3"/>
  <c r="H282" i="3"/>
  <c r="I282" i="3"/>
  <c r="D283" i="3"/>
  <c r="E283" i="3"/>
  <c r="F283" i="3"/>
  <c r="J283" i="3" s="1"/>
  <c r="G283" i="3"/>
  <c r="H283" i="3"/>
  <c r="I283" i="3"/>
  <c r="D284" i="3"/>
  <c r="E284" i="3"/>
  <c r="F284" i="3"/>
  <c r="J284" i="3" s="1"/>
  <c r="G284" i="3"/>
  <c r="H284" i="3"/>
  <c r="I284" i="3"/>
  <c r="D285" i="3"/>
  <c r="E285" i="3"/>
  <c r="F285" i="3"/>
  <c r="G285" i="3"/>
  <c r="H285" i="3"/>
  <c r="I285" i="3"/>
  <c r="D286" i="3"/>
  <c r="E286" i="3"/>
  <c r="F286" i="3"/>
  <c r="G286" i="3"/>
  <c r="H286" i="3"/>
  <c r="I286" i="3"/>
  <c r="D287" i="3"/>
  <c r="E287" i="3"/>
  <c r="F287" i="3"/>
  <c r="J287" i="3" s="1"/>
  <c r="G287" i="3"/>
  <c r="H287" i="3"/>
  <c r="I287" i="3"/>
  <c r="D288" i="3"/>
  <c r="E288" i="3"/>
  <c r="F288" i="3"/>
  <c r="J288" i="3" s="1"/>
  <c r="G288" i="3"/>
  <c r="H288" i="3"/>
  <c r="I288" i="3"/>
  <c r="E289" i="3"/>
  <c r="F289" i="3"/>
  <c r="J289" i="3" s="1"/>
  <c r="G289" i="3"/>
  <c r="H289" i="3"/>
  <c r="I289" i="3"/>
  <c r="D291" i="3"/>
  <c r="E291" i="3"/>
  <c r="F291" i="3"/>
  <c r="J291" i="3" s="1"/>
  <c r="G291" i="3"/>
  <c r="H291" i="3"/>
  <c r="I291" i="3"/>
  <c r="D292" i="3"/>
  <c r="E292" i="3"/>
  <c r="F292" i="3"/>
  <c r="G292" i="3"/>
  <c r="H292" i="3"/>
  <c r="I292" i="3"/>
  <c r="D302" i="3"/>
  <c r="X302" i="3"/>
  <c r="Y302" i="3"/>
  <c r="Z302" i="3"/>
  <c r="AA302" i="3"/>
  <c r="AB302" i="3"/>
  <c r="AC302" i="3"/>
  <c r="AD302" i="3"/>
  <c r="AE302" i="3"/>
  <c r="AF302" i="3"/>
  <c r="AG302" i="3"/>
  <c r="AH302" i="3"/>
  <c r="AI302" i="3"/>
  <c r="AJ302" i="3"/>
  <c r="AK302" i="3"/>
  <c r="AL302" i="3"/>
  <c r="AM302" i="3"/>
  <c r="AN302" i="3"/>
  <c r="AO302" i="3"/>
  <c r="AP302" i="3"/>
  <c r="AQ302" i="3"/>
  <c r="AR302" i="3"/>
  <c r="AS302" i="3"/>
  <c r="AT302" i="3"/>
  <c r="AU302" i="3"/>
  <c r="AV302" i="3"/>
  <c r="AW302" i="3"/>
  <c r="AX302" i="3"/>
  <c r="AY302" i="3"/>
  <c r="AZ302" i="3"/>
  <c r="BA302" i="3"/>
  <c r="BB302" i="3"/>
  <c r="BC302" i="3"/>
  <c r="BD302" i="3"/>
  <c r="BE302" i="3"/>
  <c r="BF302" i="3"/>
  <c r="BG302" i="3"/>
  <c r="BH302" i="3"/>
  <c r="BI302" i="3"/>
  <c r="BJ302" i="3"/>
  <c r="BK302" i="3"/>
  <c r="BL302" i="3"/>
  <c r="BM302" i="3"/>
  <c r="BN302" i="3"/>
  <c r="BO302" i="3"/>
  <c r="BP302" i="3"/>
  <c r="BQ302" i="3"/>
  <c r="BR302" i="3"/>
  <c r="BS302" i="3"/>
  <c r="BT302" i="3"/>
  <c r="BU302" i="3"/>
  <c r="D303" i="3"/>
  <c r="X303" i="3"/>
  <c r="Y303" i="3"/>
  <c r="Z303" i="3"/>
  <c r="AA303" i="3"/>
  <c r="AB303" i="3"/>
  <c r="AC303" i="3"/>
  <c r="AD303" i="3"/>
  <c r="AE303" i="3"/>
  <c r="AF303" i="3"/>
  <c r="AG303" i="3"/>
  <c r="AH303" i="3"/>
  <c r="AI303" i="3"/>
  <c r="AJ303" i="3"/>
  <c r="AK303" i="3"/>
  <c r="AL303" i="3"/>
  <c r="AM303" i="3"/>
  <c r="AN303" i="3"/>
  <c r="AO303" i="3"/>
  <c r="AP303" i="3"/>
  <c r="AQ303" i="3"/>
  <c r="AR303" i="3"/>
  <c r="AS303" i="3"/>
  <c r="AT303" i="3"/>
  <c r="AU303" i="3"/>
  <c r="AV303" i="3"/>
  <c r="AW303" i="3"/>
  <c r="AX303" i="3"/>
  <c r="AY303" i="3"/>
  <c r="AZ303" i="3"/>
  <c r="BA303" i="3"/>
  <c r="BB303" i="3"/>
  <c r="BC303" i="3"/>
  <c r="BD303" i="3"/>
  <c r="BE303" i="3"/>
  <c r="BF303" i="3"/>
  <c r="BG303" i="3"/>
  <c r="BH303" i="3"/>
  <c r="BI303" i="3"/>
  <c r="BJ303" i="3"/>
  <c r="BK303" i="3"/>
  <c r="BL303" i="3"/>
  <c r="BM303" i="3"/>
  <c r="BN303" i="3"/>
  <c r="BO303" i="3"/>
  <c r="BP303" i="3"/>
  <c r="BQ303" i="3"/>
  <c r="BR303" i="3"/>
  <c r="BS303" i="3"/>
  <c r="BT303" i="3"/>
  <c r="BU303" i="3"/>
  <c r="D304" i="3"/>
  <c r="D305" i="3"/>
  <c r="X305" i="3"/>
  <c r="Y305" i="3"/>
  <c r="Z305" i="3"/>
  <c r="AA305" i="3"/>
  <c r="AB305" i="3"/>
  <c r="AC305" i="3"/>
  <c r="AD305" i="3"/>
  <c r="AE305" i="3"/>
  <c r="AF305" i="3"/>
  <c r="AG305" i="3"/>
  <c r="AH305" i="3"/>
  <c r="AI305" i="3"/>
  <c r="AJ305" i="3"/>
  <c r="AK305" i="3"/>
  <c r="AL305" i="3"/>
  <c r="AM305" i="3"/>
  <c r="AN305" i="3"/>
  <c r="AO305" i="3"/>
  <c r="AP305" i="3"/>
  <c r="AQ305" i="3"/>
  <c r="AR305" i="3"/>
  <c r="AS305" i="3"/>
  <c r="AT305" i="3"/>
  <c r="AU305" i="3"/>
  <c r="AV305" i="3"/>
  <c r="AW305" i="3"/>
  <c r="AX305" i="3"/>
  <c r="AY305" i="3"/>
  <c r="AZ305" i="3"/>
  <c r="BA305" i="3"/>
  <c r="BB305" i="3"/>
  <c r="BC305" i="3"/>
  <c r="BD305" i="3"/>
  <c r="BE305" i="3"/>
  <c r="BF305" i="3"/>
  <c r="BG305" i="3"/>
  <c r="BH305" i="3"/>
  <c r="BI305" i="3"/>
  <c r="BJ305" i="3"/>
  <c r="BK305" i="3"/>
  <c r="BL305" i="3"/>
  <c r="BM305" i="3"/>
  <c r="BN305" i="3"/>
  <c r="BO305" i="3"/>
  <c r="BP305" i="3"/>
  <c r="BQ305" i="3"/>
  <c r="BR305" i="3"/>
  <c r="BS305" i="3"/>
  <c r="BT305" i="3"/>
  <c r="BU305" i="3"/>
  <c r="D306" i="3"/>
  <c r="E307" i="3"/>
  <c r="F307" i="3"/>
  <c r="J307" i="3" s="1"/>
  <c r="G307" i="3"/>
  <c r="H307" i="3"/>
  <c r="I307" i="3"/>
  <c r="E308" i="3"/>
  <c r="F308" i="3"/>
  <c r="G308" i="3"/>
  <c r="H308" i="3"/>
  <c r="I308" i="3"/>
  <c r="J308" i="3"/>
  <c r="E309" i="3"/>
  <c r="F309" i="3"/>
  <c r="J309" i="3" s="1"/>
  <c r="G309" i="3"/>
  <c r="H309" i="3"/>
  <c r="I309" i="3"/>
  <c r="E310" i="3"/>
  <c r="F310" i="3"/>
  <c r="J310" i="3" s="1"/>
  <c r="G310" i="3"/>
  <c r="H310" i="3"/>
  <c r="I310" i="3"/>
  <c r="E311" i="3"/>
  <c r="F311" i="3"/>
  <c r="J311" i="3" s="1"/>
  <c r="G311" i="3"/>
  <c r="H311" i="3"/>
  <c r="I311" i="3"/>
  <c r="E312" i="3"/>
  <c r="F312" i="3"/>
  <c r="J312" i="3" s="1"/>
  <c r="G312" i="3"/>
  <c r="H312" i="3"/>
  <c r="I312" i="3"/>
  <c r="E313" i="3"/>
  <c r="F313" i="3"/>
  <c r="J313" i="3" s="1"/>
  <c r="G313" i="3"/>
  <c r="H313" i="3"/>
  <c r="I313" i="3"/>
  <c r="E314" i="3"/>
  <c r="F314" i="3"/>
  <c r="J314" i="3" s="1"/>
  <c r="G314" i="3"/>
  <c r="H314" i="3"/>
  <c r="I314" i="3"/>
  <c r="E315" i="3"/>
  <c r="F315" i="3"/>
  <c r="J315" i="3" s="1"/>
  <c r="G315" i="3"/>
  <c r="H315" i="3"/>
  <c r="I315" i="3"/>
  <c r="E316" i="3"/>
  <c r="F316" i="3"/>
  <c r="J316" i="3" s="1"/>
  <c r="G316" i="3"/>
  <c r="H316" i="3"/>
  <c r="I316" i="3"/>
  <c r="E317" i="3"/>
  <c r="F317" i="3"/>
  <c r="J317" i="3" s="1"/>
  <c r="G317" i="3"/>
  <c r="H317" i="3"/>
  <c r="I317" i="3"/>
  <c r="E318" i="3"/>
  <c r="F318" i="3"/>
  <c r="J318" i="3" s="1"/>
  <c r="G318" i="3"/>
  <c r="H318" i="3"/>
  <c r="I318" i="3"/>
  <c r="E319" i="3"/>
  <c r="F319" i="3"/>
  <c r="J319" i="3" s="1"/>
  <c r="G319" i="3"/>
  <c r="H319" i="3"/>
  <c r="I319" i="3"/>
  <c r="E321" i="3"/>
  <c r="F321" i="3"/>
  <c r="J321" i="3" s="1"/>
  <c r="G321" i="3"/>
  <c r="H321" i="3"/>
  <c r="I321" i="3"/>
  <c r="E322" i="3"/>
  <c r="F322" i="3"/>
  <c r="J322" i="3" s="1"/>
  <c r="G322" i="3"/>
  <c r="H322" i="3"/>
  <c r="I322" i="3"/>
  <c r="D332" i="3"/>
  <c r="X332" i="3"/>
  <c r="Y332" i="3"/>
  <c r="Z332" i="3"/>
  <c r="AA332" i="3"/>
  <c r="AB332" i="3"/>
  <c r="AC332" i="3"/>
  <c r="AD332" i="3"/>
  <c r="AE332" i="3"/>
  <c r="AF332" i="3"/>
  <c r="AG332" i="3"/>
  <c r="AH332" i="3"/>
  <c r="AI332" i="3"/>
  <c r="AJ332" i="3"/>
  <c r="AK332" i="3"/>
  <c r="AL332" i="3"/>
  <c r="AM332" i="3"/>
  <c r="AN332" i="3"/>
  <c r="AO332" i="3"/>
  <c r="AP332" i="3"/>
  <c r="AQ332" i="3"/>
  <c r="AR332" i="3"/>
  <c r="AS332" i="3"/>
  <c r="AT332" i="3"/>
  <c r="AU332" i="3"/>
  <c r="AV332" i="3"/>
  <c r="AW332" i="3"/>
  <c r="AX332" i="3"/>
  <c r="AY332" i="3"/>
  <c r="AZ332" i="3"/>
  <c r="BA332" i="3"/>
  <c r="BB332" i="3"/>
  <c r="BC332" i="3"/>
  <c r="BD332" i="3"/>
  <c r="BE332" i="3"/>
  <c r="BF332" i="3"/>
  <c r="BG332" i="3"/>
  <c r="BH332" i="3"/>
  <c r="BI332" i="3"/>
  <c r="BJ332" i="3"/>
  <c r="BK332" i="3"/>
  <c r="BL332" i="3"/>
  <c r="BM332" i="3"/>
  <c r="BN332" i="3"/>
  <c r="BO332" i="3"/>
  <c r="BP332" i="3"/>
  <c r="BQ332" i="3"/>
  <c r="BR332" i="3"/>
  <c r="BS332" i="3"/>
  <c r="BT332" i="3"/>
  <c r="BU332" i="3"/>
  <c r="D333" i="3"/>
  <c r="X333" i="3"/>
  <c r="Y333" i="3"/>
  <c r="Z333" i="3"/>
  <c r="AA333" i="3"/>
  <c r="AB333" i="3"/>
  <c r="AC333" i="3"/>
  <c r="AD333" i="3"/>
  <c r="AE333" i="3"/>
  <c r="AF333" i="3"/>
  <c r="AG333" i="3"/>
  <c r="AH333" i="3"/>
  <c r="AI333" i="3"/>
  <c r="AJ333" i="3"/>
  <c r="AK333" i="3"/>
  <c r="AL333" i="3"/>
  <c r="AM333" i="3"/>
  <c r="AN333" i="3"/>
  <c r="AO333" i="3"/>
  <c r="AP333" i="3"/>
  <c r="AQ333" i="3"/>
  <c r="AR333" i="3"/>
  <c r="AS333" i="3"/>
  <c r="AT333" i="3"/>
  <c r="AU333" i="3"/>
  <c r="AV333" i="3"/>
  <c r="AW333" i="3"/>
  <c r="AX333" i="3"/>
  <c r="AY333" i="3"/>
  <c r="AZ333" i="3"/>
  <c r="BA333" i="3"/>
  <c r="BB333" i="3"/>
  <c r="BC333" i="3"/>
  <c r="BD333" i="3"/>
  <c r="BE333" i="3"/>
  <c r="BF333" i="3"/>
  <c r="BG333" i="3"/>
  <c r="BH333" i="3"/>
  <c r="BI333" i="3"/>
  <c r="BJ333" i="3"/>
  <c r="BK333" i="3"/>
  <c r="BL333" i="3"/>
  <c r="BM333" i="3"/>
  <c r="BN333" i="3"/>
  <c r="BO333" i="3"/>
  <c r="BP333" i="3"/>
  <c r="BQ333" i="3"/>
  <c r="BR333" i="3"/>
  <c r="BS333" i="3"/>
  <c r="BT333" i="3"/>
  <c r="BU333" i="3"/>
  <c r="D334" i="3"/>
  <c r="D335" i="3"/>
  <c r="X335" i="3"/>
  <c r="Y335" i="3"/>
  <c r="Z335" i="3"/>
  <c r="AA335" i="3"/>
  <c r="AB335" i="3"/>
  <c r="AC335" i="3"/>
  <c r="AD335" i="3"/>
  <c r="AE335" i="3"/>
  <c r="AF335" i="3"/>
  <c r="AG335" i="3"/>
  <c r="AH335" i="3"/>
  <c r="AI335" i="3"/>
  <c r="AJ335" i="3"/>
  <c r="AK335" i="3"/>
  <c r="AL335" i="3"/>
  <c r="AM335" i="3"/>
  <c r="AN335" i="3"/>
  <c r="AO335" i="3"/>
  <c r="AP335" i="3"/>
  <c r="AQ335" i="3"/>
  <c r="AR335" i="3"/>
  <c r="AS335" i="3"/>
  <c r="AT335" i="3"/>
  <c r="AU335" i="3"/>
  <c r="AV335" i="3"/>
  <c r="AW335" i="3"/>
  <c r="AX335" i="3"/>
  <c r="AY335" i="3"/>
  <c r="AZ335" i="3"/>
  <c r="BA335" i="3"/>
  <c r="BB335" i="3"/>
  <c r="BC335" i="3"/>
  <c r="BD335" i="3"/>
  <c r="BE335" i="3"/>
  <c r="BF335" i="3"/>
  <c r="BG335" i="3"/>
  <c r="BH335" i="3"/>
  <c r="BI335" i="3"/>
  <c r="BJ335" i="3"/>
  <c r="BK335" i="3"/>
  <c r="BL335" i="3"/>
  <c r="BM335" i="3"/>
  <c r="BN335" i="3"/>
  <c r="BO335" i="3"/>
  <c r="BP335" i="3"/>
  <c r="BQ335" i="3"/>
  <c r="BR335" i="3"/>
  <c r="BS335" i="3"/>
  <c r="BT335" i="3"/>
  <c r="BU335" i="3"/>
  <c r="D336" i="3"/>
  <c r="E337" i="3"/>
  <c r="F337" i="3"/>
  <c r="J337" i="3" s="1"/>
  <c r="G337" i="3"/>
  <c r="H337" i="3"/>
  <c r="I337" i="3"/>
  <c r="E338" i="3"/>
  <c r="F338" i="3"/>
  <c r="J338" i="3" s="1"/>
  <c r="G338" i="3"/>
  <c r="H338" i="3"/>
  <c r="I338" i="3"/>
  <c r="E339" i="3"/>
  <c r="F339" i="3"/>
  <c r="J339" i="3" s="1"/>
  <c r="G339" i="3"/>
  <c r="H339" i="3"/>
  <c r="I339" i="3"/>
  <c r="E340" i="3"/>
  <c r="F340" i="3"/>
  <c r="J340" i="3" s="1"/>
  <c r="G340" i="3"/>
  <c r="H340" i="3"/>
  <c r="I340" i="3"/>
  <c r="E341" i="3"/>
  <c r="F341" i="3"/>
  <c r="J341" i="3" s="1"/>
  <c r="G341" i="3"/>
  <c r="H341" i="3"/>
  <c r="I341" i="3"/>
  <c r="E342" i="3"/>
  <c r="F342" i="3"/>
  <c r="J342" i="3" s="1"/>
  <c r="G342" i="3"/>
  <c r="H342" i="3"/>
  <c r="I342" i="3"/>
  <c r="E343" i="3"/>
  <c r="F343" i="3"/>
  <c r="J343" i="3" s="1"/>
  <c r="G343" i="3"/>
  <c r="H343" i="3"/>
  <c r="I343" i="3"/>
  <c r="E344" i="3"/>
  <c r="F344" i="3"/>
  <c r="J344" i="3" s="1"/>
  <c r="G344" i="3"/>
  <c r="H344" i="3"/>
  <c r="I344" i="3"/>
  <c r="E345" i="3"/>
  <c r="F345" i="3"/>
  <c r="J345" i="3" s="1"/>
  <c r="G345" i="3"/>
  <c r="H345" i="3"/>
  <c r="I345" i="3"/>
  <c r="E346" i="3"/>
  <c r="F346" i="3"/>
  <c r="J346" i="3" s="1"/>
  <c r="G346" i="3"/>
  <c r="H346" i="3"/>
  <c r="I346" i="3"/>
  <c r="E347" i="3"/>
  <c r="F347" i="3"/>
  <c r="J347" i="3" s="1"/>
  <c r="G347" i="3"/>
  <c r="H347" i="3"/>
  <c r="I347" i="3"/>
  <c r="E348" i="3"/>
  <c r="F348" i="3"/>
  <c r="J348" i="3" s="1"/>
  <c r="G348" i="3"/>
  <c r="H348" i="3"/>
  <c r="I348" i="3"/>
  <c r="E349" i="3"/>
  <c r="F349" i="3"/>
  <c r="J349" i="3" s="1"/>
  <c r="G349" i="3"/>
  <c r="H349" i="3"/>
  <c r="I349" i="3"/>
  <c r="E351" i="3"/>
  <c r="F351" i="3"/>
  <c r="J351" i="3" s="1"/>
  <c r="G351" i="3"/>
  <c r="H351" i="3"/>
  <c r="I351" i="3"/>
  <c r="E352" i="3"/>
  <c r="F352" i="3"/>
  <c r="J352" i="3" s="1"/>
  <c r="G352" i="3"/>
  <c r="H352" i="3"/>
  <c r="I352" i="3"/>
  <c r="D362" i="3"/>
  <c r="X362" i="3"/>
  <c r="Y362" i="3"/>
  <c r="Z362" i="3"/>
  <c r="AA362" i="3"/>
  <c r="AB362" i="3"/>
  <c r="AC362" i="3"/>
  <c r="AD362" i="3"/>
  <c r="AE362" i="3"/>
  <c r="AF362" i="3"/>
  <c r="AG362" i="3"/>
  <c r="AH362" i="3"/>
  <c r="AI362" i="3"/>
  <c r="AJ362" i="3"/>
  <c r="AK362" i="3"/>
  <c r="AL362" i="3"/>
  <c r="AM362" i="3"/>
  <c r="AN362" i="3"/>
  <c r="AO362" i="3"/>
  <c r="AP362" i="3"/>
  <c r="AQ362" i="3"/>
  <c r="AR362" i="3"/>
  <c r="AS362" i="3"/>
  <c r="AT362" i="3"/>
  <c r="AU362" i="3"/>
  <c r="AV362" i="3"/>
  <c r="AW362" i="3"/>
  <c r="AX362" i="3"/>
  <c r="AY362" i="3"/>
  <c r="AZ362" i="3"/>
  <c r="BA362" i="3"/>
  <c r="BB362" i="3"/>
  <c r="BC362" i="3"/>
  <c r="BD362" i="3"/>
  <c r="BE362" i="3"/>
  <c r="BF362" i="3"/>
  <c r="BG362" i="3"/>
  <c r="BH362" i="3"/>
  <c r="BI362" i="3"/>
  <c r="BJ362" i="3"/>
  <c r="BK362" i="3"/>
  <c r="BL362" i="3"/>
  <c r="BM362" i="3"/>
  <c r="BN362" i="3"/>
  <c r="BO362" i="3"/>
  <c r="BP362" i="3"/>
  <c r="BQ362" i="3"/>
  <c r="BR362" i="3"/>
  <c r="BS362" i="3"/>
  <c r="BT362" i="3"/>
  <c r="BU362" i="3"/>
  <c r="D363" i="3"/>
  <c r="X363" i="3"/>
  <c r="Y363" i="3"/>
  <c r="Z363" i="3"/>
  <c r="AA363" i="3"/>
  <c r="AB363" i="3"/>
  <c r="AC363" i="3"/>
  <c r="AD363" i="3"/>
  <c r="AE363" i="3"/>
  <c r="AF363" i="3"/>
  <c r="AG363" i="3"/>
  <c r="AH363" i="3"/>
  <c r="AI363" i="3"/>
  <c r="AJ363" i="3"/>
  <c r="AK363" i="3"/>
  <c r="AL363" i="3"/>
  <c r="AM363" i="3"/>
  <c r="AN363" i="3"/>
  <c r="AO363" i="3"/>
  <c r="AP363" i="3"/>
  <c r="AQ363" i="3"/>
  <c r="AR363" i="3"/>
  <c r="AS363" i="3"/>
  <c r="AT363" i="3"/>
  <c r="AU363" i="3"/>
  <c r="AV363" i="3"/>
  <c r="AW363" i="3"/>
  <c r="AX363" i="3"/>
  <c r="AY363" i="3"/>
  <c r="AZ363" i="3"/>
  <c r="BA363" i="3"/>
  <c r="BB363" i="3"/>
  <c r="BC363" i="3"/>
  <c r="BD363" i="3"/>
  <c r="BE363" i="3"/>
  <c r="BF363" i="3"/>
  <c r="BG363" i="3"/>
  <c r="BH363" i="3"/>
  <c r="BI363" i="3"/>
  <c r="BJ363" i="3"/>
  <c r="BK363" i="3"/>
  <c r="BL363" i="3"/>
  <c r="BM363" i="3"/>
  <c r="BN363" i="3"/>
  <c r="BO363" i="3"/>
  <c r="BP363" i="3"/>
  <c r="BQ363" i="3"/>
  <c r="BR363" i="3"/>
  <c r="BS363" i="3"/>
  <c r="BT363" i="3"/>
  <c r="BU363" i="3"/>
  <c r="D364" i="3"/>
  <c r="D365" i="3"/>
  <c r="X365" i="3"/>
  <c r="Y365" i="3"/>
  <c r="Z365" i="3"/>
  <c r="AA365" i="3"/>
  <c r="AB365" i="3"/>
  <c r="AC365" i="3"/>
  <c r="AD365" i="3"/>
  <c r="AE365" i="3"/>
  <c r="AF365" i="3"/>
  <c r="AG365" i="3"/>
  <c r="AH365" i="3"/>
  <c r="AI365" i="3"/>
  <c r="AJ365" i="3"/>
  <c r="AK365" i="3"/>
  <c r="AL365" i="3"/>
  <c r="AM365" i="3"/>
  <c r="AN365" i="3"/>
  <c r="AO365" i="3"/>
  <c r="AP365" i="3"/>
  <c r="AQ365" i="3"/>
  <c r="AR365" i="3"/>
  <c r="AS365" i="3"/>
  <c r="AT365" i="3"/>
  <c r="AU365" i="3"/>
  <c r="AV365" i="3"/>
  <c r="AW365" i="3"/>
  <c r="AX365" i="3"/>
  <c r="AY365" i="3"/>
  <c r="AZ365" i="3"/>
  <c r="BA365" i="3"/>
  <c r="BB365" i="3"/>
  <c r="BC365" i="3"/>
  <c r="BD365" i="3"/>
  <c r="BE365" i="3"/>
  <c r="BF365" i="3"/>
  <c r="BG365" i="3"/>
  <c r="BH365" i="3"/>
  <c r="BI365" i="3"/>
  <c r="BJ365" i="3"/>
  <c r="BK365" i="3"/>
  <c r="BL365" i="3"/>
  <c r="BM365" i="3"/>
  <c r="BN365" i="3"/>
  <c r="BO365" i="3"/>
  <c r="BP365" i="3"/>
  <c r="BQ365" i="3"/>
  <c r="BR365" i="3"/>
  <c r="BS365" i="3"/>
  <c r="BT365" i="3"/>
  <c r="BU365" i="3"/>
  <c r="D366" i="3"/>
  <c r="E367" i="3"/>
  <c r="F367" i="3"/>
  <c r="J367" i="3" s="1"/>
  <c r="G367" i="3"/>
  <c r="H367" i="3"/>
  <c r="I367" i="3"/>
  <c r="E368" i="3"/>
  <c r="F368" i="3"/>
  <c r="J368" i="3" s="1"/>
  <c r="G368" i="3"/>
  <c r="H368" i="3"/>
  <c r="I368" i="3"/>
  <c r="E369" i="3"/>
  <c r="F369" i="3"/>
  <c r="J369" i="3" s="1"/>
  <c r="G369" i="3"/>
  <c r="H369" i="3"/>
  <c r="I369" i="3"/>
  <c r="E370" i="3"/>
  <c r="F370" i="3"/>
  <c r="J370" i="3" s="1"/>
  <c r="G370" i="3"/>
  <c r="H370" i="3"/>
  <c r="I370" i="3"/>
  <c r="E371" i="3"/>
  <c r="F371" i="3"/>
  <c r="J371" i="3" s="1"/>
  <c r="G371" i="3"/>
  <c r="H371" i="3"/>
  <c r="I371" i="3"/>
  <c r="E372" i="3"/>
  <c r="F372" i="3"/>
  <c r="J372" i="3" s="1"/>
  <c r="G372" i="3"/>
  <c r="H372" i="3"/>
  <c r="I372" i="3"/>
  <c r="E373" i="3"/>
  <c r="F373" i="3"/>
  <c r="J373" i="3" s="1"/>
  <c r="G373" i="3"/>
  <c r="H373" i="3"/>
  <c r="I373" i="3"/>
  <c r="E374" i="3"/>
  <c r="F374" i="3"/>
  <c r="J374" i="3" s="1"/>
  <c r="G374" i="3"/>
  <c r="H374" i="3"/>
  <c r="I374" i="3"/>
  <c r="E375" i="3"/>
  <c r="F375" i="3"/>
  <c r="J375" i="3" s="1"/>
  <c r="G375" i="3"/>
  <c r="H375" i="3"/>
  <c r="I375" i="3"/>
  <c r="E376" i="3"/>
  <c r="F376" i="3"/>
  <c r="J376" i="3" s="1"/>
  <c r="G376" i="3"/>
  <c r="H376" i="3"/>
  <c r="I376" i="3"/>
  <c r="E377" i="3"/>
  <c r="F377" i="3"/>
  <c r="J377" i="3" s="1"/>
  <c r="G377" i="3"/>
  <c r="H377" i="3"/>
  <c r="I377" i="3"/>
  <c r="E378" i="3"/>
  <c r="F378" i="3"/>
  <c r="J378" i="3" s="1"/>
  <c r="G378" i="3"/>
  <c r="H378" i="3"/>
  <c r="I378" i="3"/>
  <c r="E379" i="3"/>
  <c r="F379" i="3"/>
  <c r="J379" i="3" s="1"/>
  <c r="G379" i="3"/>
  <c r="H379" i="3"/>
  <c r="I379" i="3"/>
  <c r="E381" i="3"/>
  <c r="F381" i="3"/>
  <c r="J381" i="3" s="1"/>
  <c r="G381" i="3"/>
  <c r="H381" i="3"/>
  <c r="I381" i="3"/>
  <c r="E382" i="3"/>
  <c r="F382" i="3"/>
  <c r="J382" i="3" s="1"/>
  <c r="G382" i="3"/>
  <c r="H382" i="3"/>
  <c r="I382" i="3"/>
  <c r="D392" i="3"/>
  <c r="X392" i="3"/>
  <c r="Y392" i="3"/>
  <c r="Z392" i="3"/>
  <c r="AA392" i="3"/>
  <c r="AB392" i="3"/>
  <c r="AC392" i="3"/>
  <c r="AD392" i="3"/>
  <c r="AE392" i="3"/>
  <c r="AF392" i="3"/>
  <c r="AG392" i="3"/>
  <c r="AH392" i="3"/>
  <c r="AI392" i="3"/>
  <c r="AJ392" i="3"/>
  <c r="AK392" i="3"/>
  <c r="AL392" i="3"/>
  <c r="AM392" i="3"/>
  <c r="AN392" i="3"/>
  <c r="AO392" i="3"/>
  <c r="AP392" i="3"/>
  <c r="AQ392" i="3"/>
  <c r="AR392" i="3"/>
  <c r="AS392" i="3"/>
  <c r="AT392" i="3"/>
  <c r="AU392" i="3"/>
  <c r="AV392" i="3"/>
  <c r="AW392" i="3"/>
  <c r="AX392" i="3"/>
  <c r="AY392" i="3"/>
  <c r="AZ392" i="3"/>
  <c r="BA392" i="3"/>
  <c r="BB392" i="3"/>
  <c r="BC392" i="3"/>
  <c r="BD392" i="3"/>
  <c r="BE392" i="3"/>
  <c r="BF392" i="3"/>
  <c r="BG392" i="3"/>
  <c r="BH392" i="3"/>
  <c r="BI392" i="3"/>
  <c r="BJ392" i="3"/>
  <c r="BK392" i="3"/>
  <c r="BL392" i="3"/>
  <c r="BM392" i="3"/>
  <c r="BN392" i="3"/>
  <c r="BO392" i="3"/>
  <c r="BP392" i="3"/>
  <c r="BQ392" i="3"/>
  <c r="BR392" i="3"/>
  <c r="BS392" i="3"/>
  <c r="BT392" i="3"/>
  <c r="BU392" i="3"/>
  <c r="D393" i="3"/>
  <c r="X393" i="3"/>
  <c r="Y393" i="3"/>
  <c r="Z393" i="3"/>
  <c r="AA393" i="3"/>
  <c r="AB393" i="3"/>
  <c r="AC393" i="3"/>
  <c r="AD393" i="3"/>
  <c r="AE393" i="3"/>
  <c r="AF393" i="3"/>
  <c r="AG393" i="3"/>
  <c r="AH393" i="3"/>
  <c r="AI393" i="3"/>
  <c r="AJ393" i="3"/>
  <c r="AK393" i="3"/>
  <c r="AL393" i="3"/>
  <c r="AM393" i="3"/>
  <c r="AN393" i="3"/>
  <c r="AO393" i="3"/>
  <c r="AP393" i="3"/>
  <c r="AQ393" i="3"/>
  <c r="AR393" i="3"/>
  <c r="AS393" i="3"/>
  <c r="AT393" i="3"/>
  <c r="AU393" i="3"/>
  <c r="AV393" i="3"/>
  <c r="AW393" i="3"/>
  <c r="AX393" i="3"/>
  <c r="AY393" i="3"/>
  <c r="AZ393" i="3"/>
  <c r="BA393" i="3"/>
  <c r="BB393" i="3"/>
  <c r="BC393" i="3"/>
  <c r="BD393" i="3"/>
  <c r="BE393" i="3"/>
  <c r="BF393" i="3"/>
  <c r="BG393" i="3"/>
  <c r="BH393" i="3"/>
  <c r="BI393" i="3"/>
  <c r="BJ393" i="3"/>
  <c r="BK393" i="3"/>
  <c r="BL393" i="3"/>
  <c r="BM393" i="3"/>
  <c r="BN393" i="3"/>
  <c r="BO393" i="3"/>
  <c r="BP393" i="3"/>
  <c r="BQ393" i="3"/>
  <c r="BR393" i="3"/>
  <c r="BS393" i="3"/>
  <c r="BT393" i="3"/>
  <c r="BU393" i="3"/>
  <c r="D394" i="3"/>
  <c r="D395" i="3"/>
  <c r="X395" i="3"/>
  <c r="Y395" i="3"/>
  <c r="Z395" i="3"/>
  <c r="AA395" i="3"/>
  <c r="AB395" i="3"/>
  <c r="AC395" i="3"/>
  <c r="AD395" i="3"/>
  <c r="AE395" i="3"/>
  <c r="AF395" i="3"/>
  <c r="AG395" i="3"/>
  <c r="AH395" i="3"/>
  <c r="AI395" i="3"/>
  <c r="AJ395" i="3"/>
  <c r="AK395" i="3"/>
  <c r="AL395" i="3"/>
  <c r="AM395" i="3"/>
  <c r="AN395" i="3"/>
  <c r="AO395" i="3"/>
  <c r="AP395" i="3"/>
  <c r="AQ395" i="3"/>
  <c r="AR395" i="3"/>
  <c r="AS395" i="3"/>
  <c r="AT395" i="3"/>
  <c r="AU395" i="3"/>
  <c r="AV395" i="3"/>
  <c r="AW395" i="3"/>
  <c r="AX395" i="3"/>
  <c r="AY395" i="3"/>
  <c r="AZ395" i="3"/>
  <c r="BA395" i="3"/>
  <c r="BB395" i="3"/>
  <c r="BC395" i="3"/>
  <c r="BD395" i="3"/>
  <c r="BE395" i="3"/>
  <c r="BF395" i="3"/>
  <c r="BG395" i="3"/>
  <c r="BH395" i="3"/>
  <c r="BI395" i="3"/>
  <c r="BJ395" i="3"/>
  <c r="BK395" i="3"/>
  <c r="BL395" i="3"/>
  <c r="BM395" i="3"/>
  <c r="BN395" i="3"/>
  <c r="BO395" i="3"/>
  <c r="BP395" i="3"/>
  <c r="BQ395" i="3"/>
  <c r="BR395" i="3"/>
  <c r="BS395" i="3"/>
  <c r="BT395" i="3"/>
  <c r="BU395" i="3"/>
  <c r="D396" i="3"/>
  <c r="E397" i="3"/>
  <c r="F397" i="3"/>
  <c r="J397" i="3" s="1"/>
  <c r="G397" i="3"/>
  <c r="H397" i="3"/>
  <c r="I397" i="3"/>
  <c r="E398" i="3"/>
  <c r="F398" i="3"/>
  <c r="J398" i="3" s="1"/>
  <c r="G398" i="3"/>
  <c r="H398" i="3"/>
  <c r="I398" i="3"/>
  <c r="E399" i="3"/>
  <c r="F399" i="3"/>
  <c r="J399" i="3" s="1"/>
  <c r="G399" i="3"/>
  <c r="H399" i="3"/>
  <c r="I399" i="3"/>
  <c r="E400" i="3"/>
  <c r="F400" i="3"/>
  <c r="J400" i="3" s="1"/>
  <c r="G400" i="3"/>
  <c r="H400" i="3"/>
  <c r="I400" i="3"/>
  <c r="E401" i="3"/>
  <c r="F401" i="3"/>
  <c r="J401" i="3" s="1"/>
  <c r="G401" i="3"/>
  <c r="H401" i="3"/>
  <c r="I401" i="3"/>
  <c r="E402" i="3"/>
  <c r="F402" i="3"/>
  <c r="J402" i="3" s="1"/>
  <c r="G402" i="3"/>
  <c r="H402" i="3"/>
  <c r="I402" i="3"/>
  <c r="E403" i="3"/>
  <c r="F403" i="3"/>
  <c r="J403" i="3" s="1"/>
  <c r="G403" i="3"/>
  <c r="H403" i="3"/>
  <c r="I403" i="3"/>
  <c r="E404" i="3"/>
  <c r="F404" i="3"/>
  <c r="J404" i="3" s="1"/>
  <c r="G404" i="3"/>
  <c r="H404" i="3"/>
  <c r="I404" i="3"/>
  <c r="E405" i="3"/>
  <c r="F405" i="3"/>
  <c r="J405" i="3" s="1"/>
  <c r="G405" i="3"/>
  <c r="H405" i="3"/>
  <c r="I405" i="3"/>
  <c r="E406" i="3"/>
  <c r="F406" i="3"/>
  <c r="J406" i="3" s="1"/>
  <c r="G406" i="3"/>
  <c r="H406" i="3"/>
  <c r="I406" i="3"/>
  <c r="E407" i="3"/>
  <c r="F407" i="3"/>
  <c r="J407" i="3" s="1"/>
  <c r="G407" i="3"/>
  <c r="H407" i="3"/>
  <c r="I407" i="3"/>
  <c r="E408" i="3"/>
  <c r="F408" i="3"/>
  <c r="J408" i="3" s="1"/>
  <c r="G408" i="3"/>
  <c r="H408" i="3"/>
  <c r="I408" i="3"/>
  <c r="E409" i="3"/>
  <c r="F409" i="3"/>
  <c r="J409" i="3" s="1"/>
  <c r="G409" i="3"/>
  <c r="H409" i="3"/>
  <c r="I409" i="3"/>
  <c r="E411" i="3"/>
  <c r="F411" i="3"/>
  <c r="J411" i="3" s="1"/>
  <c r="G411" i="3"/>
  <c r="H411" i="3"/>
  <c r="I411" i="3"/>
  <c r="E412" i="3"/>
  <c r="F412" i="3"/>
  <c r="J412" i="3" s="1"/>
  <c r="G412" i="3"/>
  <c r="H412" i="3"/>
  <c r="I412" i="3"/>
  <c r="D422" i="3"/>
  <c r="X422" i="3"/>
  <c r="Y422" i="3"/>
  <c r="Z422" i="3"/>
  <c r="AA422" i="3"/>
  <c r="AB422" i="3"/>
  <c r="AC422" i="3"/>
  <c r="AD422" i="3"/>
  <c r="AE422" i="3"/>
  <c r="AF422" i="3"/>
  <c r="AG422" i="3"/>
  <c r="AH422" i="3"/>
  <c r="AI422" i="3"/>
  <c r="AJ422" i="3"/>
  <c r="AK422" i="3"/>
  <c r="AL422" i="3"/>
  <c r="AM422" i="3"/>
  <c r="AN422" i="3"/>
  <c r="AO422" i="3"/>
  <c r="AP422" i="3"/>
  <c r="AQ422" i="3"/>
  <c r="AR422" i="3"/>
  <c r="AS422" i="3"/>
  <c r="AT422" i="3"/>
  <c r="AU422" i="3"/>
  <c r="AV422" i="3"/>
  <c r="AW422" i="3"/>
  <c r="AX422" i="3"/>
  <c r="AY422" i="3"/>
  <c r="AZ422" i="3"/>
  <c r="BA422" i="3"/>
  <c r="BB422" i="3"/>
  <c r="BC422" i="3"/>
  <c r="BD422" i="3"/>
  <c r="BE422" i="3"/>
  <c r="BF422" i="3"/>
  <c r="BG422" i="3"/>
  <c r="BH422" i="3"/>
  <c r="BI422" i="3"/>
  <c r="BJ422" i="3"/>
  <c r="BK422" i="3"/>
  <c r="BL422" i="3"/>
  <c r="BM422" i="3"/>
  <c r="BN422" i="3"/>
  <c r="BO422" i="3"/>
  <c r="BP422" i="3"/>
  <c r="BQ422" i="3"/>
  <c r="BR422" i="3"/>
  <c r="BS422" i="3"/>
  <c r="BT422" i="3"/>
  <c r="BU422" i="3"/>
  <c r="D423" i="3"/>
  <c r="X423" i="3"/>
  <c r="Y423" i="3"/>
  <c r="Z423" i="3"/>
  <c r="AA423" i="3"/>
  <c r="AB423" i="3"/>
  <c r="AC423" i="3"/>
  <c r="AD423" i="3"/>
  <c r="AE423" i="3"/>
  <c r="AF423" i="3"/>
  <c r="AG423" i="3"/>
  <c r="AH423" i="3"/>
  <c r="AI423" i="3"/>
  <c r="AJ423" i="3"/>
  <c r="AK423" i="3"/>
  <c r="AL423" i="3"/>
  <c r="AM423" i="3"/>
  <c r="AN423" i="3"/>
  <c r="AO423" i="3"/>
  <c r="AP423" i="3"/>
  <c r="AQ423" i="3"/>
  <c r="AR423" i="3"/>
  <c r="AS423" i="3"/>
  <c r="AT423" i="3"/>
  <c r="AU423" i="3"/>
  <c r="AV423" i="3"/>
  <c r="AW423" i="3"/>
  <c r="AX423" i="3"/>
  <c r="AY423" i="3"/>
  <c r="AZ423" i="3"/>
  <c r="BA423" i="3"/>
  <c r="BB423" i="3"/>
  <c r="BC423" i="3"/>
  <c r="BD423" i="3"/>
  <c r="BE423" i="3"/>
  <c r="BF423" i="3"/>
  <c r="BG423" i="3"/>
  <c r="BH423" i="3"/>
  <c r="BI423" i="3"/>
  <c r="BJ423" i="3"/>
  <c r="BK423" i="3"/>
  <c r="BL423" i="3"/>
  <c r="BM423" i="3"/>
  <c r="BN423" i="3"/>
  <c r="BO423" i="3"/>
  <c r="BP423" i="3"/>
  <c r="BQ423" i="3"/>
  <c r="BR423" i="3"/>
  <c r="BS423" i="3"/>
  <c r="BT423" i="3"/>
  <c r="BU423" i="3"/>
  <c r="D424" i="3"/>
  <c r="D425" i="3"/>
  <c r="X425" i="3"/>
  <c r="Y425" i="3"/>
  <c r="Z425" i="3"/>
  <c r="AA425" i="3"/>
  <c r="AB425" i="3"/>
  <c r="AC425" i="3"/>
  <c r="AD425" i="3"/>
  <c r="AE425" i="3"/>
  <c r="AF425" i="3"/>
  <c r="AG425" i="3"/>
  <c r="AH425" i="3"/>
  <c r="AI425" i="3"/>
  <c r="AJ425" i="3"/>
  <c r="AK425" i="3"/>
  <c r="AL425" i="3"/>
  <c r="AM425" i="3"/>
  <c r="AN425" i="3"/>
  <c r="AO425" i="3"/>
  <c r="AP425" i="3"/>
  <c r="AQ425" i="3"/>
  <c r="AR425" i="3"/>
  <c r="AS425" i="3"/>
  <c r="AT425" i="3"/>
  <c r="AU425" i="3"/>
  <c r="AV425" i="3"/>
  <c r="AW425" i="3"/>
  <c r="AX425" i="3"/>
  <c r="AY425" i="3"/>
  <c r="AZ425" i="3"/>
  <c r="BA425" i="3"/>
  <c r="BB425" i="3"/>
  <c r="BC425" i="3"/>
  <c r="BD425" i="3"/>
  <c r="BE425" i="3"/>
  <c r="BF425" i="3"/>
  <c r="BG425" i="3"/>
  <c r="BH425" i="3"/>
  <c r="BI425" i="3"/>
  <c r="BJ425" i="3"/>
  <c r="BK425" i="3"/>
  <c r="BL425" i="3"/>
  <c r="BM425" i="3"/>
  <c r="BN425" i="3"/>
  <c r="BO425" i="3"/>
  <c r="BP425" i="3"/>
  <c r="BQ425" i="3"/>
  <c r="BR425" i="3"/>
  <c r="BS425" i="3"/>
  <c r="BT425" i="3"/>
  <c r="BU425" i="3"/>
  <c r="D426" i="3"/>
  <c r="E427" i="3"/>
  <c r="F427" i="3"/>
  <c r="J427" i="3" s="1"/>
  <c r="G427" i="3"/>
  <c r="H427" i="3"/>
  <c r="I427" i="3"/>
  <c r="E428" i="3"/>
  <c r="F428" i="3"/>
  <c r="J428" i="3" s="1"/>
  <c r="G428" i="3"/>
  <c r="H428" i="3"/>
  <c r="I428" i="3"/>
  <c r="E429" i="3"/>
  <c r="F429" i="3"/>
  <c r="J429" i="3" s="1"/>
  <c r="G429" i="3"/>
  <c r="H429" i="3"/>
  <c r="I429" i="3"/>
  <c r="E430" i="3"/>
  <c r="F430" i="3"/>
  <c r="J430" i="3" s="1"/>
  <c r="G430" i="3"/>
  <c r="H430" i="3"/>
  <c r="I430" i="3"/>
  <c r="E431" i="3"/>
  <c r="F431" i="3"/>
  <c r="J431" i="3" s="1"/>
  <c r="G431" i="3"/>
  <c r="H431" i="3"/>
  <c r="I431" i="3"/>
  <c r="E432" i="3"/>
  <c r="F432" i="3"/>
  <c r="J432" i="3" s="1"/>
  <c r="G432" i="3"/>
  <c r="H432" i="3"/>
  <c r="I432" i="3"/>
  <c r="E433" i="3"/>
  <c r="F433" i="3"/>
  <c r="J433" i="3" s="1"/>
  <c r="G433" i="3"/>
  <c r="H433" i="3"/>
  <c r="I433" i="3"/>
  <c r="E434" i="3"/>
  <c r="F434" i="3"/>
  <c r="J434" i="3" s="1"/>
  <c r="G434" i="3"/>
  <c r="H434" i="3"/>
  <c r="I434" i="3"/>
  <c r="E435" i="3"/>
  <c r="F435" i="3"/>
  <c r="J435" i="3" s="1"/>
  <c r="G435" i="3"/>
  <c r="H435" i="3"/>
  <c r="I435" i="3"/>
  <c r="E436" i="3"/>
  <c r="F436" i="3"/>
  <c r="J436" i="3" s="1"/>
  <c r="G436" i="3"/>
  <c r="H436" i="3"/>
  <c r="I436" i="3"/>
  <c r="E437" i="3"/>
  <c r="F437" i="3"/>
  <c r="J437" i="3" s="1"/>
  <c r="G437" i="3"/>
  <c r="H437" i="3"/>
  <c r="I437" i="3"/>
  <c r="E438" i="3"/>
  <c r="F438" i="3"/>
  <c r="J438" i="3" s="1"/>
  <c r="G438" i="3"/>
  <c r="H438" i="3"/>
  <c r="I438" i="3"/>
  <c r="E439" i="3"/>
  <c r="F439" i="3"/>
  <c r="J439" i="3" s="1"/>
  <c r="G439" i="3"/>
  <c r="H439" i="3"/>
  <c r="I439" i="3"/>
  <c r="E441" i="3"/>
  <c r="F441" i="3"/>
  <c r="J441" i="3" s="1"/>
  <c r="G441" i="3"/>
  <c r="H441" i="3"/>
  <c r="I441" i="3"/>
  <c r="E442" i="3"/>
  <c r="F442" i="3"/>
  <c r="J442" i="3" s="1"/>
  <c r="G442" i="3"/>
  <c r="H442" i="3"/>
  <c r="I442" i="3"/>
  <c r="D452" i="3"/>
  <c r="X452" i="3"/>
  <c r="Y452" i="3"/>
  <c r="Z452" i="3"/>
  <c r="AA452" i="3"/>
  <c r="AB452" i="3"/>
  <c r="AC452" i="3"/>
  <c r="AD452" i="3"/>
  <c r="AE452" i="3"/>
  <c r="AF452" i="3"/>
  <c r="AG452" i="3"/>
  <c r="AH452" i="3"/>
  <c r="AI452" i="3"/>
  <c r="AJ452" i="3"/>
  <c r="AK452" i="3"/>
  <c r="AL452" i="3"/>
  <c r="AM452" i="3"/>
  <c r="AN452" i="3"/>
  <c r="AO452" i="3"/>
  <c r="AP452" i="3"/>
  <c r="AQ452" i="3"/>
  <c r="AR452" i="3"/>
  <c r="AS452" i="3"/>
  <c r="AT452" i="3"/>
  <c r="AU452" i="3"/>
  <c r="AV452" i="3"/>
  <c r="AW452" i="3"/>
  <c r="AX452" i="3"/>
  <c r="AY452" i="3"/>
  <c r="AZ452" i="3"/>
  <c r="BA452" i="3"/>
  <c r="BB452" i="3"/>
  <c r="BC452" i="3"/>
  <c r="BD452" i="3"/>
  <c r="BE452" i="3"/>
  <c r="BF452" i="3"/>
  <c r="BG452" i="3"/>
  <c r="BH452" i="3"/>
  <c r="BI452" i="3"/>
  <c r="BJ452" i="3"/>
  <c r="BK452" i="3"/>
  <c r="BL452" i="3"/>
  <c r="BM452" i="3"/>
  <c r="BN452" i="3"/>
  <c r="BO452" i="3"/>
  <c r="BP452" i="3"/>
  <c r="BQ452" i="3"/>
  <c r="BR452" i="3"/>
  <c r="BS452" i="3"/>
  <c r="BT452" i="3"/>
  <c r="BU452" i="3"/>
  <c r="D453" i="3"/>
  <c r="X453" i="3"/>
  <c r="Y453" i="3"/>
  <c r="Z453" i="3"/>
  <c r="AA453" i="3"/>
  <c r="AB453" i="3"/>
  <c r="AC453" i="3"/>
  <c r="AD453" i="3"/>
  <c r="AE453" i="3"/>
  <c r="AF453" i="3"/>
  <c r="AG453" i="3"/>
  <c r="AH453" i="3"/>
  <c r="AI453" i="3"/>
  <c r="AJ453" i="3"/>
  <c r="AK453" i="3"/>
  <c r="AL453" i="3"/>
  <c r="AM453" i="3"/>
  <c r="AN453" i="3"/>
  <c r="AO453" i="3"/>
  <c r="AP453" i="3"/>
  <c r="AQ453" i="3"/>
  <c r="AR453" i="3"/>
  <c r="AS453" i="3"/>
  <c r="AT453" i="3"/>
  <c r="AU453" i="3"/>
  <c r="AV453" i="3"/>
  <c r="AW453" i="3"/>
  <c r="AX453" i="3"/>
  <c r="AY453" i="3"/>
  <c r="AZ453" i="3"/>
  <c r="BA453" i="3"/>
  <c r="BB453" i="3"/>
  <c r="BC453" i="3"/>
  <c r="BD453" i="3"/>
  <c r="BE453" i="3"/>
  <c r="BF453" i="3"/>
  <c r="BG453" i="3"/>
  <c r="BH453" i="3"/>
  <c r="BI453" i="3"/>
  <c r="BJ453" i="3"/>
  <c r="BK453" i="3"/>
  <c r="BL453" i="3"/>
  <c r="BM453" i="3"/>
  <c r="BN453" i="3"/>
  <c r="BO453" i="3"/>
  <c r="BP453" i="3"/>
  <c r="BQ453" i="3"/>
  <c r="BR453" i="3"/>
  <c r="BS453" i="3"/>
  <c r="BT453" i="3"/>
  <c r="BU453" i="3"/>
  <c r="D454" i="3"/>
  <c r="D455" i="3"/>
  <c r="X455" i="3"/>
  <c r="Y455" i="3"/>
  <c r="Z455" i="3"/>
  <c r="AA455" i="3"/>
  <c r="AB455" i="3"/>
  <c r="AC455" i="3"/>
  <c r="AD455" i="3"/>
  <c r="AE455" i="3"/>
  <c r="AF455" i="3"/>
  <c r="AG455" i="3"/>
  <c r="AH455" i="3"/>
  <c r="AI455" i="3"/>
  <c r="AJ455" i="3"/>
  <c r="AK455" i="3"/>
  <c r="AL455" i="3"/>
  <c r="AM455" i="3"/>
  <c r="AN455" i="3"/>
  <c r="AO455" i="3"/>
  <c r="AP455" i="3"/>
  <c r="AQ455" i="3"/>
  <c r="AR455" i="3"/>
  <c r="AS455" i="3"/>
  <c r="AT455" i="3"/>
  <c r="AU455" i="3"/>
  <c r="AV455" i="3"/>
  <c r="AW455" i="3"/>
  <c r="AX455" i="3"/>
  <c r="AY455" i="3"/>
  <c r="AZ455" i="3"/>
  <c r="BA455" i="3"/>
  <c r="BB455" i="3"/>
  <c r="BC455" i="3"/>
  <c r="BD455" i="3"/>
  <c r="BE455" i="3"/>
  <c r="BF455" i="3"/>
  <c r="BG455" i="3"/>
  <c r="BH455" i="3"/>
  <c r="BI455" i="3"/>
  <c r="BJ455" i="3"/>
  <c r="BK455" i="3"/>
  <c r="BL455" i="3"/>
  <c r="BM455" i="3"/>
  <c r="BN455" i="3"/>
  <c r="BO455" i="3"/>
  <c r="BP455" i="3"/>
  <c r="BQ455" i="3"/>
  <c r="BR455" i="3"/>
  <c r="BS455" i="3"/>
  <c r="BT455" i="3"/>
  <c r="BU455" i="3"/>
  <c r="D456" i="3"/>
  <c r="E457" i="3"/>
  <c r="F457" i="3"/>
  <c r="J457" i="3" s="1"/>
  <c r="G457" i="3"/>
  <c r="H457" i="3"/>
  <c r="I457" i="3"/>
  <c r="E458" i="3"/>
  <c r="F458" i="3"/>
  <c r="J458" i="3" s="1"/>
  <c r="G458" i="3"/>
  <c r="H458" i="3"/>
  <c r="I458" i="3"/>
  <c r="E459" i="3"/>
  <c r="F459" i="3"/>
  <c r="J459" i="3" s="1"/>
  <c r="G459" i="3"/>
  <c r="H459" i="3"/>
  <c r="I459" i="3"/>
  <c r="E460" i="3"/>
  <c r="F460" i="3"/>
  <c r="J460" i="3" s="1"/>
  <c r="G460" i="3"/>
  <c r="H460" i="3"/>
  <c r="I460" i="3"/>
  <c r="E461" i="3"/>
  <c r="F461" i="3"/>
  <c r="J461" i="3" s="1"/>
  <c r="G461" i="3"/>
  <c r="H461" i="3"/>
  <c r="I461" i="3"/>
  <c r="E462" i="3"/>
  <c r="F462" i="3"/>
  <c r="J462" i="3" s="1"/>
  <c r="G462" i="3"/>
  <c r="H462" i="3"/>
  <c r="I462" i="3"/>
  <c r="E463" i="3"/>
  <c r="F463" i="3"/>
  <c r="J463" i="3" s="1"/>
  <c r="G463" i="3"/>
  <c r="H463" i="3"/>
  <c r="I463" i="3"/>
  <c r="E464" i="3"/>
  <c r="F464" i="3"/>
  <c r="J464" i="3" s="1"/>
  <c r="G464" i="3"/>
  <c r="H464" i="3"/>
  <c r="I464" i="3"/>
  <c r="E465" i="3"/>
  <c r="F465" i="3"/>
  <c r="J465" i="3" s="1"/>
  <c r="G465" i="3"/>
  <c r="H465" i="3"/>
  <c r="I465" i="3"/>
  <c r="E466" i="3"/>
  <c r="F466" i="3"/>
  <c r="J466" i="3" s="1"/>
  <c r="G466" i="3"/>
  <c r="H466" i="3"/>
  <c r="I466" i="3"/>
  <c r="E467" i="3"/>
  <c r="F467" i="3"/>
  <c r="J467" i="3" s="1"/>
  <c r="G467" i="3"/>
  <c r="H467" i="3"/>
  <c r="I467" i="3"/>
  <c r="E468" i="3"/>
  <c r="F468" i="3"/>
  <c r="J468" i="3" s="1"/>
  <c r="G468" i="3"/>
  <c r="H468" i="3"/>
  <c r="I468" i="3"/>
  <c r="E469" i="3"/>
  <c r="F469" i="3"/>
  <c r="J469" i="3" s="1"/>
  <c r="G469" i="3"/>
  <c r="H469" i="3"/>
  <c r="I469" i="3"/>
  <c r="E471" i="3"/>
  <c r="F471" i="3"/>
  <c r="J471" i="3" s="1"/>
  <c r="G471" i="3"/>
  <c r="H471" i="3"/>
  <c r="I471" i="3"/>
  <c r="E472" i="3"/>
  <c r="F472" i="3"/>
  <c r="J472" i="3" s="1"/>
  <c r="G472" i="3"/>
  <c r="H472" i="3"/>
  <c r="I472" i="3"/>
  <c r="D482" i="3"/>
  <c r="X482" i="3"/>
  <c r="Y482" i="3"/>
  <c r="Z482" i="3"/>
  <c r="AA482" i="3"/>
  <c r="AB482" i="3"/>
  <c r="AC482" i="3"/>
  <c r="AD482" i="3"/>
  <c r="AE482" i="3"/>
  <c r="AF482" i="3"/>
  <c r="AG482" i="3"/>
  <c r="AH482" i="3"/>
  <c r="AI482" i="3"/>
  <c r="AJ482" i="3"/>
  <c r="AK482" i="3"/>
  <c r="AL482" i="3"/>
  <c r="AM482" i="3"/>
  <c r="AN482" i="3"/>
  <c r="AO482" i="3"/>
  <c r="AP482" i="3"/>
  <c r="AQ482" i="3"/>
  <c r="AR482" i="3"/>
  <c r="AS482" i="3"/>
  <c r="AT482" i="3"/>
  <c r="AU482" i="3"/>
  <c r="AV482" i="3"/>
  <c r="AW482" i="3"/>
  <c r="AX482" i="3"/>
  <c r="AY482" i="3"/>
  <c r="AZ482" i="3"/>
  <c r="BA482" i="3"/>
  <c r="BB482" i="3"/>
  <c r="BC482" i="3"/>
  <c r="BD482" i="3"/>
  <c r="BE482" i="3"/>
  <c r="BF482" i="3"/>
  <c r="BG482" i="3"/>
  <c r="BH482" i="3"/>
  <c r="BI482" i="3"/>
  <c r="BJ482" i="3"/>
  <c r="BK482" i="3"/>
  <c r="BL482" i="3"/>
  <c r="BM482" i="3"/>
  <c r="BN482" i="3"/>
  <c r="BO482" i="3"/>
  <c r="BP482" i="3"/>
  <c r="BQ482" i="3"/>
  <c r="BR482" i="3"/>
  <c r="BS482" i="3"/>
  <c r="BT482" i="3"/>
  <c r="BU482" i="3"/>
  <c r="D483" i="3"/>
  <c r="X483" i="3"/>
  <c r="Y483" i="3"/>
  <c r="Z483" i="3"/>
  <c r="AA483" i="3"/>
  <c r="AB483" i="3"/>
  <c r="AC483" i="3"/>
  <c r="AD483" i="3"/>
  <c r="AE483" i="3"/>
  <c r="AF483" i="3"/>
  <c r="AG483" i="3"/>
  <c r="AH483" i="3"/>
  <c r="AI483" i="3"/>
  <c r="AJ483" i="3"/>
  <c r="AK483" i="3"/>
  <c r="AL483" i="3"/>
  <c r="AM483" i="3"/>
  <c r="AN483" i="3"/>
  <c r="AO483" i="3"/>
  <c r="AP483" i="3"/>
  <c r="AQ483" i="3"/>
  <c r="AR483" i="3"/>
  <c r="AS483" i="3"/>
  <c r="AT483" i="3"/>
  <c r="AU483" i="3"/>
  <c r="AV483" i="3"/>
  <c r="AW483" i="3"/>
  <c r="AX483" i="3"/>
  <c r="AY483" i="3"/>
  <c r="AZ483" i="3"/>
  <c r="BA483" i="3"/>
  <c r="BB483" i="3"/>
  <c r="BC483" i="3"/>
  <c r="BD483" i="3"/>
  <c r="BE483" i="3"/>
  <c r="BF483" i="3"/>
  <c r="BG483" i="3"/>
  <c r="BH483" i="3"/>
  <c r="BI483" i="3"/>
  <c r="BJ483" i="3"/>
  <c r="BK483" i="3"/>
  <c r="BL483" i="3"/>
  <c r="BM483" i="3"/>
  <c r="BN483" i="3"/>
  <c r="BO483" i="3"/>
  <c r="BP483" i="3"/>
  <c r="BQ483" i="3"/>
  <c r="BR483" i="3"/>
  <c r="BS483" i="3"/>
  <c r="BT483" i="3"/>
  <c r="BU483" i="3"/>
  <c r="D484" i="3"/>
  <c r="D485" i="3"/>
  <c r="X485" i="3"/>
  <c r="Y485" i="3"/>
  <c r="Z485" i="3"/>
  <c r="AA485" i="3"/>
  <c r="AB485" i="3"/>
  <c r="AC485" i="3"/>
  <c r="AD485" i="3"/>
  <c r="AE485" i="3"/>
  <c r="AF485" i="3"/>
  <c r="AG485" i="3"/>
  <c r="AH485" i="3"/>
  <c r="AI485" i="3"/>
  <c r="AJ485" i="3"/>
  <c r="AK485" i="3"/>
  <c r="AL485" i="3"/>
  <c r="AM485" i="3"/>
  <c r="AN485" i="3"/>
  <c r="AO485" i="3"/>
  <c r="AP485" i="3"/>
  <c r="AQ485" i="3"/>
  <c r="AR485" i="3"/>
  <c r="AS485" i="3"/>
  <c r="AT485" i="3"/>
  <c r="AU485" i="3"/>
  <c r="AV485" i="3"/>
  <c r="AW485" i="3"/>
  <c r="AX485" i="3"/>
  <c r="AY485" i="3"/>
  <c r="AZ485" i="3"/>
  <c r="BA485" i="3"/>
  <c r="BB485" i="3"/>
  <c r="BC485" i="3"/>
  <c r="BD485" i="3"/>
  <c r="BE485" i="3"/>
  <c r="BF485" i="3"/>
  <c r="BG485" i="3"/>
  <c r="BH485" i="3"/>
  <c r="BI485" i="3"/>
  <c r="BJ485" i="3"/>
  <c r="BK485" i="3"/>
  <c r="BL485" i="3"/>
  <c r="BM485" i="3"/>
  <c r="BN485" i="3"/>
  <c r="BO485" i="3"/>
  <c r="BP485" i="3"/>
  <c r="BQ485" i="3"/>
  <c r="BR485" i="3"/>
  <c r="BS485" i="3"/>
  <c r="BT485" i="3"/>
  <c r="BU485" i="3"/>
  <c r="D486" i="3"/>
  <c r="E487" i="3"/>
  <c r="F487" i="3"/>
  <c r="J487" i="3" s="1"/>
  <c r="M12" i="8" s="1"/>
  <c r="M20" i="8" s="1"/>
  <c r="G487" i="3"/>
  <c r="H487" i="3"/>
  <c r="I487" i="3"/>
  <c r="E488" i="3"/>
  <c r="F488" i="3"/>
  <c r="J488" i="3" s="1"/>
  <c r="G488" i="3"/>
  <c r="H488" i="3"/>
  <c r="I488" i="3"/>
  <c r="E489" i="3"/>
  <c r="F489" i="3"/>
  <c r="J489" i="3" s="1"/>
  <c r="G489" i="3"/>
  <c r="H489" i="3"/>
  <c r="I489" i="3"/>
  <c r="E490" i="3"/>
  <c r="F490" i="3"/>
  <c r="J490" i="3" s="1"/>
  <c r="G490" i="3"/>
  <c r="H490" i="3"/>
  <c r="I490" i="3"/>
  <c r="E491" i="3"/>
  <c r="F491" i="3"/>
  <c r="J491" i="3" s="1"/>
  <c r="G491" i="3"/>
  <c r="H491" i="3"/>
  <c r="I491" i="3"/>
  <c r="E492" i="3"/>
  <c r="F492" i="3"/>
  <c r="J492" i="3" s="1"/>
  <c r="G492" i="3"/>
  <c r="H492" i="3"/>
  <c r="I492" i="3"/>
  <c r="E493" i="3"/>
  <c r="F493" i="3"/>
  <c r="J493" i="3" s="1"/>
  <c r="G493" i="3"/>
  <c r="H493" i="3"/>
  <c r="I493" i="3"/>
  <c r="E494" i="3"/>
  <c r="F494" i="3"/>
  <c r="J494" i="3" s="1"/>
  <c r="G494" i="3"/>
  <c r="H494" i="3"/>
  <c r="I494" i="3"/>
  <c r="E495" i="3"/>
  <c r="F495" i="3"/>
  <c r="J495" i="3" s="1"/>
  <c r="M15" i="8" s="1"/>
  <c r="M23" i="8" s="1"/>
  <c r="G495" i="3"/>
  <c r="H495" i="3"/>
  <c r="I495" i="3"/>
  <c r="E496" i="3"/>
  <c r="F496" i="3"/>
  <c r="J496" i="3" s="1"/>
  <c r="G496" i="3"/>
  <c r="H496" i="3"/>
  <c r="I496" i="3"/>
  <c r="E497" i="3"/>
  <c r="F497" i="3"/>
  <c r="J497" i="3" s="1"/>
  <c r="G497" i="3"/>
  <c r="H497" i="3"/>
  <c r="I497" i="3"/>
  <c r="E498" i="3"/>
  <c r="F498" i="3"/>
  <c r="J498" i="3" s="1"/>
  <c r="G498" i="3"/>
  <c r="H498" i="3"/>
  <c r="I498" i="3"/>
  <c r="E499" i="3"/>
  <c r="F499" i="3"/>
  <c r="J499" i="3" s="1"/>
  <c r="G499" i="3"/>
  <c r="H499" i="3"/>
  <c r="I499" i="3"/>
  <c r="E501" i="3"/>
  <c r="F501" i="3"/>
  <c r="J501" i="3" s="1"/>
  <c r="G501" i="3"/>
  <c r="H501" i="3"/>
  <c r="I501" i="3"/>
  <c r="E502" i="3"/>
  <c r="F502" i="3"/>
  <c r="J502" i="3" s="1"/>
  <c r="G502" i="3"/>
  <c r="H502" i="3"/>
  <c r="I502" i="3"/>
  <c r="D512" i="3"/>
  <c r="X512" i="3"/>
  <c r="Y512" i="3"/>
  <c r="Z512" i="3"/>
  <c r="AA512" i="3"/>
  <c r="AB512" i="3"/>
  <c r="AC512" i="3"/>
  <c r="AD512" i="3"/>
  <c r="AE512" i="3"/>
  <c r="AF512" i="3"/>
  <c r="AG512" i="3"/>
  <c r="AH512" i="3"/>
  <c r="AI512" i="3"/>
  <c r="AJ512" i="3"/>
  <c r="AK512" i="3"/>
  <c r="AL512" i="3"/>
  <c r="AM512" i="3"/>
  <c r="AN512" i="3"/>
  <c r="AO512" i="3"/>
  <c r="AP512" i="3"/>
  <c r="AQ512" i="3"/>
  <c r="AR512" i="3"/>
  <c r="AS512" i="3"/>
  <c r="AT512" i="3"/>
  <c r="AU512" i="3"/>
  <c r="AV512" i="3"/>
  <c r="AW512" i="3"/>
  <c r="AX512" i="3"/>
  <c r="AY512" i="3"/>
  <c r="AZ512" i="3"/>
  <c r="BA512" i="3"/>
  <c r="BB512" i="3"/>
  <c r="BC512" i="3"/>
  <c r="BD512" i="3"/>
  <c r="BE512" i="3"/>
  <c r="BF512" i="3"/>
  <c r="BG512" i="3"/>
  <c r="BH512" i="3"/>
  <c r="BI512" i="3"/>
  <c r="BJ512" i="3"/>
  <c r="BK512" i="3"/>
  <c r="BL512" i="3"/>
  <c r="BM512" i="3"/>
  <c r="BN512" i="3"/>
  <c r="BO512" i="3"/>
  <c r="BP512" i="3"/>
  <c r="BQ512" i="3"/>
  <c r="BR512" i="3"/>
  <c r="BS512" i="3"/>
  <c r="BT512" i="3"/>
  <c r="BU512" i="3"/>
  <c r="D513" i="3"/>
  <c r="X513" i="3"/>
  <c r="Y513" i="3"/>
  <c r="Z513" i="3"/>
  <c r="AA513" i="3"/>
  <c r="AB513" i="3"/>
  <c r="AC513" i="3"/>
  <c r="AD513" i="3"/>
  <c r="AE513" i="3"/>
  <c r="AF513" i="3"/>
  <c r="AG513" i="3"/>
  <c r="AH513" i="3"/>
  <c r="AI513" i="3"/>
  <c r="AJ513" i="3"/>
  <c r="AK513" i="3"/>
  <c r="AL513" i="3"/>
  <c r="AM513" i="3"/>
  <c r="AN513" i="3"/>
  <c r="AO513" i="3"/>
  <c r="AP513" i="3"/>
  <c r="AQ513" i="3"/>
  <c r="AR513" i="3"/>
  <c r="AS513" i="3"/>
  <c r="AT513" i="3"/>
  <c r="AU513" i="3"/>
  <c r="AV513" i="3"/>
  <c r="AW513" i="3"/>
  <c r="AX513" i="3"/>
  <c r="AY513" i="3"/>
  <c r="AZ513" i="3"/>
  <c r="BA513" i="3"/>
  <c r="BB513" i="3"/>
  <c r="BC513" i="3"/>
  <c r="BD513" i="3"/>
  <c r="BE513" i="3"/>
  <c r="BF513" i="3"/>
  <c r="BG513" i="3"/>
  <c r="BH513" i="3"/>
  <c r="BI513" i="3"/>
  <c r="BJ513" i="3"/>
  <c r="BK513" i="3"/>
  <c r="BL513" i="3"/>
  <c r="BM513" i="3"/>
  <c r="BN513" i="3"/>
  <c r="BO513" i="3"/>
  <c r="BP513" i="3"/>
  <c r="BQ513" i="3"/>
  <c r="BR513" i="3"/>
  <c r="BS513" i="3"/>
  <c r="BT513" i="3"/>
  <c r="BU513" i="3"/>
  <c r="D514" i="3"/>
  <c r="D515" i="3"/>
  <c r="X515" i="3"/>
  <c r="Y515" i="3"/>
  <c r="Z515" i="3"/>
  <c r="AA515" i="3"/>
  <c r="AB515" i="3"/>
  <c r="AC515" i="3"/>
  <c r="AD515" i="3"/>
  <c r="AE515" i="3"/>
  <c r="AF515" i="3"/>
  <c r="AG515" i="3"/>
  <c r="AH515" i="3"/>
  <c r="AI515" i="3"/>
  <c r="AJ515" i="3"/>
  <c r="AK515" i="3"/>
  <c r="AL515" i="3"/>
  <c r="AM515" i="3"/>
  <c r="AN515" i="3"/>
  <c r="AO515" i="3"/>
  <c r="AP515" i="3"/>
  <c r="AQ515" i="3"/>
  <c r="AR515" i="3"/>
  <c r="AS515" i="3"/>
  <c r="AT515" i="3"/>
  <c r="AU515" i="3"/>
  <c r="AV515" i="3"/>
  <c r="AW515" i="3"/>
  <c r="AX515" i="3"/>
  <c r="AY515" i="3"/>
  <c r="AZ515" i="3"/>
  <c r="BA515" i="3"/>
  <c r="BB515" i="3"/>
  <c r="BC515" i="3"/>
  <c r="BD515" i="3"/>
  <c r="BE515" i="3"/>
  <c r="BF515" i="3"/>
  <c r="BG515" i="3"/>
  <c r="BH515" i="3"/>
  <c r="BI515" i="3"/>
  <c r="BJ515" i="3"/>
  <c r="BK515" i="3"/>
  <c r="BL515" i="3"/>
  <c r="BM515" i="3"/>
  <c r="BN515" i="3"/>
  <c r="BO515" i="3"/>
  <c r="BP515" i="3"/>
  <c r="BQ515" i="3"/>
  <c r="BR515" i="3"/>
  <c r="BS515" i="3"/>
  <c r="BT515" i="3"/>
  <c r="BU515" i="3"/>
  <c r="D516" i="3"/>
  <c r="E517" i="3"/>
  <c r="F517" i="3"/>
  <c r="J517" i="3" s="1"/>
  <c r="G517" i="3"/>
  <c r="H517" i="3"/>
  <c r="I517" i="3"/>
  <c r="E518" i="3"/>
  <c r="F518" i="3"/>
  <c r="J518" i="3" s="1"/>
  <c r="G518" i="3"/>
  <c r="H518" i="3"/>
  <c r="I518" i="3"/>
  <c r="E519" i="3"/>
  <c r="F519" i="3"/>
  <c r="J519" i="3" s="1"/>
  <c r="G519" i="3"/>
  <c r="H519" i="3"/>
  <c r="I519" i="3"/>
  <c r="E520" i="3"/>
  <c r="F520" i="3"/>
  <c r="J520" i="3" s="1"/>
  <c r="G520" i="3"/>
  <c r="H520" i="3"/>
  <c r="I520" i="3"/>
  <c r="E521" i="3"/>
  <c r="F521" i="3"/>
  <c r="J521" i="3" s="1"/>
  <c r="G521" i="3"/>
  <c r="H521" i="3"/>
  <c r="I521" i="3"/>
  <c r="E522" i="3"/>
  <c r="F522" i="3"/>
  <c r="J522" i="3" s="1"/>
  <c r="G522" i="3"/>
  <c r="H522" i="3"/>
  <c r="I522" i="3"/>
  <c r="E523" i="3"/>
  <c r="F523" i="3"/>
  <c r="J523" i="3" s="1"/>
  <c r="G523" i="3"/>
  <c r="H523" i="3"/>
  <c r="I523" i="3"/>
  <c r="E524" i="3"/>
  <c r="F524" i="3"/>
  <c r="J524" i="3" s="1"/>
  <c r="G524" i="3"/>
  <c r="H524" i="3"/>
  <c r="I524" i="3"/>
  <c r="E525" i="3"/>
  <c r="F525" i="3"/>
  <c r="J525" i="3" s="1"/>
  <c r="G525" i="3"/>
  <c r="H525" i="3"/>
  <c r="I525" i="3"/>
  <c r="E526" i="3"/>
  <c r="F526" i="3"/>
  <c r="J526" i="3" s="1"/>
  <c r="G526" i="3"/>
  <c r="H526" i="3"/>
  <c r="I526" i="3"/>
  <c r="E527" i="3"/>
  <c r="F527" i="3"/>
  <c r="J527" i="3" s="1"/>
  <c r="G527" i="3"/>
  <c r="H527" i="3"/>
  <c r="I527" i="3"/>
  <c r="E528" i="3"/>
  <c r="F528" i="3"/>
  <c r="J528" i="3" s="1"/>
  <c r="G528" i="3"/>
  <c r="H528" i="3"/>
  <c r="I528" i="3"/>
  <c r="E529" i="3"/>
  <c r="F529" i="3"/>
  <c r="J529" i="3" s="1"/>
  <c r="G529" i="3"/>
  <c r="H529" i="3"/>
  <c r="I529" i="3"/>
  <c r="E531" i="3"/>
  <c r="F531" i="3"/>
  <c r="J531" i="3" s="1"/>
  <c r="G531" i="3"/>
  <c r="H531" i="3"/>
  <c r="I531" i="3"/>
  <c r="E532" i="3"/>
  <c r="F532" i="3"/>
  <c r="J532" i="3" s="1"/>
  <c r="G532" i="3"/>
  <c r="H532" i="3"/>
  <c r="I532" i="3"/>
  <c r="D542" i="3"/>
  <c r="X542" i="3"/>
  <c r="Y542" i="3"/>
  <c r="Z542" i="3"/>
  <c r="AA542" i="3"/>
  <c r="AB542" i="3"/>
  <c r="AC542" i="3"/>
  <c r="AD542" i="3"/>
  <c r="AE542" i="3"/>
  <c r="AF542" i="3"/>
  <c r="AG542" i="3"/>
  <c r="AH542" i="3"/>
  <c r="AI542" i="3"/>
  <c r="AJ542" i="3"/>
  <c r="AK542" i="3"/>
  <c r="AL542" i="3"/>
  <c r="AM542" i="3"/>
  <c r="AN542" i="3"/>
  <c r="AO542" i="3"/>
  <c r="AP542" i="3"/>
  <c r="AQ542" i="3"/>
  <c r="AR542" i="3"/>
  <c r="AS542" i="3"/>
  <c r="AT542" i="3"/>
  <c r="AU542" i="3"/>
  <c r="AV542" i="3"/>
  <c r="AW542" i="3"/>
  <c r="AX542" i="3"/>
  <c r="AY542" i="3"/>
  <c r="AZ542" i="3"/>
  <c r="BA542" i="3"/>
  <c r="BB542" i="3"/>
  <c r="BC542" i="3"/>
  <c r="BD542" i="3"/>
  <c r="BE542" i="3"/>
  <c r="BF542" i="3"/>
  <c r="BG542" i="3"/>
  <c r="BH542" i="3"/>
  <c r="BI542" i="3"/>
  <c r="BJ542" i="3"/>
  <c r="BK542" i="3"/>
  <c r="BL542" i="3"/>
  <c r="BM542" i="3"/>
  <c r="BN542" i="3"/>
  <c r="BO542" i="3"/>
  <c r="BP542" i="3"/>
  <c r="BQ542" i="3"/>
  <c r="BR542" i="3"/>
  <c r="BS542" i="3"/>
  <c r="BT542" i="3"/>
  <c r="BU542" i="3"/>
  <c r="D543" i="3"/>
  <c r="X543" i="3"/>
  <c r="Y543" i="3"/>
  <c r="Z543" i="3"/>
  <c r="AA543" i="3"/>
  <c r="AB543" i="3"/>
  <c r="AC543" i="3"/>
  <c r="AD543" i="3"/>
  <c r="AE543" i="3"/>
  <c r="AF543" i="3"/>
  <c r="AG543" i="3"/>
  <c r="AH543" i="3"/>
  <c r="AI543" i="3"/>
  <c r="AJ543" i="3"/>
  <c r="AK543" i="3"/>
  <c r="AL543" i="3"/>
  <c r="AM543" i="3"/>
  <c r="AN543" i="3"/>
  <c r="AO543" i="3"/>
  <c r="AP543" i="3"/>
  <c r="AQ543" i="3"/>
  <c r="AR543" i="3"/>
  <c r="AS543" i="3"/>
  <c r="AT543" i="3"/>
  <c r="AU543" i="3"/>
  <c r="AV543" i="3"/>
  <c r="AW543" i="3"/>
  <c r="AX543" i="3"/>
  <c r="AY543" i="3"/>
  <c r="AZ543" i="3"/>
  <c r="BA543" i="3"/>
  <c r="BB543" i="3"/>
  <c r="BC543" i="3"/>
  <c r="BD543" i="3"/>
  <c r="BE543" i="3"/>
  <c r="BF543" i="3"/>
  <c r="BG543" i="3"/>
  <c r="BH543" i="3"/>
  <c r="BI543" i="3"/>
  <c r="BJ543" i="3"/>
  <c r="BK543" i="3"/>
  <c r="BL543" i="3"/>
  <c r="BM543" i="3"/>
  <c r="BN543" i="3"/>
  <c r="BO543" i="3"/>
  <c r="BP543" i="3"/>
  <c r="BQ543" i="3"/>
  <c r="BR543" i="3"/>
  <c r="BS543" i="3"/>
  <c r="BT543" i="3"/>
  <c r="BU543" i="3"/>
  <c r="D544" i="3"/>
  <c r="D545" i="3"/>
  <c r="X545" i="3"/>
  <c r="Y545" i="3"/>
  <c r="Z545" i="3"/>
  <c r="AA545" i="3"/>
  <c r="AB545" i="3"/>
  <c r="AC545" i="3"/>
  <c r="AD545" i="3"/>
  <c r="AE545" i="3"/>
  <c r="AF545" i="3"/>
  <c r="AG545" i="3"/>
  <c r="AH545" i="3"/>
  <c r="AI545" i="3"/>
  <c r="AJ545" i="3"/>
  <c r="AK545" i="3"/>
  <c r="AL545" i="3"/>
  <c r="AM545" i="3"/>
  <c r="AN545" i="3"/>
  <c r="AO545" i="3"/>
  <c r="AP545" i="3"/>
  <c r="AQ545" i="3"/>
  <c r="AR545" i="3"/>
  <c r="AS545" i="3"/>
  <c r="AT545" i="3"/>
  <c r="AU545" i="3"/>
  <c r="AV545" i="3"/>
  <c r="AW545" i="3"/>
  <c r="AX545" i="3"/>
  <c r="AY545" i="3"/>
  <c r="AZ545" i="3"/>
  <c r="BA545" i="3"/>
  <c r="BB545" i="3"/>
  <c r="BC545" i="3"/>
  <c r="BD545" i="3"/>
  <c r="BE545" i="3"/>
  <c r="BF545" i="3"/>
  <c r="BG545" i="3"/>
  <c r="BH545" i="3"/>
  <c r="BI545" i="3"/>
  <c r="BJ545" i="3"/>
  <c r="BK545" i="3"/>
  <c r="BL545" i="3"/>
  <c r="BM545" i="3"/>
  <c r="BN545" i="3"/>
  <c r="BO545" i="3"/>
  <c r="BP545" i="3"/>
  <c r="BQ545" i="3"/>
  <c r="BR545" i="3"/>
  <c r="BS545" i="3"/>
  <c r="BT545" i="3"/>
  <c r="BU545" i="3"/>
  <c r="D546" i="3"/>
  <c r="E547" i="3"/>
  <c r="F547" i="3"/>
  <c r="J547" i="3" s="1"/>
  <c r="N12" i="8" s="1"/>
  <c r="N20" i="8" s="1"/>
  <c r="G547" i="3"/>
  <c r="H547" i="3"/>
  <c r="I547" i="3"/>
  <c r="E548" i="3"/>
  <c r="F548" i="3"/>
  <c r="J548" i="3" s="1"/>
  <c r="G548" i="3"/>
  <c r="H548" i="3"/>
  <c r="I548" i="3"/>
  <c r="E549" i="3"/>
  <c r="F549" i="3"/>
  <c r="J549" i="3" s="1"/>
  <c r="G549" i="3"/>
  <c r="H549" i="3"/>
  <c r="I549" i="3"/>
  <c r="E550" i="3"/>
  <c r="F550" i="3"/>
  <c r="J550" i="3" s="1"/>
  <c r="G550" i="3"/>
  <c r="H550" i="3"/>
  <c r="I550" i="3"/>
  <c r="E551" i="3"/>
  <c r="F551" i="3"/>
  <c r="J551" i="3" s="1"/>
  <c r="G551" i="3"/>
  <c r="H551" i="3"/>
  <c r="I551" i="3"/>
  <c r="E552" i="3"/>
  <c r="F552" i="3"/>
  <c r="J552" i="3" s="1"/>
  <c r="G552" i="3"/>
  <c r="H552" i="3"/>
  <c r="I552" i="3"/>
  <c r="E553" i="3"/>
  <c r="F553" i="3"/>
  <c r="J553" i="3" s="1"/>
  <c r="G553" i="3"/>
  <c r="H553" i="3"/>
  <c r="I553" i="3"/>
  <c r="E554" i="3"/>
  <c r="F554" i="3"/>
  <c r="J554" i="3" s="1"/>
  <c r="G554" i="3"/>
  <c r="H554" i="3"/>
  <c r="I554" i="3"/>
  <c r="E555" i="3"/>
  <c r="F555" i="3"/>
  <c r="J555" i="3" s="1"/>
  <c r="G555" i="3"/>
  <c r="H555" i="3"/>
  <c r="I555" i="3"/>
  <c r="E556" i="3"/>
  <c r="F556" i="3"/>
  <c r="J556" i="3" s="1"/>
  <c r="N16" i="8" s="1"/>
  <c r="N24" i="8" s="1"/>
  <c r="G556" i="3"/>
  <c r="H556" i="3"/>
  <c r="I556" i="3"/>
  <c r="E557" i="3"/>
  <c r="F557" i="3"/>
  <c r="J557" i="3" s="1"/>
  <c r="N17" i="8" s="1"/>
  <c r="N25" i="8" s="1"/>
  <c r="G557" i="3"/>
  <c r="H557" i="3"/>
  <c r="I557" i="3"/>
  <c r="E558" i="3"/>
  <c r="F558" i="3"/>
  <c r="J558" i="3" s="1"/>
  <c r="N18" i="8" s="1"/>
  <c r="N26" i="8" s="1"/>
  <c r="G558" i="3"/>
  <c r="H558" i="3"/>
  <c r="I558" i="3"/>
  <c r="E559" i="3"/>
  <c r="F559" i="3"/>
  <c r="J559" i="3" s="1"/>
  <c r="G559" i="3"/>
  <c r="H559" i="3"/>
  <c r="I559" i="3"/>
  <c r="E561" i="3"/>
  <c r="F561" i="3"/>
  <c r="J561" i="3" s="1"/>
  <c r="G561" i="3"/>
  <c r="H561" i="3"/>
  <c r="I561" i="3"/>
  <c r="E562" i="3"/>
  <c r="F562" i="3"/>
  <c r="J562" i="3" s="1"/>
  <c r="G562" i="3"/>
  <c r="H562" i="3"/>
  <c r="I562" i="3"/>
  <c r="D572" i="3"/>
  <c r="X572" i="3"/>
  <c r="Y572" i="3"/>
  <c r="Z572" i="3"/>
  <c r="AA572" i="3"/>
  <c r="AB572" i="3"/>
  <c r="AC572" i="3"/>
  <c r="AD572" i="3"/>
  <c r="AE572" i="3"/>
  <c r="AF572" i="3"/>
  <c r="AG572" i="3"/>
  <c r="AH572" i="3"/>
  <c r="AI572" i="3"/>
  <c r="AJ572" i="3"/>
  <c r="AK572" i="3"/>
  <c r="AL572" i="3"/>
  <c r="AM572" i="3"/>
  <c r="AN572" i="3"/>
  <c r="AO572" i="3"/>
  <c r="AP572" i="3"/>
  <c r="AQ572" i="3"/>
  <c r="AR572" i="3"/>
  <c r="AS572" i="3"/>
  <c r="AT572" i="3"/>
  <c r="AU572" i="3"/>
  <c r="AV572" i="3"/>
  <c r="AW572" i="3"/>
  <c r="AX572" i="3"/>
  <c r="AY572" i="3"/>
  <c r="AZ572" i="3"/>
  <c r="BA572" i="3"/>
  <c r="BB572" i="3"/>
  <c r="BC572" i="3"/>
  <c r="BD572" i="3"/>
  <c r="BE572" i="3"/>
  <c r="BF572" i="3"/>
  <c r="BG572" i="3"/>
  <c r="BH572" i="3"/>
  <c r="BI572" i="3"/>
  <c r="BJ572" i="3"/>
  <c r="BK572" i="3"/>
  <c r="BL572" i="3"/>
  <c r="BM572" i="3"/>
  <c r="BN572" i="3"/>
  <c r="BO572" i="3"/>
  <c r="BP572" i="3"/>
  <c r="BQ572" i="3"/>
  <c r="BR572" i="3"/>
  <c r="BS572" i="3"/>
  <c r="BT572" i="3"/>
  <c r="BU572" i="3"/>
  <c r="D573" i="3"/>
  <c r="X573" i="3"/>
  <c r="Y573" i="3"/>
  <c r="Z573" i="3"/>
  <c r="AA573" i="3"/>
  <c r="AB573" i="3"/>
  <c r="AC573" i="3"/>
  <c r="AD573" i="3"/>
  <c r="AE573" i="3"/>
  <c r="AF573" i="3"/>
  <c r="AG573" i="3"/>
  <c r="AH573" i="3"/>
  <c r="AI573" i="3"/>
  <c r="AJ573" i="3"/>
  <c r="AK573" i="3"/>
  <c r="AL573" i="3"/>
  <c r="AM573" i="3"/>
  <c r="AN573" i="3"/>
  <c r="AO573" i="3"/>
  <c r="AP573" i="3"/>
  <c r="AQ573" i="3"/>
  <c r="AR573" i="3"/>
  <c r="AS573" i="3"/>
  <c r="AT573" i="3"/>
  <c r="AU573" i="3"/>
  <c r="AV573" i="3"/>
  <c r="AW573" i="3"/>
  <c r="AX573" i="3"/>
  <c r="AY573" i="3"/>
  <c r="AZ573" i="3"/>
  <c r="BA573" i="3"/>
  <c r="BB573" i="3"/>
  <c r="BC573" i="3"/>
  <c r="BD573" i="3"/>
  <c r="BE573" i="3"/>
  <c r="BF573" i="3"/>
  <c r="BG573" i="3"/>
  <c r="BH573" i="3"/>
  <c r="BI573" i="3"/>
  <c r="BJ573" i="3"/>
  <c r="BK573" i="3"/>
  <c r="BL573" i="3"/>
  <c r="BM573" i="3"/>
  <c r="BN573" i="3"/>
  <c r="BO573" i="3"/>
  <c r="BP573" i="3"/>
  <c r="BQ573" i="3"/>
  <c r="BR573" i="3"/>
  <c r="BS573" i="3"/>
  <c r="BT573" i="3"/>
  <c r="BU573" i="3"/>
  <c r="D574" i="3"/>
  <c r="D575" i="3"/>
  <c r="X575" i="3"/>
  <c r="Y575" i="3"/>
  <c r="Z575" i="3"/>
  <c r="AA575" i="3"/>
  <c r="AB575" i="3"/>
  <c r="AC575" i="3"/>
  <c r="AD575" i="3"/>
  <c r="AE575" i="3"/>
  <c r="AF575" i="3"/>
  <c r="AG575" i="3"/>
  <c r="AH575" i="3"/>
  <c r="AI575" i="3"/>
  <c r="AJ575" i="3"/>
  <c r="AK575" i="3"/>
  <c r="AL575" i="3"/>
  <c r="AM575" i="3"/>
  <c r="AN575" i="3"/>
  <c r="AO575" i="3"/>
  <c r="AP575" i="3"/>
  <c r="AQ575" i="3"/>
  <c r="AR575" i="3"/>
  <c r="AS575" i="3"/>
  <c r="AT575" i="3"/>
  <c r="AU575" i="3"/>
  <c r="AV575" i="3"/>
  <c r="AW575" i="3"/>
  <c r="AX575" i="3"/>
  <c r="AY575" i="3"/>
  <c r="AZ575" i="3"/>
  <c r="BA575" i="3"/>
  <c r="BB575" i="3"/>
  <c r="BC575" i="3"/>
  <c r="BD575" i="3"/>
  <c r="BE575" i="3"/>
  <c r="BF575" i="3"/>
  <c r="BG575" i="3"/>
  <c r="BH575" i="3"/>
  <c r="BI575" i="3"/>
  <c r="BJ575" i="3"/>
  <c r="BK575" i="3"/>
  <c r="BL575" i="3"/>
  <c r="BM575" i="3"/>
  <c r="BN575" i="3"/>
  <c r="BO575" i="3"/>
  <c r="BP575" i="3"/>
  <c r="BQ575" i="3"/>
  <c r="BR575" i="3"/>
  <c r="BS575" i="3"/>
  <c r="BT575" i="3"/>
  <c r="BU575" i="3"/>
  <c r="D576" i="3"/>
  <c r="E577" i="3"/>
  <c r="F577" i="3"/>
  <c r="J577" i="3" s="1"/>
  <c r="G577" i="3"/>
  <c r="H577" i="3"/>
  <c r="I577" i="3"/>
  <c r="E578" i="3"/>
  <c r="F578" i="3"/>
  <c r="J578" i="3" s="1"/>
  <c r="G578" i="3"/>
  <c r="H578" i="3"/>
  <c r="I578" i="3"/>
  <c r="E579" i="3"/>
  <c r="F579" i="3"/>
  <c r="J579" i="3" s="1"/>
  <c r="G579" i="3"/>
  <c r="H579" i="3"/>
  <c r="I579" i="3"/>
  <c r="E580" i="3"/>
  <c r="F580" i="3"/>
  <c r="J580" i="3" s="1"/>
  <c r="G580" i="3"/>
  <c r="H580" i="3"/>
  <c r="I580" i="3"/>
  <c r="E581" i="3"/>
  <c r="F581" i="3"/>
  <c r="J581" i="3" s="1"/>
  <c r="G581" i="3"/>
  <c r="H581" i="3"/>
  <c r="I581" i="3"/>
  <c r="E582" i="3"/>
  <c r="F582" i="3"/>
  <c r="J582" i="3" s="1"/>
  <c r="G582" i="3"/>
  <c r="H582" i="3"/>
  <c r="I582" i="3"/>
  <c r="E583" i="3"/>
  <c r="F583" i="3"/>
  <c r="J583" i="3" s="1"/>
  <c r="G583" i="3"/>
  <c r="H583" i="3"/>
  <c r="I583" i="3"/>
  <c r="E584" i="3"/>
  <c r="F584" i="3"/>
  <c r="J584" i="3" s="1"/>
  <c r="G584" i="3"/>
  <c r="H584" i="3"/>
  <c r="I584" i="3"/>
  <c r="E585" i="3"/>
  <c r="F585" i="3"/>
  <c r="J585" i="3" s="1"/>
  <c r="G585" i="3"/>
  <c r="H585" i="3"/>
  <c r="I585" i="3"/>
  <c r="E586" i="3"/>
  <c r="F586" i="3"/>
  <c r="J586" i="3" s="1"/>
  <c r="G586" i="3"/>
  <c r="H586" i="3"/>
  <c r="I586" i="3"/>
  <c r="E587" i="3"/>
  <c r="F587" i="3"/>
  <c r="J587" i="3" s="1"/>
  <c r="G587" i="3"/>
  <c r="H587" i="3"/>
  <c r="I587" i="3"/>
  <c r="E588" i="3"/>
  <c r="F588" i="3"/>
  <c r="J588" i="3" s="1"/>
  <c r="G588" i="3"/>
  <c r="H588" i="3"/>
  <c r="I588" i="3"/>
  <c r="E589" i="3"/>
  <c r="F589" i="3"/>
  <c r="J589" i="3" s="1"/>
  <c r="G589" i="3"/>
  <c r="H589" i="3"/>
  <c r="I589" i="3"/>
  <c r="E591" i="3"/>
  <c r="F591" i="3"/>
  <c r="J591" i="3" s="1"/>
  <c r="G591" i="3"/>
  <c r="H591" i="3"/>
  <c r="I591" i="3"/>
  <c r="E592" i="3"/>
  <c r="F592" i="3"/>
  <c r="J592" i="3" s="1"/>
  <c r="G592" i="3"/>
  <c r="H592" i="3"/>
  <c r="I592" i="3"/>
  <c r="D602" i="3"/>
  <c r="X602" i="3"/>
  <c r="Y602" i="3"/>
  <c r="Z602" i="3"/>
  <c r="AA602" i="3"/>
  <c r="AB602" i="3"/>
  <c r="AC602" i="3"/>
  <c r="AD602" i="3"/>
  <c r="AE602" i="3"/>
  <c r="AF602" i="3"/>
  <c r="AG602" i="3"/>
  <c r="AH602" i="3"/>
  <c r="AI602" i="3"/>
  <c r="AJ602" i="3"/>
  <c r="AK602" i="3"/>
  <c r="AL602" i="3"/>
  <c r="AM602" i="3"/>
  <c r="AN602" i="3"/>
  <c r="AO602" i="3"/>
  <c r="AP602" i="3"/>
  <c r="AQ602" i="3"/>
  <c r="AR602" i="3"/>
  <c r="AS602" i="3"/>
  <c r="AT602" i="3"/>
  <c r="AU602" i="3"/>
  <c r="AV602" i="3"/>
  <c r="AW602" i="3"/>
  <c r="AX602" i="3"/>
  <c r="AY602" i="3"/>
  <c r="AZ602" i="3"/>
  <c r="BA602" i="3"/>
  <c r="BB602" i="3"/>
  <c r="BC602" i="3"/>
  <c r="BD602" i="3"/>
  <c r="BE602" i="3"/>
  <c r="BF602" i="3"/>
  <c r="BG602" i="3"/>
  <c r="BH602" i="3"/>
  <c r="BI602" i="3"/>
  <c r="BJ602" i="3"/>
  <c r="BK602" i="3"/>
  <c r="BL602" i="3"/>
  <c r="BM602" i="3"/>
  <c r="BN602" i="3"/>
  <c r="BO602" i="3"/>
  <c r="BP602" i="3"/>
  <c r="BQ602" i="3"/>
  <c r="BR602" i="3"/>
  <c r="BS602" i="3"/>
  <c r="BT602" i="3"/>
  <c r="BU602" i="3"/>
  <c r="D603" i="3"/>
  <c r="X603" i="3"/>
  <c r="Y603" i="3"/>
  <c r="Z603" i="3"/>
  <c r="AA603" i="3"/>
  <c r="AB603" i="3"/>
  <c r="AC603" i="3"/>
  <c r="AD603" i="3"/>
  <c r="AE603" i="3"/>
  <c r="AF603" i="3"/>
  <c r="AG603" i="3"/>
  <c r="AH603" i="3"/>
  <c r="AI603" i="3"/>
  <c r="AJ603" i="3"/>
  <c r="AK603" i="3"/>
  <c r="AL603" i="3"/>
  <c r="AM603" i="3"/>
  <c r="AN603" i="3"/>
  <c r="AO603" i="3"/>
  <c r="AP603" i="3"/>
  <c r="AQ603" i="3"/>
  <c r="AR603" i="3"/>
  <c r="AS603" i="3"/>
  <c r="AT603" i="3"/>
  <c r="AU603" i="3"/>
  <c r="AV603" i="3"/>
  <c r="AW603" i="3"/>
  <c r="AX603" i="3"/>
  <c r="AY603" i="3"/>
  <c r="AZ603" i="3"/>
  <c r="BA603" i="3"/>
  <c r="BB603" i="3"/>
  <c r="BC603" i="3"/>
  <c r="BD603" i="3"/>
  <c r="BE603" i="3"/>
  <c r="BF603" i="3"/>
  <c r="BG603" i="3"/>
  <c r="BH603" i="3"/>
  <c r="BI603" i="3"/>
  <c r="BJ603" i="3"/>
  <c r="BK603" i="3"/>
  <c r="BL603" i="3"/>
  <c r="BM603" i="3"/>
  <c r="BN603" i="3"/>
  <c r="BO603" i="3"/>
  <c r="BP603" i="3"/>
  <c r="BQ603" i="3"/>
  <c r="BR603" i="3"/>
  <c r="BS603" i="3"/>
  <c r="BT603" i="3"/>
  <c r="BU603" i="3"/>
  <c r="D604" i="3"/>
  <c r="D605" i="3"/>
  <c r="X605" i="3"/>
  <c r="Y605" i="3"/>
  <c r="Z605" i="3"/>
  <c r="AA605" i="3"/>
  <c r="AB605" i="3"/>
  <c r="AC605" i="3"/>
  <c r="AD605" i="3"/>
  <c r="AE605" i="3"/>
  <c r="AF605" i="3"/>
  <c r="AG605" i="3"/>
  <c r="AH605" i="3"/>
  <c r="AI605" i="3"/>
  <c r="AJ605" i="3"/>
  <c r="AK605" i="3"/>
  <c r="AL605" i="3"/>
  <c r="AM605" i="3"/>
  <c r="AN605" i="3"/>
  <c r="AO605" i="3"/>
  <c r="AP605" i="3"/>
  <c r="AQ605" i="3"/>
  <c r="AR605" i="3"/>
  <c r="AS605" i="3"/>
  <c r="AT605" i="3"/>
  <c r="AU605" i="3"/>
  <c r="AV605" i="3"/>
  <c r="AW605" i="3"/>
  <c r="AX605" i="3"/>
  <c r="AY605" i="3"/>
  <c r="AZ605" i="3"/>
  <c r="BA605" i="3"/>
  <c r="BB605" i="3"/>
  <c r="BC605" i="3"/>
  <c r="BD605" i="3"/>
  <c r="BE605" i="3"/>
  <c r="BF605" i="3"/>
  <c r="BG605" i="3"/>
  <c r="BH605" i="3"/>
  <c r="BI605" i="3"/>
  <c r="BJ605" i="3"/>
  <c r="BK605" i="3"/>
  <c r="BL605" i="3"/>
  <c r="BM605" i="3"/>
  <c r="BN605" i="3"/>
  <c r="BO605" i="3"/>
  <c r="BP605" i="3"/>
  <c r="BQ605" i="3"/>
  <c r="BR605" i="3"/>
  <c r="BS605" i="3"/>
  <c r="BT605" i="3"/>
  <c r="BU605" i="3"/>
  <c r="D606" i="3"/>
  <c r="E607" i="3"/>
  <c r="F607" i="3"/>
  <c r="J607" i="3" s="1"/>
  <c r="G607" i="3"/>
  <c r="H607" i="3"/>
  <c r="I607" i="3"/>
  <c r="E608" i="3"/>
  <c r="F608" i="3"/>
  <c r="J608" i="3" s="1"/>
  <c r="G608" i="3"/>
  <c r="H608" i="3"/>
  <c r="I608" i="3"/>
  <c r="E609" i="3"/>
  <c r="F609" i="3"/>
  <c r="J609" i="3" s="1"/>
  <c r="G609" i="3"/>
  <c r="H609" i="3"/>
  <c r="I609" i="3"/>
  <c r="E610" i="3"/>
  <c r="F610" i="3"/>
  <c r="J610" i="3" s="1"/>
  <c r="G610" i="3"/>
  <c r="H610" i="3"/>
  <c r="I610" i="3"/>
  <c r="E611" i="3"/>
  <c r="F611" i="3"/>
  <c r="J611" i="3" s="1"/>
  <c r="G611" i="3"/>
  <c r="H611" i="3"/>
  <c r="I611" i="3"/>
  <c r="E612" i="3"/>
  <c r="F612" i="3"/>
  <c r="J612" i="3" s="1"/>
  <c r="G612" i="3"/>
  <c r="H612" i="3"/>
  <c r="I612" i="3"/>
  <c r="E613" i="3"/>
  <c r="F613" i="3"/>
  <c r="J613" i="3" s="1"/>
  <c r="G613" i="3"/>
  <c r="H613" i="3"/>
  <c r="I613" i="3"/>
  <c r="E614" i="3"/>
  <c r="F614" i="3"/>
  <c r="J614" i="3" s="1"/>
  <c r="G614" i="3"/>
  <c r="H614" i="3"/>
  <c r="I614" i="3"/>
  <c r="E615" i="3"/>
  <c r="F615" i="3"/>
  <c r="J615" i="3" s="1"/>
  <c r="G615" i="3"/>
  <c r="H615" i="3"/>
  <c r="I615" i="3"/>
  <c r="E616" i="3"/>
  <c r="F616" i="3"/>
  <c r="J616" i="3" s="1"/>
  <c r="G616" i="3"/>
  <c r="H616" i="3"/>
  <c r="I616" i="3"/>
  <c r="E617" i="3"/>
  <c r="F617" i="3"/>
  <c r="J617" i="3" s="1"/>
  <c r="G617" i="3"/>
  <c r="H617" i="3"/>
  <c r="I617" i="3"/>
  <c r="E618" i="3"/>
  <c r="F618" i="3"/>
  <c r="J618" i="3" s="1"/>
  <c r="G618" i="3"/>
  <c r="H618" i="3"/>
  <c r="I618" i="3"/>
  <c r="E619" i="3"/>
  <c r="F619" i="3"/>
  <c r="J619" i="3" s="1"/>
  <c r="G619" i="3"/>
  <c r="H619" i="3"/>
  <c r="I619" i="3"/>
  <c r="E621" i="3"/>
  <c r="F621" i="3"/>
  <c r="J621" i="3" s="1"/>
  <c r="G621" i="3"/>
  <c r="H621" i="3"/>
  <c r="I621" i="3"/>
  <c r="E622" i="3"/>
  <c r="F622" i="3"/>
  <c r="J622" i="3" s="1"/>
  <c r="G622" i="3"/>
  <c r="H622" i="3"/>
  <c r="I622" i="3"/>
  <c r="D632" i="3"/>
  <c r="X632" i="3"/>
  <c r="Y632" i="3"/>
  <c r="Z632" i="3"/>
  <c r="AA632" i="3"/>
  <c r="AB632" i="3"/>
  <c r="AC632" i="3"/>
  <c r="AD632" i="3"/>
  <c r="AE632" i="3"/>
  <c r="AF632" i="3"/>
  <c r="AG632" i="3"/>
  <c r="AH632" i="3"/>
  <c r="AI632" i="3"/>
  <c r="AJ632" i="3"/>
  <c r="AK632" i="3"/>
  <c r="AL632" i="3"/>
  <c r="AM632" i="3"/>
  <c r="AN632" i="3"/>
  <c r="AO632" i="3"/>
  <c r="AP632" i="3"/>
  <c r="AQ632" i="3"/>
  <c r="AR632" i="3"/>
  <c r="AS632" i="3"/>
  <c r="AT632" i="3"/>
  <c r="AU632" i="3"/>
  <c r="AV632" i="3"/>
  <c r="AW632" i="3"/>
  <c r="AX632" i="3"/>
  <c r="AY632" i="3"/>
  <c r="AZ632" i="3"/>
  <c r="BA632" i="3"/>
  <c r="BB632" i="3"/>
  <c r="BC632" i="3"/>
  <c r="BD632" i="3"/>
  <c r="BE632" i="3"/>
  <c r="BF632" i="3"/>
  <c r="BG632" i="3"/>
  <c r="BH632" i="3"/>
  <c r="BI632" i="3"/>
  <c r="BJ632" i="3"/>
  <c r="BK632" i="3"/>
  <c r="BL632" i="3"/>
  <c r="BM632" i="3"/>
  <c r="BN632" i="3"/>
  <c r="BO632" i="3"/>
  <c r="BP632" i="3"/>
  <c r="BQ632" i="3"/>
  <c r="BR632" i="3"/>
  <c r="BS632" i="3"/>
  <c r="BT632" i="3"/>
  <c r="BU632" i="3"/>
  <c r="D633" i="3"/>
  <c r="X633" i="3"/>
  <c r="Y633" i="3"/>
  <c r="Z633" i="3"/>
  <c r="AA633" i="3"/>
  <c r="AB633" i="3"/>
  <c r="AC633" i="3"/>
  <c r="AD633" i="3"/>
  <c r="AE633" i="3"/>
  <c r="AF633" i="3"/>
  <c r="AG633" i="3"/>
  <c r="AH633" i="3"/>
  <c r="AI633" i="3"/>
  <c r="AJ633" i="3"/>
  <c r="AK633" i="3"/>
  <c r="AL633" i="3"/>
  <c r="AM633" i="3"/>
  <c r="AN633" i="3"/>
  <c r="AO633" i="3"/>
  <c r="AP633" i="3"/>
  <c r="AQ633" i="3"/>
  <c r="AR633" i="3"/>
  <c r="AS633" i="3"/>
  <c r="AT633" i="3"/>
  <c r="AU633" i="3"/>
  <c r="AV633" i="3"/>
  <c r="AW633" i="3"/>
  <c r="AX633" i="3"/>
  <c r="AY633" i="3"/>
  <c r="AZ633" i="3"/>
  <c r="BA633" i="3"/>
  <c r="BB633" i="3"/>
  <c r="BC633" i="3"/>
  <c r="BD633" i="3"/>
  <c r="BE633" i="3"/>
  <c r="BF633" i="3"/>
  <c r="BG633" i="3"/>
  <c r="BH633" i="3"/>
  <c r="BI633" i="3"/>
  <c r="BJ633" i="3"/>
  <c r="BK633" i="3"/>
  <c r="BL633" i="3"/>
  <c r="BM633" i="3"/>
  <c r="BN633" i="3"/>
  <c r="BO633" i="3"/>
  <c r="BP633" i="3"/>
  <c r="BQ633" i="3"/>
  <c r="BR633" i="3"/>
  <c r="BS633" i="3"/>
  <c r="BT633" i="3"/>
  <c r="BU633" i="3"/>
  <c r="D634" i="3"/>
  <c r="D635" i="3"/>
  <c r="X635" i="3"/>
  <c r="Y635" i="3"/>
  <c r="Z635" i="3"/>
  <c r="AA635" i="3"/>
  <c r="AB635" i="3"/>
  <c r="AC635" i="3"/>
  <c r="AD635" i="3"/>
  <c r="AE635" i="3"/>
  <c r="AF635" i="3"/>
  <c r="AG635" i="3"/>
  <c r="AH635" i="3"/>
  <c r="AI635" i="3"/>
  <c r="AJ635" i="3"/>
  <c r="AK635" i="3"/>
  <c r="AL635" i="3"/>
  <c r="AM635" i="3"/>
  <c r="AN635" i="3"/>
  <c r="AO635" i="3"/>
  <c r="AP635" i="3"/>
  <c r="AQ635" i="3"/>
  <c r="AR635" i="3"/>
  <c r="AS635" i="3"/>
  <c r="AT635" i="3"/>
  <c r="AU635" i="3"/>
  <c r="AV635" i="3"/>
  <c r="AW635" i="3"/>
  <c r="AX635" i="3"/>
  <c r="AY635" i="3"/>
  <c r="AZ635" i="3"/>
  <c r="BA635" i="3"/>
  <c r="BB635" i="3"/>
  <c r="BC635" i="3"/>
  <c r="BD635" i="3"/>
  <c r="BE635" i="3"/>
  <c r="BF635" i="3"/>
  <c r="BG635" i="3"/>
  <c r="BH635" i="3"/>
  <c r="BI635" i="3"/>
  <c r="BJ635" i="3"/>
  <c r="BK635" i="3"/>
  <c r="BL635" i="3"/>
  <c r="BM635" i="3"/>
  <c r="BN635" i="3"/>
  <c r="BO635" i="3"/>
  <c r="BP635" i="3"/>
  <c r="BQ635" i="3"/>
  <c r="BR635" i="3"/>
  <c r="BS635" i="3"/>
  <c r="BT635" i="3"/>
  <c r="BU635" i="3"/>
  <c r="D636" i="3"/>
  <c r="E637" i="3"/>
  <c r="F637" i="3"/>
  <c r="J637" i="3" s="1"/>
  <c r="G637" i="3"/>
  <c r="H637" i="3"/>
  <c r="I637" i="3"/>
  <c r="E638" i="3"/>
  <c r="F638" i="3"/>
  <c r="J638" i="3" s="1"/>
  <c r="G638" i="3"/>
  <c r="H638" i="3"/>
  <c r="I638" i="3"/>
  <c r="E639" i="3"/>
  <c r="F639" i="3"/>
  <c r="J639" i="3" s="1"/>
  <c r="G639" i="3"/>
  <c r="H639" i="3"/>
  <c r="I639" i="3"/>
  <c r="E640" i="3"/>
  <c r="F640" i="3"/>
  <c r="J640" i="3" s="1"/>
  <c r="G640" i="3"/>
  <c r="H640" i="3"/>
  <c r="I640" i="3"/>
  <c r="E641" i="3"/>
  <c r="F641" i="3"/>
  <c r="J641" i="3" s="1"/>
  <c r="G641" i="3"/>
  <c r="H641" i="3"/>
  <c r="I641" i="3"/>
  <c r="E642" i="3"/>
  <c r="F642" i="3"/>
  <c r="J642" i="3" s="1"/>
  <c r="G642" i="3"/>
  <c r="H642" i="3"/>
  <c r="I642" i="3"/>
  <c r="E643" i="3"/>
  <c r="F643" i="3"/>
  <c r="J643" i="3" s="1"/>
  <c r="G643" i="3"/>
  <c r="H643" i="3"/>
  <c r="I643" i="3"/>
  <c r="E644" i="3"/>
  <c r="F644" i="3"/>
  <c r="J644" i="3" s="1"/>
  <c r="G644" i="3"/>
  <c r="H644" i="3"/>
  <c r="I644" i="3"/>
  <c r="E645" i="3"/>
  <c r="F645" i="3"/>
  <c r="J645" i="3" s="1"/>
  <c r="G645" i="3"/>
  <c r="H645" i="3"/>
  <c r="I645" i="3"/>
  <c r="E646" i="3"/>
  <c r="F646" i="3"/>
  <c r="J646" i="3" s="1"/>
  <c r="G646" i="3"/>
  <c r="H646" i="3"/>
  <c r="I646" i="3"/>
  <c r="E647" i="3"/>
  <c r="F647" i="3"/>
  <c r="J647" i="3" s="1"/>
  <c r="G647" i="3"/>
  <c r="H647" i="3"/>
  <c r="I647" i="3"/>
  <c r="E648" i="3"/>
  <c r="F648" i="3"/>
  <c r="J648" i="3" s="1"/>
  <c r="G648" i="3"/>
  <c r="H648" i="3"/>
  <c r="I648" i="3"/>
  <c r="E649" i="3"/>
  <c r="F649" i="3"/>
  <c r="J649" i="3" s="1"/>
  <c r="G649" i="3"/>
  <c r="H649" i="3"/>
  <c r="I649" i="3"/>
  <c r="E651" i="3"/>
  <c r="F651" i="3"/>
  <c r="J651" i="3" s="1"/>
  <c r="G651" i="3"/>
  <c r="H651" i="3"/>
  <c r="I651" i="3"/>
  <c r="E652" i="3"/>
  <c r="F652" i="3"/>
  <c r="J652" i="3" s="1"/>
  <c r="G652" i="3"/>
  <c r="H652" i="3"/>
  <c r="I652" i="3"/>
  <c r="D662" i="3"/>
  <c r="X662" i="3"/>
  <c r="Y662" i="3"/>
  <c r="Z662" i="3"/>
  <c r="AA662" i="3"/>
  <c r="AB662" i="3"/>
  <c r="AC662" i="3"/>
  <c r="AD662" i="3"/>
  <c r="AE662" i="3"/>
  <c r="AF662" i="3"/>
  <c r="AG662" i="3"/>
  <c r="AH662" i="3"/>
  <c r="AI662" i="3"/>
  <c r="AJ662" i="3"/>
  <c r="AK662" i="3"/>
  <c r="AL662" i="3"/>
  <c r="AM662" i="3"/>
  <c r="AN662" i="3"/>
  <c r="AO662" i="3"/>
  <c r="AP662" i="3"/>
  <c r="AQ662" i="3"/>
  <c r="AR662" i="3"/>
  <c r="AS662" i="3"/>
  <c r="AT662" i="3"/>
  <c r="AU662" i="3"/>
  <c r="AV662" i="3"/>
  <c r="AW662" i="3"/>
  <c r="AX662" i="3"/>
  <c r="AY662" i="3"/>
  <c r="AZ662" i="3"/>
  <c r="BA662" i="3"/>
  <c r="BB662" i="3"/>
  <c r="BC662" i="3"/>
  <c r="BD662" i="3"/>
  <c r="BE662" i="3"/>
  <c r="BF662" i="3"/>
  <c r="BG662" i="3"/>
  <c r="BH662" i="3"/>
  <c r="BI662" i="3"/>
  <c r="BJ662" i="3"/>
  <c r="BK662" i="3"/>
  <c r="BL662" i="3"/>
  <c r="BM662" i="3"/>
  <c r="BN662" i="3"/>
  <c r="BO662" i="3"/>
  <c r="BP662" i="3"/>
  <c r="BQ662" i="3"/>
  <c r="BR662" i="3"/>
  <c r="BS662" i="3"/>
  <c r="BT662" i="3"/>
  <c r="BU662" i="3"/>
  <c r="D663" i="3"/>
  <c r="X663" i="3"/>
  <c r="Y663" i="3"/>
  <c r="Z663" i="3"/>
  <c r="AA663" i="3"/>
  <c r="AB663" i="3"/>
  <c r="AC663" i="3"/>
  <c r="AD663" i="3"/>
  <c r="AE663" i="3"/>
  <c r="AF663" i="3"/>
  <c r="AG663" i="3"/>
  <c r="AH663" i="3"/>
  <c r="AI663" i="3"/>
  <c r="AJ663" i="3"/>
  <c r="AK663" i="3"/>
  <c r="AL663" i="3"/>
  <c r="AM663" i="3"/>
  <c r="AN663" i="3"/>
  <c r="AO663" i="3"/>
  <c r="AP663" i="3"/>
  <c r="AQ663" i="3"/>
  <c r="AR663" i="3"/>
  <c r="AS663" i="3"/>
  <c r="AT663" i="3"/>
  <c r="AU663" i="3"/>
  <c r="AV663" i="3"/>
  <c r="AW663" i="3"/>
  <c r="AX663" i="3"/>
  <c r="AY663" i="3"/>
  <c r="AZ663" i="3"/>
  <c r="BA663" i="3"/>
  <c r="BB663" i="3"/>
  <c r="BC663" i="3"/>
  <c r="BD663" i="3"/>
  <c r="BE663" i="3"/>
  <c r="BF663" i="3"/>
  <c r="BG663" i="3"/>
  <c r="BH663" i="3"/>
  <c r="BI663" i="3"/>
  <c r="BJ663" i="3"/>
  <c r="BK663" i="3"/>
  <c r="BL663" i="3"/>
  <c r="BM663" i="3"/>
  <c r="BN663" i="3"/>
  <c r="BO663" i="3"/>
  <c r="BP663" i="3"/>
  <c r="BQ663" i="3"/>
  <c r="BR663" i="3"/>
  <c r="BS663" i="3"/>
  <c r="BT663" i="3"/>
  <c r="BU663" i="3"/>
  <c r="D664" i="3"/>
  <c r="D665" i="3"/>
  <c r="X665" i="3"/>
  <c r="Y665" i="3"/>
  <c r="Z665" i="3"/>
  <c r="AA665" i="3"/>
  <c r="AB665" i="3"/>
  <c r="AC665" i="3"/>
  <c r="AD665" i="3"/>
  <c r="AE665" i="3"/>
  <c r="AF665" i="3"/>
  <c r="AG665" i="3"/>
  <c r="AH665" i="3"/>
  <c r="AI665" i="3"/>
  <c r="AJ665" i="3"/>
  <c r="AK665" i="3"/>
  <c r="AL665" i="3"/>
  <c r="AM665" i="3"/>
  <c r="AN665" i="3"/>
  <c r="AO665" i="3"/>
  <c r="AP665" i="3"/>
  <c r="AQ665" i="3"/>
  <c r="AR665" i="3"/>
  <c r="AS665" i="3"/>
  <c r="AT665" i="3"/>
  <c r="AU665" i="3"/>
  <c r="AV665" i="3"/>
  <c r="AW665" i="3"/>
  <c r="AX665" i="3"/>
  <c r="AY665" i="3"/>
  <c r="AZ665" i="3"/>
  <c r="BA665" i="3"/>
  <c r="BB665" i="3"/>
  <c r="BC665" i="3"/>
  <c r="BD665" i="3"/>
  <c r="BE665" i="3"/>
  <c r="BF665" i="3"/>
  <c r="BG665" i="3"/>
  <c r="BH665" i="3"/>
  <c r="BI665" i="3"/>
  <c r="BJ665" i="3"/>
  <c r="BK665" i="3"/>
  <c r="BL665" i="3"/>
  <c r="BM665" i="3"/>
  <c r="BN665" i="3"/>
  <c r="BO665" i="3"/>
  <c r="BP665" i="3"/>
  <c r="BQ665" i="3"/>
  <c r="BR665" i="3"/>
  <c r="BS665" i="3"/>
  <c r="BT665" i="3"/>
  <c r="BU665" i="3"/>
  <c r="D666" i="3"/>
  <c r="E667" i="3"/>
  <c r="F667" i="3"/>
  <c r="J667" i="3" s="1"/>
  <c r="G667" i="3"/>
  <c r="H667" i="3"/>
  <c r="I667" i="3"/>
  <c r="E668" i="3"/>
  <c r="F668" i="3"/>
  <c r="J668" i="3" s="1"/>
  <c r="G668" i="3"/>
  <c r="H668" i="3"/>
  <c r="I668" i="3"/>
  <c r="E669" i="3"/>
  <c r="F669" i="3"/>
  <c r="J669" i="3" s="1"/>
  <c r="G669" i="3"/>
  <c r="H669" i="3"/>
  <c r="I669" i="3"/>
  <c r="E670" i="3"/>
  <c r="F670" i="3"/>
  <c r="J670" i="3" s="1"/>
  <c r="G670" i="3"/>
  <c r="H670" i="3"/>
  <c r="I670" i="3"/>
  <c r="E671" i="3"/>
  <c r="F671" i="3"/>
  <c r="J671" i="3" s="1"/>
  <c r="G671" i="3"/>
  <c r="H671" i="3"/>
  <c r="I671" i="3"/>
  <c r="E672" i="3"/>
  <c r="F672" i="3"/>
  <c r="J672" i="3" s="1"/>
  <c r="G672" i="3"/>
  <c r="H672" i="3"/>
  <c r="I672" i="3"/>
  <c r="E673" i="3"/>
  <c r="F673" i="3"/>
  <c r="J673" i="3" s="1"/>
  <c r="G673" i="3"/>
  <c r="H673" i="3"/>
  <c r="I673" i="3"/>
  <c r="E674" i="3"/>
  <c r="F674" i="3"/>
  <c r="J674" i="3" s="1"/>
  <c r="G674" i="3"/>
  <c r="H674" i="3"/>
  <c r="I674" i="3"/>
  <c r="E675" i="3"/>
  <c r="F675" i="3"/>
  <c r="J675" i="3" s="1"/>
  <c r="G675" i="3"/>
  <c r="H675" i="3"/>
  <c r="I675" i="3"/>
  <c r="E676" i="3"/>
  <c r="F676" i="3"/>
  <c r="J676" i="3" s="1"/>
  <c r="G676" i="3"/>
  <c r="H676" i="3"/>
  <c r="I676" i="3"/>
  <c r="E677" i="3"/>
  <c r="F677" i="3"/>
  <c r="J677" i="3" s="1"/>
  <c r="G677" i="3"/>
  <c r="H677" i="3"/>
  <c r="I677" i="3"/>
  <c r="E678" i="3"/>
  <c r="F678" i="3"/>
  <c r="J678" i="3" s="1"/>
  <c r="G678" i="3"/>
  <c r="H678" i="3"/>
  <c r="I678" i="3"/>
  <c r="E679" i="3"/>
  <c r="F679" i="3"/>
  <c r="J679" i="3" s="1"/>
  <c r="G679" i="3"/>
  <c r="H679" i="3"/>
  <c r="I679" i="3"/>
  <c r="E681" i="3"/>
  <c r="F681" i="3"/>
  <c r="J681" i="3" s="1"/>
  <c r="G681" i="3"/>
  <c r="H681" i="3"/>
  <c r="I681" i="3"/>
  <c r="E682" i="3"/>
  <c r="F682" i="3"/>
  <c r="J682" i="3" s="1"/>
  <c r="G682" i="3"/>
  <c r="H682" i="3"/>
  <c r="I682" i="3"/>
  <c r="D692" i="3"/>
  <c r="X692" i="3"/>
  <c r="Y692" i="3"/>
  <c r="Z692" i="3"/>
  <c r="AA692" i="3"/>
  <c r="AB692" i="3"/>
  <c r="AC692" i="3"/>
  <c r="AD692" i="3"/>
  <c r="AE692" i="3"/>
  <c r="AF692" i="3"/>
  <c r="AG692" i="3"/>
  <c r="AH692" i="3"/>
  <c r="AI692" i="3"/>
  <c r="AJ692" i="3"/>
  <c r="AK692" i="3"/>
  <c r="AL692" i="3"/>
  <c r="AM692" i="3"/>
  <c r="AN692" i="3"/>
  <c r="AO692" i="3"/>
  <c r="AP692" i="3"/>
  <c r="AQ692" i="3"/>
  <c r="AR692" i="3"/>
  <c r="AS692" i="3"/>
  <c r="AT692" i="3"/>
  <c r="AU692" i="3"/>
  <c r="AV692" i="3"/>
  <c r="AW692" i="3"/>
  <c r="AX692" i="3"/>
  <c r="AY692" i="3"/>
  <c r="AZ692" i="3"/>
  <c r="BA692" i="3"/>
  <c r="BB692" i="3"/>
  <c r="BC692" i="3"/>
  <c r="BD692" i="3"/>
  <c r="BE692" i="3"/>
  <c r="BF692" i="3"/>
  <c r="BG692" i="3"/>
  <c r="BH692" i="3"/>
  <c r="BI692" i="3"/>
  <c r="BJ692" i="3"/>
  <c r="BK692" i="3"/>
  <c r="BL692" i="3"/>
  <c r="BM692" i="3"/>
  <c r="BN692" i="3"/>
  <c r="BO692" i="3"/>
  <c r="BP692" i="3"/>
  <c r="BQ692" i="3"/>
  <c r="BR692" i="3"/>
  <c r="BS692" i="3"/>
  <c r="BT692" i="3"/>
  <c r="BU692" i="3"/>
  <c r="D693" i="3"/>
  <c r="X693" i="3"/>
  <c r="Y693" i="3"/>
  <c r="Z693" i="3"/>
  <c r="AA693" i="3"/>
  <c r="AB693" i="3"/>
  <c r="AC693" i="3"/>
  <c r="AD693" i="3"/>
  <c r="AE693" i="3"/>
  <c r="AF693" i="3"/>
  <c r="AG693" i="3"/>
  <c r="AH693" i="3"/>
  <c r="AI693" i="3"/>
  <c r="AJ693" i="3"/>
  <c r="AK693" i="3"/>
  <c r="AL693" i="3"/>
  <c r="AM693" i="3"/>
  <c r="AN693" i="3"/>
  <c r="AO693" i="3"/>
  <c r="AP693" i="3"/>
  <c r="AQ693" i="3"/>
  <c r="AR693" i="3"/>
  <c r="AS693" i="3"/>
  <c r="AT693" i="3"/>
  <c r="AU693" i="3"/>
  <c r="AV693" i="3"/>
  <c r="AW693" i="3"/>
  <c r="AX693" i="3"/>
  <c r="AY693" i="3"/>
  <c r="AZ693" i="3"/>
  <c r="BA693" i="3"/>
  <c r="BB693" i="3"/>
  <c r="BC693" i="3"/>
  <c r="BD693" i="3"/>
  <c r="BE693" i="3"/>
  <c r="BF693" i="3"/>
  <c r="BG693" i="3"/>
  <c r="BH693" i="3"/>
  <c r="BI693" i="3"/>
  <c r="BJ693" i="3"/>
  <c r="BK693" i="3"/>
  <c r="BL693" i="3"/>
  <c r="BM693" i="3"/>
  <c r="BN693" i="3"/>
  <c r="BO693" i="3"/>
  <c r="BP693" i="3"/>
  <c r="BQ693" i="3"/>
  <c r="BR693" i="3"/>
  <c r="BS693" i="3"/>
  <c r="BT693" i="3"/>
  <c r="BU693" i="3"/>
  <c r="D694" i="3"/>
  <c r="D695" i="3"/>
  <c r="X695" i="3"/>
  <c r="Y695" i="3"/>
  <c r="Z695" i="3"/>
  <c r="AA695" i="3"/>
  <c r="AB695" i="3"/>
  <c r="AC695" i="3"/>
  <c r="AD695" i="3"/>
  <c r="AE695" i="3"/>
  <c r="AF695" i="3"/>
  <c r="AG695" i="3"/>
  <c r="AH695" i="3"/>
  <c r="AI695" i="3"/>
  <c r="AJ695" i="3"/>
  <c r="AK695" i="3"/>
  <c r="AL695" i="3"/>
  <c r="AM695" i="3"/>
  <c r="AN695" i="3"/>
  <c r="AO695" i="3"/>
  <c r="AP695" i="3"/>
  <c r="AQ695" i="3"/>
  <c r="AR695" i="3"/>
  <c r="AS695" i="3"/>
  <c r="AT695" i="3"/>
  <c r="AU695" i="3"/>
  <c r="AV695" i="3"/>
  <c r="AW695" i="3"/>
  <c r="AX695" i="3"/>
  <c r="AY695" i="3"/>
  <c r="AZ695" i="3"/>
  <c r="BA695" i="3"/>
  <c r="BB695" i="3"/>
  <c r="BC695" i="3"/>
  <c r="BD695" i="3"/>
  <c r="BE695" i="3"/>
  <c r="BF695" i="3"/>
  <c r="BG695" i="3"/>
  <c r="BH695" i="3"/>
  <c r="BI695" i="3"/>
  <c r="BJ695" i="3"/>
  <c r="BK695" i="3"/>
  <c r="BL695" i="3"/>
  <c r="BM695" i="3"/>
  <c r="BN695" i="3"/>
  <c r="BO695" i="3"/>
  <c r="BP695" i="3"/>
  <c r="BQ695" i="3"/>
  <c r="BR695" i="3"/>
  <c r="BS695" i="3"/>
  <c r="BT695" i="3"/>
  <c r="BU695" i="3"/>
  <c r="D696" i="3"/>
  <c r="E697" i="3"/>
  <c r="F697" i="3"/>
  <c r="J697" i="3" s="1"/>
  <c r="G697" i="3"/>
  <c r="H697" i="3"/>
  <c r="I697" i="3"/>
  <c r="E698" i="3"/>
  <c r="F698" i="3"/>
  <c r="J698" i="3" s="1"/>
  <c r="G698" i="3"/>
  <c r="H698" i="3"/>
  <c r="I698" i="3"/>
  <c r="E699" i="3"/>
  <c r="F699" i="3"/>
  <c r="J699" i="3" s="1"/>
  <c r="G699" i="3"/>
  <c r="H699" i="3"/>
  <c r="I699" i="3"/>
  <c r="E700" i="3"/>
  <c r="F700" i="3"/>
  <c r="J700" i="3" s="1"/>
  <c r="G700" i="3"/>
  <c r="H700" i="3"/>
  <c r="I700" i="3"/>
  <c r="E701" i="3"/>
  <c r="F701" i="3"/>
  <c r="J701" i="3" s="1"/>
  <c r="G701" i="3"/>
  <c r="H701" i="3"/>
  <c r="I701" i="3"/>
  <c r="E702" i="3"/>
  <c r="F702" i="3"/>
  <c r="J702" i="3" s="1"/>
  <c r="G702" i="3"/>
  <c r="H702" i="3"/>
  <c r="I702" i="3"/>
  <c r="E703" i="3"/>
  <c r="F703" i="3"/>
  <c r="J703" i="3" s="1"/>
  <c r="G703" i="3"/>
  <c r="H703" i="3"/>
  <c r="I703" i="3"/>
  <c r="E704" i="3"/>
  <c r="F704" i="3"/>
  <c r="J704" i="3" s="1"/>
  <c r="G704" i="3"/>
  <c r="H704" i="3"/>
  <c r="I704" i="3"/>
  <c r="E705" i="3"/>
  <c r="F705" i="3"/>
  <c r="J705" i="3" s="1"/>
  <c r="G705" i="3"/>
  <c r="H705" i="3"/>
  <c r="I705" i="3"/>
  <c r="E706" i="3"/>
  <c r="F706" i="3"/>
  <c r="J706" i="3" s="1"/>
  <c r="G706" i="3"/>
  <c r="H706" i="3"/>
  <c r="I706" i="3"/>
  <c r="E707" i="3"/>
  <c r="F707" i="3"/>
  <c r="J707" i="3" s="1"/>
  <c r="G707" i="3"/>
  <c r="H707" i="3"/>
  <c r="I707" i="3"/>
  <c r="E708" i="3"/>
  <c r="F708" i="3"/>
  <c r="J708" i="3" s="1"/>
  <c r="G708" i="3"/>
  <c r="H708" i="3"/>
  <c r="I708" i="3"/>
  <c r="E709" i="3"/>
  <c r="F709" i="3"/>
  <c r="J709" i="3" s="1"/>
  <c r="G709" i="3"/>
  <c r="H709" i="3"/>
  <c r="I709" i="3"/>
  <c r="E711" i="3"/>
  <c r="F711" i="3"/>
  <c r="J711" i="3" s="1"/>
  <c r="G711" i="3"/>
  <c r="H711" i="3"/>
  <c r="I711" i="3"/>
  <c r="E712" i="3"/>
  <c r="F712" i="3"/>
  <c r="J712" i="3" s="1"/>
  <c r="G712" i="3"/>
  <c r="H712" i="3"/>
  <c r="I712" i="3"/>
  <c r="D722" i="3"/>
  <c r="X722" i="3"/>
  <c r="Y722" i="3"/>
  <c r="Z722" i="3"/>
  <c r="AA722" i="3"/>
  <c r="AB722" i="3"/>
  <c r="AC722" i="3"/>
  <c r="AD722" i="3"/>
  <c r="AE722" i="3"/>
  <c r="AF722" i="3"/>
  <c r="AG722" i="3"/>
  <c r="AH722" i="3"/>
  <c r="AI722" i="3"/>
  <c r="AJ722" i="3"/>
  <c r="AK722" i="3"/>
  <c r="AL722" i="3"/>
  <c r="AM722" i="3"/>
  <c r="AN722" i="3"/>
  <c r="AO722" i="3"/>
  <c r="AP722" i="3"/>
  <c r="AQ722" i="3"/>
  <c r="AR722" i="3"/>
  <c r="AS722" i="3"/>
  <c r="AT722" i="3"/>
  <c r="AU722" i="3"/>
  <c r="AV722" i="3"/>
  <c r="AW722" i="3"/>
  <c r="AX722" i="3"/>
  <c r="AY722" i="3"/>
  <c r="AZ722" i="3"/>
  <c r="BA722" i="3"/>
  <c r="BB722" i="3"/>
  <c r="BC722" i="3"/>
  <c r="BD722" i="3"/>
  <c r="BE722" i="3"/>
  <c r="BF722" i="3"/>
  <c r="BG722" i="3"/>
  <c r="BH722" i="3"/>
  <c r="BI722" i="3"/>
  <c r="BJ722" i="3"/>
  <c r="BK722" i="3"/>
  <c r="BL722" i="3"/>
  <c r="BM722" i="3"/>
  <c r="BN722" i="3"/>
  <c r="BO722" i="3"/>
  <c r="BP722" i="3"/>
  <c r="BQ722" i="3"/>
  <c r="BR722" i="3"/>
  <c r="BS722" i="3"/>
  <c r="BT722" i="3"/>
  <c r="BU722" i="3"/>
  <c r="D723" i="3"/>
  <c r="X723" i="3"/>
  <c r="Y723" i="3"/>
  <c r="Z723" i="3"/>
  <c r="AA723" i="3"/>
  <c r="AB723" i="3"/>
  <c r="AC723" i="3"/>
  <c r="AD723" i="3"/>
  <c r="AE723" i="3"/>
  <c r="AF723" i="3"/>
  <c r="AG723" i="3"/>
  <c r="AH723" i="3"/>
  <c r="AI723" i="3"/>
  <c r="AJ723" i="3"/>
  <c r="AK723" i="3"/>
  <c r="AL723" i="3"/>
  <c r="AM723" i="3"/>
  <c r="AN723" i="3"/>
  <c r="AO723" i="3"/>
  <c r="AP723" i="3"/>
  <c r="AQ723" i="3"/>
  <c r="AR723" i="3"/>
  <c r="AS723" i="3"/>
  <c r="AT723" i="3"/>
  <c r="AU723" i="3"/>
  <c r="AV723" i="3"/>
  <c r="AW723" i="3"/>
  <c r="AX723" i="3"/>
  <c r="AY723" i="3"/>
  <c r="AZ723" i="3"/>
  <c r="BA723" i="3"/>
  <c r="BB723" i="3"/>
  <c r="BC723" i="3"/>
  <c r="BD723" i="3"/>
  <c r="BE723" i="3"/>
  <c r="BF723" i="3"/>
  <c r="BG723" i="3"/>
  <c r="BH723" i="3"/>
  <c r="BI723" i="3"/>
  <c r="BJ723" i="3"/>
  <c r="BK723" i="3"/>
  <c r="BL723" i="3"/>
  <c r="BM723" i="3"/>
  <c r="BN723" i="3"/>
  <c r="BO723" i="3"/>
  <c r="BP723" i="3"/>
  <c r="BQ723" i="3"/>
  <c r="BR723" i="3"/>
  <c r="BS723" i="3"/>
  <c r="BT723" i="3"/>
  <c r="BU723" i="3"/>
  <c r="D724" i="3"/>
  <c r="D725" i="3"/>
  <c r="X725" i="3"/>
  <c r="Y725" i="3"/>
  <c r="Z725" i="3"/>
  <c r="AA725" i="3"/>
  <c r="AB725" i="3"/>
  <c r="AC725" i="3"/>
  <c r="AD725" i="3"/>
  <c r="AE725" i="3"/>
  <c r="AF725" i="3"/>
  <c r="AG725" i="3"/>
  <c r="AH725" i="3"/>
  <c r="AI725" i="3"/>
  <c r="AJ725" i="3"/>
  <c r="AK725" i="3"/>
  <c r="AL725" i="3"/>
  <c r="AM725" i="3"/>
  <c r="AN725" i="3"/>
  <c r="AO725" i="3"/>
  <c r="AP725" i="3"/>
  <c r="AQ725" i="3"/>
  <c r="AR725" i="3"/>
  <c r="AS725" i="3"/>
  <c r="AT725" i="3"/>
  <c r="AU725" i="3"/>
  <c r="AV725" i="3"/>
  <c r="AW725" i="3"/>
  <c r="AX725" i="3"/>
  <c r="AY725" i="3"/>
  <c r="AZ725" i="3"/>
  <c r="BA725" i="3"/>
  <c r="BB725" i="3"/>
  <c r="BC725" i="3"/>
  <c r="BD725" i="3"/>
  <c r="BE725" i="3"/>
  <c r="BF725" i="3"/>
  <c r="BG725" i="3"/>
  <c r="BH725" i="3"/>
  <c r="BI725" i="3"/>
  <c r="BJ725" i="3"/>
  <c r="BK725" i="3"/>
  <c r="BL725" i="3"/>
  <c r="BM725" i="3"/>
  <c r="BN725" i="3"/>
  <c r="BO725" i="3"/>
  <c r="BP725" i="3"/>
  <c r="BQ725" i="3"/>
  <c r="BR725" i="3"/>
  <c r="BS725" i="3"/>
  <c r="BT725" i="3"/>
  <c r="BU725" i="3"/>
  <c r="D726" i="3"/>
  <c r="E727" i="3"/>
  <c r="F727" i="3"/>
  <c r="J727" i="3" s="1"/>
  <c r="G727" i="3"/>
  <c r="H727" i="3"/>
  <c r="I727" i="3"/>
  <c r="E728" i="3"/>
  <c r="F728" i="3"/>
  <c r="J728" i="3" s="1"/>
  <c r="G728" i="3"/>
  <c r="H728" i="3"/>
  <c r="I728" i="3"/>
  <c r="E729" i="3"/>
  <c r="F729" i="3"/>
  <c r="J729" i="3" s="1"/>
  <c r="G729" i="3"/>
  <c r="H729" i="3"/>
  <c r="I729" i="3"/>
  <c r="E730" i="3"/>
  <c r="F730" i="3"/>
  <c r="J730" i="3" s="1"/>
  <c r="G730" i="3"/>
  <c r="H730" i="3"/>
  <c r="I730" i="3"/>
  <c r="E731" i="3"/>
  <c r="F731" i="3"/>
  <c r="J731" i="3" s="1"/>
  <c r="G731" i="3"/>
  <c r="H731" i="3"/>
  <c r="I731" i="3"/>
  <c r="E732" i="3"/>
  <c r="F732" i="3"/>
  <c r="J732" i="3" s="1"/>
  <c r="G732" i="3"/>
  <c r="H732" i="3"/>
  <c r="I732" i="3"/>
  <c r="E733" i="3"/>
  <c r="F733" i="3"/>
  <c r="J733" i="3" s="1"/>
  <c r="G733" i="3"/>
  <c r="H733" i="3"/>
  <c r="I733" i="3"/>
  <c r="E734" i="3"/>
  <c r="F734" i="3"/>
  <c r="J734" i="3" s="1"/>
  <c r="G734" i="3"/>
  <c r="H734" i="3"/>
  <c r="I734" i="3"/>
  <c r="E735" i="3"/>
  <c r="F735" i="3"/>
  <c r="J735" i="3" s="1"/>
  <c r="G735" i="3"/>
  <c r="H735" i="3"/>
  <c r="I735" i="3"/>
  <c r="E736" i="3"/>
  <c r="F736" i="3"/>
  <c r="J736" i="3" s="1"/>
  <c r="G736" i="3"/>
  <c r="H736" i="3"/>
  <c r="I736" i="3"/>
  <c r="E737" i="3"/>
  <c r="F737" i="3"/>
  <c r="J737" i="3" s="1"/>
  <c r="G737" i="3"/>
  <c r="H737" i="3"/>
  <c r="I737" i="3"/>
  <c r="E738" i="3"/>
  <c r="F738" i="3"/>
  <c r="J738" i="3" s="1"/>
  <c r="G738" i="3"/>
  <c r="H738" i="3"/>
  <c r="I738" i="3"/>
  <c r="E739" i="3"/>
  <c r="F739" i="3"/>
  <c r="J739" i="3" s="1"/>
  <c r="G739" i="3"/>
  <c r="H739" i="3"/>
  <c r="I739" i="3"/>
  <c r="E741" i="3"/>
  <c r="F741" i="3"/>
  <c r="J741" i="3" s="1"/>
  <c r="G741" i="3"/>
  <c r="H741" i="3"/>
  <c r="I741" i="3"/>
  <c r="E742" i="3"/>
  <c r="F742" i="3"/>
  <c r="J742" i="3" s="1"/>
  <c r="G742" i="3"/>
  <c r="H742" i="3"/>
  <c r="I742" i="3"/>
  <c r="D752" i="3"/>
  <c r="X752" i="3"/>
  <c r="Y752" i="3"/>
  <c r="Z752" i="3"/>
  <c r="AA752" i="3"/>
  <c r="AB752" i="3"/>
  <c r="AC752" i="3"/>
  <c r="AD752" i="3"/>
  <c r="AE752" i="3"/>
  <c r="AF752" i="3"/>
  <c r="AG752" i="3"/>
  <c r="AH752" i="3"/>
  <c r="AI752" i="3"/>
  <c r="AJ752" i="3"/>
  <c r="AK752" i="3"/>
  <c r="AL752" i="3"/>
  <c r="AM752" i="3"/>
  <c r="AN752" i="3"/>
  <c r="AO752" i="3"/>
  <c r="AP752" i="3"/>
  <c r="AQ752" i="3"/>
  <c r="AR752" i="3"/>
  <c r="AS752" i="3"/>
  <c r="AT752" i="3"/>
  <c r="AU752" i="3"/>
  <c r="AV752" i="3"/>
  <c r="AW752" i="3"/>
  <c r="AX752" i="3"/>
  <c r="AY752" i="3"/>
  <c r="AZ752" i="3"/>
  <c r="BA752" i="3"/>
  <c r="BB752" i="3"/>
  <c r="BC752" i="3"/>
  <c r="BD752" i="3"/>
  <c r="BE752" i="3"/>
  <c r="BF752" i="3"/>
  <c r="BG752" i="3"/>
  <c r="BH752" i="3"/>
  <c r="BI752" i="3"/>
  <c r="BJ752" i="3"/>
  <c r="BK752" i="3"/>
  <c r="BL752" i="3"/>
  <c r="BM752" i="3"/>
  <c r="BN752" i="3"/>
  <c r="BO752" i="3"/>
  <c r="BP752" i="3"/>
  <c r="BQ752" i="3"/>
  <c r="BR752" i="3"/>
  <c r="BS752" i="3"/>
  <c r="BT752" i="3"/>
  <c r="BU752" i="3"/>
  <c r="D753" i="3"/>
  <c r="X753" i="3"/>
  <c r="Y753" i="3"/>
  <c r="Z753" i="3"/>
  <c r="AA753" i="3"/>
  <c r="AB753" i="3"/>
  <c r="AC753" i="3"/>
  <c r="AD753" i="3"/>
  <c r="AE753" i="3"/>
  <c r="AF753" i="3"/>
  <c r="AG753" i="3"/>
  <c r="AH753" i="3"/>
  <c r="AI753" i="3"/>
  <c r="AJ753" i="3"/>
  <c r="AK753" i="3"/>
  <c r="AL753" i="3"/>
  <c r="AM753" i="3"/>
  <c r="AN753" i="3"/>
  <c r="AO753" i="3"/>
  <c r="AP753" i="3"/>
  <c r="AQ753" i="3"/>
  <c r="AR753" i="3"/>
  <c r="AS753" i="3"/>
  <c r="AT753" i="3"/>
  <c r="AU753" i="3"/>
  <c r="AV753" i="3"/>
  <c r="AW753" i="3"/>
  <c r="AX753" i="3"/>
  <c r="AY753" i="3"/>
  <c r="AZ753" i="3"/>
  <c r="BA753" i="3"/>
  <c r="BB753" i="3"/>
  <c r="BC753" i="3"/>
  <c r="BD753" i="3"/>
  <c r="BE753" i="3"/>
  <c r="BF753" i="3"/>
  <c r="BG753" i="3"/>
  <c r="BH753" i="3"/>
  <c r="BI753" i="3"/>
  <c r="BJ753" i="3"/>
  <c r="BK753" i="3"/>
  <c r="BL753" i="3"/>
  <c r="BM753" i="3"/>
  <c r="BN753" i="3"/>
  <c r="BO753" i="3"/>
  <c r="BP753" i="3"/>
  <c r="BQ753" i="3"/>
  <c r="BR753" i="3"/>
  <c r="BS753" i="3"/>
  <c r="BT753" i="3"/>
  <c r="BU753" i="3"/>
  <c r="D754" i="3"/>
  <c r="D755" i="3"/>
  <c r="X755" i="3"/>
  <c r="Y755" i="3"/>
  <c r="Z755" i="3"/>
  <c r="AA755" i="3"/>
  <c r="AB755" i="3"/>
  <c r="AC755" i="3"/>
  <c r="AD755" i="3"/>
  <c r="AE755" i="3"/>
  <c r="AF755" i="3"/>
  <c r="AG755" i="3"/>
  <c r="AH755" i="3"/>
  <c r="AI755" i="3"/>
  <c r="AJ755" i="3"/>
  <c r="AK755" i="3"/>
  <c r="AL755" i="3"/>
  <c r="AM755" i="3"/>
  <c r="AN755" i="3"/>
  <c r="AO755" i="3"/>
  <c r="AP755" i="3"/>
  <c r="AQ755" i="3"/>
  <c r="AR755" i="3"/>
  <c r="AS755" i="3"/>
  <c r="AT755" i="3"/>
  <c r="AU755" i="3"/>
  <c r="AV755" i="3"/>
  <c r="AW755" i="3"/>
  <c r="AX755" i="3"/>
  <c r="AY755" i="3"/>
  <c r="AZ755" i="3"/>
  <c r="BA755" i="3"/>
  <c r="BB755" i="3"/>
  <c r="BC755" i="3"/>
  <c r="BD755" i="3"/>
  <c r="BE755" i="3"/>
  <c r="BF755" i="3"/>
  <c r="BG755" i="3"/>
  <c r="BH755" i="3"/>
  <c r="BI755" i="3"/>
  <c r="BJ755" i="3"/>
  <c r="BK755" i="3"/>
  <c r="BL755" i="3"/>
  <c r="BM755" i="3"/>
  <c r="BN755" i="3"/>
  <c r="BO755" i="3"/>
  <c r="BP755" i="3"/>
  <c r="BQ755" i="3"/>
  <c r="BR755" i="3"/>
  <c r="BS755" i="3"/>
  <c r="BT755" i="3"/>
  <c r="BU755" i="3"/>
  <c r="D756" i="3"/>
  <c r="E757" i="3"/>
  <c r="F757" i="3"/>
  <c r="J757" i="3" s="1"/>
  <c r="G757" i="3"/>
  <c r="H757" i="3"/>
  <c r="I757" i="3"/>
  <c r="E758" i="3"/>
  <c r="F758" i="3"/>
  <c r="J758" i="3" s="1"/>
  <c r="G758" i="3"/>
  <c r="H758" i="3"/>
  <c r="I758" i="3"/>
  <c r="E759" i="3"/>
  <c r="F759" i="3"/>
  <c r="J759" i="3" s="1"/>
  <c r="G759" i="3"/>
  <c r="H759" i="3"/>
  <c r="I759" i="3"/>
  <c r="E760" i="3"/>
  <c r="F760" i="3"/>
  <c r="J760" i="3" s="1"/>
  <c r="G760" i="3"/>
  <c r="H760" i="3"/>
  <c r="I760" i="3"/>
  <c r="E761" i="3"/>
  <c r="F761" i="3"/>
  <c r="J761" i="3" s="1"/>
  <c r="G761" i="3"/>
  <c r="H761" i="3"/>
  <c r="I761" i="3"/>
  <c r="E762" i="3"/>
  <c r="F762" i="3"/>
  <c r="J762" i="3" s="1"/>
  <c r="G762" i="3"/>
  <c r="H762" i="3"/>
  <c r="I762" i="3"/>
  <c r="E763" i="3"/>
  <c r="F763" i="3"/>
  <c r="J763" i="3" s="1"/>
  <c r="G763" i="3"/>
  <c r="H763" i="3"/>
  <c r="I763" i="3"/>
  <c r="E764" i="3"/>
  <c r="F764" i="3"/>
  <c r="J764" i="3" s="1"/>
  <c r="G764" i="3"/>
  <c r="H764" i="3"/>
  <c r="I764" i="3"/>
  <c r="E765" i="3"/>
  <c r="F765" i="3"/>
  <c r="J765" i="3" s="1"/>
  <c r="G765" i="3"/>
  <c r="H765" i="3"/>
  <c r="I765" i="3"/>
  <c r="E766" i="3"/>
  <c r="F766" i="3"/>
  <c r="J766" i="3" s="1"/>
  <c r="G766" i="3"/>
  <c r="H766" i="3"/>
  <c r="I766" i="3"/>
  <c r="E767" i="3"/>
  <c r="F767" i="3"/>
  <c r="J767" i="3" s="1"/>
  <c r="G767" i="3"/>
  <c r="H767" i="3"/>
  <c r="I767" i="3"/>
  <c r="E768" i="3"/>
  <c r="F768" i="3"/>
  <c r="J768" i="3" s="1"/>
  <c r="G768" i="3"/>
  <c r="H768" i="3"/>
  <c r="I768" i="3"/>
  <c r="E769" i="3"/>
  <c r="F769" i="3"/>
  <c r="J769" i="3" s="1"/>
  <c r="G769" i="3"/>
  <c r="H769" i="3"/>
  <c r="I769" i="3"/>
  <c r="E771" i="3"/>
  <c r="F771" i="3"/>
  <c r="J771" i="3" s="1"/>
  <c r="G771" i="3"/>
  <c r="H771" i="3"/>
  <c r="I771" i="3"/>
  <c r="E772" i="3"/>
  <c r="F772" i="3"/>
  <c r="J772" i="3" s="1"/>
  <c r="G772" i="3"/>
  <c r="H772" i="3"/>
  <c r="I772" i="3"/>
  <c r="D782" i="3"/>
  <c r="X782" i="3"/>
  <c r="Y782" i="3"/>
  <c r="Z782" i="3"/>
  <c r="AA782" i="3"/>
  <c r="AB782" i="3"/>
  <c r="AC782" i="3"/>
  <c r="AD782" i="3"/>
  <c r="AE782" i="3"/>
  <c r="AF782" i="3"/>
  <c r="AG782" i="3"/>
  <c r="AH782" i="3"/>
  <c r="AI782" i="3"/>
  <c r="AJ782" i="3"/>
  <c r="AK782" i="3"/>
  <c r="AL782" i="3"/>
  <c r="AM782" i="3"/>
  <c r="AN782" i="3"/>
  <c r="AO782" i="3"/>
  <c r="AP782" i="3"/>
  <c r="AQ782" i="3"/>
  <c r="AR782" i="3"/>
  <c r="AS782" i="3"/>
  <c r="AT782" i="3"/>
  <c r="AU782" i="3"/>
  <c r="AV782" i="3"/>
  <c r="AW782" i="3"/>
  <c r="AX782" i="3"/>
  <c r="AY782" i="3"/>
  <c r="AZ782" i="3"/>
  <c r="BA782" i="3"/>
  <c r="BB782" i="3"/>
  <c r="BC782" i="3"/>
  <c r="BD782" i="3"/>
  <c r="BE782" i="3"/>
  <c r="BF782" i="3"/>
  <c r="BG782" i="3"/>
  <c r="BH782" i="3"/>
  <c r="BI782" i="3"/>
  <c r="BJ782" i="3"/>
  <c r="BK782" i="3"/>
  <c r="BL782" i="3"/>
  <c r="BM782" i="3"/>
  <c r="BN782" i="3"/>
  <c r="BO782" i="3"/>
  <c r="BP782" i="3"/>
  <c r="BQ782" i="3"/>
  <c r="BR782" i="3"/>
  <c r="BS782" i="3"/>
  <c r="BT782" i="3"/>
  <c r="BU782" i="3"/>
  <c r="D783" i="3"/>
  <c r="X783" i="3"/>
  <c r="Y783" i="3"/>
  <c r="Z783" i="3"/>
  <c r="AA783" i="3"/>
  <c r="AB783" i="3"/>
  <c r="AC783" i="3"/>
  <c r="AD783" i="3"/>
  <c r="AE783" i="3"/>
  <c r="AF783" i="3"/>
  <c r="AG783" i="3"/>
  <c r="AH783" i="3"/>
  <c r="AI783" i="3"/>
  <c r="AJ783" i="3"/>
  <c r="AK783" i="3"/>
  <c r="AL783" i="3"/>
  <c r="AM783" i="3"/>
  <c r="AN783" i="3"/>
  <c r="AO783" i="3"/>
  <c r="AP783" i="3"/>
  <c r="AQ783" i="3"/>
  <c r="AR783" i="3"/>
  <c r="AS783" i="3"/>
  <c r="AT783" i="3"/>
  <c r="AU783" i="3"/>
  <c r="AV783" i="3"/>
  <c r="AW783" i="3"/>
  <c r="AX783" i="3"/>
  <c r="AY783" i="3"/>
  <c r="AZ783" i="3"/>
  <c r="BA783" i="3"/>
  <c r="BB783" i="3"/>
  <c r="BC783" i="3"/>
  <c r="BD783" i="3"/>
  <c r="BE783" i="3"/>
  <c r="BF783" i="3"/>
  <c r="BG783" i="3"/>
  <c r="BH783" i="3"/>
  <c r="BI783" i="3"/>
  <c r="BJ783" i="3"/>
  <c r="BK783" i="3"/>
  <c r="BL783" i="3"/>
  <c r="BM783" i="3"/>
  <c r="BN783" i="3"/>
  <c r="BO783" i="3"/>
  <c r="BP783" i="3"/>
  <c r="BQ783" i="3"/>
  <c r="BR783" i="3"/>
  <c r="BS783" i="3"/>
  <c r="BT783" i="3"/>
  <c r="BU783" i="3"/>
  <c r="D784" i="3"/>
  <c r="D785" i="3"/>
  <c r="X785" i="3"/>
  <c r="Y785" i="3"/>
  <c r="Z785" i="3"/>
  <c r="AA785" i="3"/>
  <c r="AB785" i="3"/>
  <c r="AC785" i="3"/>
  <c r="AD785" i="3"/>
  <c r="AE785" i="3"/>
  <c r="AF785" i="3"/>
  <c r="AG785" i="3"/>
  <c r="AH785" i="3"/>
  <c r="AI785" i="3"/>
  <c r="AJ785" i="3"/>
  <c r="AK785" i="3"/>
  <c r="AL785" i="3"/>
  <c r="AM785" i="3"/>
  <c r="AN785" i="3"/>
  <c r="AO785" i="3"/>
  <c r="AP785" i="3"/>
  <c r="AQ785" i="3"/>
  <c r="AR785" i="3"/>
  <c r="AS785" i="3"/>
  <c r="AT785" i="3"/>
  <c r="AU785" i="3"/>
  <c r="AV785" i="3"/>
  <c r="AW785" i="3"/>
  <c r="AX785" i="3"/>
  <c r="AY785" i="3"/>
  <c r="AZ785" i="3"/>
  <c r="BA785" i="3"/>
  <c r="BB785" i="3"/>
  <c r="BC785" i="3"/>
  <c r="BD785" i="3"/>
  <c r="BE785" i="3"/>
  <c r="BF785" i="3"/>
  <c r="BG785" i="3"/>
  <c r="BH785" i="3"/>
  <c r="BI785" i="3"/>
  <c r="BJ785" i="3"/>
  <c r="BK785" i="3"/>
  <c r="BL785" i="3"/>
  <c r="BM785" i="3"/>
  <c r="BN785" i="3"/>
  <c r="BO785" i="3"/>
  <c r="BP785" i="3"/>
  <c r="BQ785" i="3"/>
  <c r="BR785" i="3"/>
  <c r="BS785" i="3"/>
  <c r="BT785" i="3"/>
  <c r="BU785" i="3"/>
  <c r="D786" i="3"/>
  <c r="E787" i="3"/>
  <c r="F787" i="3"/>
  <c r="J787" i="3" s="1"/>
  <c r="G787" i="3"/>
  <c r="H787" i="3"/>
  <c r="I787" i="3"/>
  <c r="E788" i="3"/>
  <c r="F788" i="3"/>
  <c r="J788" i="3" s="1"/>
  <c r="G788" i="3"/>
  <c r="H788" i="3"/>
  <c r="I788" i="3"/>
  <c r="E789" i="3"/>
  <c r="F789" i="3"/>
  <c r="J789" i="3" s="1"/>
  <c r="G789" i="3"/>
  <c r="H789" i="3"/>
  <c r="I789" i="3"/>
  <c r="E790" i="3"/>
  <c r="F790" i="3"/>
  <c r="J790" i="3" s="1"/>
  <c r="G790" i="3"/>
  <c r="H790" i="3"/>
  <c r="I790" i="3"/>
  <c r="E791" i="3"/>
  <c r="F791" i="3"/>
  <c r="J791" i="3" s="1"/>
  <c r="G791" i="3"/>
  <c r="H791" i="3"/>
  <c r="I791" i="3"/>
  <c r="E792" i="3"/>
  <c r="F792" i="3"/>
  <c r="J792" i="3" s="1"/>
  <c r="G792" i="3"/>
  <c r="H792" i="3"/>
  <c r="I792" i="3"/>
  <c r="E793" i="3"/>
  <c r="F793" i="3"/>
  <c r="J793" i="3" s="1"/>
  <c r="G793" i="3"/>
  <c r="H793" i="3"/>
  <c r="I793" i="3"/>
  <c r="E794" i="3"/>
  <c r="F794" i="3"/>
  <c r="J794" i="3" s="1"/>
  <c r="G794" i="3"/>
  <c r="H794" i="3"/>
  <c r="I794" i="3"/>
  <c r="E795" i="3"/>
  <c r="F795" i="3"/>
  <c r="J795" i="3" s="1"/>
  <c r="G795" i="3"/>
  <c r="H795" i="3"/>
  <c r="I795" i="3"/>
  <c r="E796" i="3"/>
  <c r="F796" i="3"/>
  <c r="J796" i="3" s="1"/>
  <c r="G796" i="3"/>
  <c r="H796" i="3"/>
  <c r="I796" i="3"/>
  <c r="E797" i="3"/>
  <c r="F797" i="3"/>
  <c r="J797" i="3" s="1"/>
  <c r="G797" i="3"/>
  <c r="H797" i="3"/>
  <c r="I797" i="3"/>
  <c r="E798" i="3"/>
  <c r="F798" i="3"/>
  <c r="J798" i="3" s="1"/>
  <c r="G798" i="3"/>
  <c r="H798" i="3"/>
  <c r="I798" i="3"/>
  <c r="E799" i="3"/>
  <c r="F799" i="3"/>
  <c r="J799" i="3" s="1"/>
  <c r="G799" i="3"/>
  <c r="H799" i="3"/>
  <c r="I799" i="3"/>
  <c r="E801" i="3"/>
  <c r="F801" i="3"/>
  <c r="J801" i="3" s="1"/>
  <c r="G801" i="3"/>
  <c r="H801" i="3"/>
  <c r="I801" i="3"/>
  <c r="E802" i="3"/>
  <c r="F802" i="3"/>
  <c r="J802" i="3" s="1"/>
  <c r="G802" i="3"/>
  <c r="H802" i="3"/>
  <c r="I802" i="3"/>
  <c r="D812" i="3"/>
  <c r="X812" i="3"/>
  <c r="Y812" i="3"/>
  <c r="Z812" i="3"/>
  <c r="AA812" i="3"/>
  <c r="AB812" i="3"/>
  <c r="AC812" i="3"/>
  <c r="AD812" i="3"/>
  <c r="AE812" i="3"/>
  <c r="AF812" i="3"/>
  <c r="AG812" i="3"/>
  <c r="AH812" i="3"/>
  <c r="AI812" i="3"/>
  <c r="AJ812" i="3"/>
  <c r="AK812" i="3"/>
  <c r="AL812" i="3"/>
  <c r="AM812" i="3"/>
  <c r="AN812" i="3"/>
  <c r="AO812" i="3"/>
  <c r="AP812" i="3"/>
  <c r="AQ812" i="3"/>
  <c r="AR812" i="3"/>
  <c r="AS812" i="3"/>
  <c r="AT812" i="3"/>
  <c r="AU812" i="3"/>
  <c r="AV812" i="3"/>
  <c r="AW812" i="3"/>
  <c r="AX812" i="3"/>
  <c r="AY812" i="3"/>
  <c r="AZ812" i="3"/>
  <c r="BA812" i="3"/>
  <c r="BB812" i="3"/>
  <c r="BC812" i="3"/>
  <c r="BD812" i="3"/>
  <c r="BE812" i="3"/>
  <c r="BF812" i="3"/>
  <c r="BG812" i="3"/>
  <c r="BH812" i="3"/>
  <c r="BI812" i="3"/>
  <c r="BJ812" i="3"/>
  <c r="BK812" i="3"/>
  <c r="BL812" i="3"/>
  <c r="BM812" i="3"/>
  <c r="BN812" i="3"/>
  <c r="BO812" i="3"/>
  <c r="BP812" i="3"/>
  <c r="BQ812" i="3"/>
  <c r="BR812" i="3"/>
  <c r="BS812" i="3"/>
  <c r="BT812" i="3"/>
  <c r="BU812" i="3"/>
  <c r="D813" i="3"/>
  <c r="X813" i="3"/>
  <c r="Y813" i="3"/>
  <c r="Z813" i="3"/>
  <c r="AA813" i="3"/>
  <c r="AB813" i="3"/>
  <c r="AC813" i="3"/>
  <c r="AD813" i="3"/>
  <c r="AE813" i="3"/>
  <c r="AF813" i="3"/>
  <c r="AG813" i="3"/>
  <c r="AH813" i="3"/>
  <c r="AI813" i="3"/>
  <c r="AJ813" i="3"/>
  <c r="AK813" i="3"/>
  <c r="AL813" i="3"/>
  <c r="AM813" i="3"/>
  <c r="AN813" i="3"/>
  <c r="AO813" i="3"/>
  <c r="AP813" i="3"/>
  <c r="AQ813" i="3"/>
  <c r="AR813" i="3"/>
  <c r="AS813" i="3"/>
  <c r="AT813" i="3"/>
  <c r="AU813" i="3"/>
  <c r="AV813" i="3"/>
  <c r="AW813" i="3"/>
  <c r="AX813" i="3"/>
  <c r="AY813" i="3"/>
  <c r="AZ813" i="3"/>
  <c r="BA813" i="3"/>
  <c r="BB813" i="3"/>
  <c r="BC813" i="3"/>
  <c r="BD813" i="3"/>
  <c r="BE813" i="3"/>
  <c r="BF813" i="3"/>
  <c r="BG813" i="3"/>
  <c r="BH813" i="3"/>
  <c r="BI813" i="3"/>
  <c r="BJ813" i="3"/>
  <c r="BK813" i="3"/>
  <c r="BL813" i="3"/>
  <c r="BM813" i="3"/>
  <c r="BN813" i="3"/>
  <c r="BO813" i="3"/>
  <c r="BP813" i="3"/>
  <c r="BQ813" i="3"/>
  <c r="BR813" i="3"/>
  <c r="BS813" i="3"/>
  <c r="BT813" i="3"/>
  <c r="BU813" i="3"/>
  <c r="D814" i="3"/>
  <c r="D815" i="3"/>
  <c r="X815" i="3"/>
  <c r="Y815" i="3"/>
  <c r="Z815" i="3"/>
  <c r="AA815" i="3"/>
  <c r="AB815" i="3"/>
  <c r="AC815" i="3"/>
  <c r="AD815" i="3"/>
  <c r="AE815" i="3"/>
  <c r="AF815" i="3"/>
  <c r="AG815" i="3"/>
  <c r="AH815" i="3"/>
  <c r="AI815" i="3"/>
  <c r="AJ815" i="3"/>
  <c r="AK815" i="3"/>
  <c r="AL815" i="3"/>
  <c r="AM815" i="3"/>
  <c r="AN815" i="3"/>
  <c r="AO815" i="3"/>
  <c r="AP815" i="3"/>
  <c r="AQ815" i="3"/>
  <c r="AR815" i="3"/>
  <c r="AS815" i="3"/>
  <c r="AT815" i="3"/>
  <c r="AU815" i="3"/>
  <c r="AV815" i="3"/>
  <c r="AW815" i="3"/>
  <c r="AX815" i="3"/>
  <c r="AY815" i="3"/>
  <c r="AZ815" i="3"/>
  <c r="BA815" i="3"/>
  <c r="BB815" i="3"/>
  <c r="BC815" i="3"/>
  <c r="BD815" i="3"/>
  <c r="BE815" i="3"/>
  <c r="BF815" i="3"/>
  <c r="BG815" i="3"/>
  <c r="BH815" i="3"/>
  <c r="BI815" i="3"/>
  <c r="BJ815" i="3"/>
  <c r="BK815" i="3"/>
  <c r="BL815" i="3"/>
  <c r="BM815" i="3"/>
  <c r="BN815" i="3"/>
  <c r="BO815" i="3"/>
  <c r="BP815" i="3"/>
  <c r="BQ815" i="3"/>
  <c r="BR815" i="3"/>
  <c r="BS815" i="3"/>
  <c r="BT815" i="3"/>
  <c r="BU815" i="3"/>
  <c r="D816" i="3"/>
  <c r="E817" i="3"/>
  <c r="F817" i="3"/>
  <c r="J817" i="3" s="1"/>
  <c r="G817" i="3"/>
  <c r="H817" i="3"/>
  <c r="I817" i="3"/>
  <c r="E818" i="3"/>
  <c r="F818" i="3"/>
  <c r="J818" i="3" s="1"/>
  <c r="G818" i="3"/>
  <c r="H818" i="3"/>
  <c r="I818" i="3"/>
  <c r="E819" i="3"/>
  <c r="F819" i="3"/>
  <c r="J819" i="3" s="1"/>
  <c r="G819" i="3"/>
  <c r="H819" i="3"/>
  <c r="I819" i="3"/>
  <c r="E820" i="3"/>
  <c r="F820" i="3"/>
  <c r="J820" i="3" s="1"/>
  <c r="G820" i="3"/>
  <c r="H820" i="3"/>
  <c r="I820" i="3"/>
  <c r="E821" i="3"/>
  <c r="F821" i="3"/>
  <c r="J821" i="3" s="1"/>
  <c r="G821" i="3"/>
  <c r="H821" i="3"/>
  <c r="I821" i="3"/>
  <c r="E822" i="3"/>
  <c r="F822" i="3"/>
  <c r="J822" i="3" s="1"/>
  <c r="G822" i="3"/>
  <c r="H822" i="3"/>
  <c r="I822" i="3"/>
  <c r="E823" i="3"/>
  <c r="F823" i="3"/>
  <c r="J823" i="3" s="1"/>
  <c r="G823" i="3"/>
  <c r="H823" i="3"/>
  <c r="I823" i="3"/>
  <c r="E824" i="3"/>
  <c r="F824" i="3"/>
  <c r="J824" i="3" s="1"/>
  <c r="G824" i="3"/>
  <c r="H824" i="3"/>
  <c r="I824" i="3"/>
  <c r="E825" i="3"/>
  <c r="F825" i="3"/>
  <c r="J825" i="3" s="1"/>
  <c r="G825" i="3"/>
  <c r="H825" i="3"/>
  <c r="I825" i="3"/>
  <c r="E826" i="3"/>
  <c r="F826" i="3"/>
  <c r="J826" i="3" s="1"/>
  <c r="G826" i="3"/>
  <c r="H826" i="3"/>
  <c r="I826" i="3"/>
  <c r="E827" i="3"/>
  <c r="F827" i="3"/>
  <c r="J827" i="3" s="1"/>
  <c r="G827" i="3"/>
  <c r="H827" i="3"/>
  <c r="I827" i="3"/>
  <c r="E828" i="3"/>
  <c r="F828" i="3"/>
  <c r="J828" i="3" s="1"/>
  <c r="G828" i="3"/>
  <c r="H828" i="3"/>
  <c r="I828" i="3"/>
  <c r="E829" i="3"/>
  <c r="F829" i="3"/>
  <c r="J829" i="3" s="1"/>
  <c r="G829" i="3"/>
  <c r="H829" i="3"/>
  <c r="I829" i="3"/>
  <c r="E831" i="3"/>
  <c r="F831" i="3"/>
  <c r="J831" i="3" s="1"/>
  <c r="G831" i="3"/>
  <c r="H831" i="3"/>
  <c r="I831" i="3"/>
  <c r="E832" i="3"/>
  <c r="F832" i="3"/>
  <c r="J832" i="3" s="1"/>
  <c r="G832" i="3"/>
  <c r="H832" i="3"/>
  <c r="I832" i="3"/>
  <c r="D38" i="5"/>
  <c r="E38" i="5"/>
  <c r="F38" i="5"/>
  <c r="G38" i="5"/>
  <c r="H38" i="5"/>
  <c r="I38" i="5"/>
  <c r="J38" i="5"/>
  <c r="K38" i="5"/>
  <c r="L38" i="5"/>
  <c r="M38" i="5"/>
  <c r="D42" i="5"/>
  <c r="D43" i="5"/>
  <c r="D44" i="5"/>
  <c r="D45" i="5"/>
  <c r="D46" i="5"/>
  <c r="D47" i="5"/>
  <c r="E47" i="5"/>
  <c r="F47" i="5"/>
  <c r="G47" i="5"/>
  <c r="H47" i="5"/>
  <c r="I47" i="5"/>
  <c r="J47" i="5"/>
  <c r="K47" i="5"/>
  <c r="L47" i="5"/>
  <c r="M47" i="5"/>
  <c r="D48" i="5"/>
  <c r="E48" i="5"/>
  <c r="F48" i="5"/>
  <c r="G48" i="5"/>
  <c r="H48" i="5"/>
  <c r="I48" i="5"/>
  <c r="J48" i="5"/>
  <c r="K48" i="5"/>
  <c r="L48" i="5"/>
  <c r="M48" i="5"/>
  <c r="K162" i="3" l="1"/>
  <c r="K638" i="3"/>
  <c r="K130" i="3"/>
  <c r="K46" i="3"/>
  <c r="K44" i="3"/>
  <c r="K128" i="3"/>
  <c r="K585" i="3"/>
  <c r="K259" i="3"/>
  <c r="K579" i="3"/>
  <c r="K367" i="3"/>
  <c r="K352" i="3"/>
  <c r="K348" i="3"/>
  <c r="K703" i="3"/>
  <c r="K346" i="3"/>
  <c r="K699" i="3"/>
  <c r="K430" i="3"/>
  <c r="K136" i="3"/>
  <c r="K282" i="3"/>
  <c r="K709" i="3"/>
  <c r="K705" i="3"/>
  <c r="K702" i="3"/>
  <c r="K643" i="3"/>
  <c r="K614" i="3"/>
  <c r="K557" i="3"/>
  <c r="K471" i="3"/>
  <c r="K368" i="3"/>
  <c r="K345" i="3"/>
  <c r="K339" i="3"/>
  <c r="K322" i="3"/>
  <c r="K318" i="3"/>
  <c r="K316" i="3"/>
  <c r="K313" i="3"/>
  <c r="K284" i="3"/>
  <c r="K157" i="3"/>
  <c r="K16" i="3"/>
  <c r="K431" i="3"/>
  <c r="J52" i="3"/>
  <c r="J17" i="3"/>
  <c r="C17" i="8" s="1"/>
  <c r="C25" i="8" s="1"/>
  <c r="J15" i="3"/>
  <c r="K15" i="3" s="1"/>
  <c r="J13" i="3"/>
  <c r="C14" i="8" s="1"/>
  <c r="C22" i="8" s="1"/>
  <c r="J11" i="3"/>
  <c r="C13" i="8" s="1"/>
  <c r="C21" i="8" s="1"/>
  <c r="J9" i="3"/>
  <c r="K9" i="3" s="1"/>
  <c r="K758" i="3"/>
  <c r="K738" i="3"/>
  <c r="K697" i="3"/>
  <c r="K644" i="3"/>
  <c r="K639" i="3"/>
  <c r="K621" i="3"/>
  <c r="K618" i="3"/>
  <c r="K615" i="3"/>
  <c r="K610" i="3"/>
  <c r="K588" i="3"/>
  <c r="K502" i="3"/>
  <c r="K435" i="3"/>
  <c r="K397" i="3"/>
  <c r="K375" i="3"/>
  <c r="K467" i="3"/>
  <c r="K461" i="3"/>
  <c r="K402" i="3"/>
  <c r="K378" i="3"/>
  <c r="K340" i="3"/>
  <c r="K495" i="3"/>
  <c r="K577" i="3"/>
  <c r="K518" i="3"/>
  <c r="K466" i="3"/>
  <c r="N13" i="8"/>
  <c r="N21" i="8" s="1"/>
  <c r="K551" i="3"/>
  <c r="Z45" i="5"/>
  <c r="Z57" i="5" s="1"/>
  <c r="K287" i="3"/>
  <c r="K677" i="3"/>
  <c r="K669" i="3"/>
  <c r="K558" i="3"/>
  <c r="K554" i="3"/>
  <c r="K492" i="3"/>
  <c r="K462" i="3"/>
  <c r="K459" i="3"/>
  <c r="K429" i="3"/>
  <c r="K370" i="3"/>
  <c r="K307" i="3"/>
  <c r="K759" i="3"/>
  <c r="K134" i="3"/>
  <c r="K132" i="3"/>
  <c r="K757" i="3"/>
  <c r="K647" i="3"/>
  <c r="K771" i="3"/>
  <c r="K764" i="3"/>
  <c r="K704" i="3"/>
  <c r="K671" i="3"/>
  <c r="K649" i="3"/>
  <c r="K584" i="3"/>
  <c r="K522" i="3"/>
  <c r="K499" i="3"/>
  <c r="K488" i="3"/>
  <c r="K411" i="3"/>
  <c r="K381" i="3"/>
  <c r="K377" i="3"/>
  <c r="K372" i="3"/>
  <c r="K369" i="3"/>
  <c r="K344" i="3"/>
  <c r="K309" i="3"/>
  <c r="K288" i="3"/>
  <c r="J286" i="3"/>
  <c r="Z44" i="5" s="1"/>
  <c r="Z56" i="5" s="1"/>
  <c r="J280" i="3"/>
  <c r="K280" i="3" s="1"/>
  <c r="K279" i="3"/>
  <c r="K277" i="3"/>
  <c r="K250" i="3"/>
  <c r="K248" i="3"/>
  <c r="K226" i="3"/>
  <c r="J217" i="3"/>
  <c r="K217" i="3" s="1"/>
  <c r="J171" i="3"/>
  <c r="K171" i="3" s="1"/>
  <c r="J107" i="3"/>
  <c r="F17" i="8" s="1"/>
  <c r="F25" i="8" s="1"/>
  <c r="J105" i="3"/>
  <c r="T43" i="5" s="1"/>
  <c r="T55" i="5" s="1"/>
  <c r="J81" i="3"/>
  <c r="K81" i="3" s="1"/>
  <c r="K651" i="3"/>
  <c r="K831" i="3"/>
  <c r="K824" i="3"/>
  <c r="K817" i="3"/>
  <c r="K802" i="3"/>
  <c r="K789" i="3"/>
  <c r="K711" i="3"/>
  <c r="K826" i="3"/>
  <c r="K823" i="3"/>
  <c r="K801" i="3"/>
  <c r="K791" i="3"/>
  <c r="K735" i="3"/>
  <c r="K731" i="3"/>
  <c r="K728" i="3"/>
  <c r="K706" i="3"/>
  <c r="K681" i="3"/>
  <c r="K679" i="3"/>
  <c r="K675" i="3"/>
  <c r="K673" i="3"/>
  <c r="K670" i="3"/>
  <c r="K637" i="3"/>
  <c r="K613" i="3"/>
  <c r="K561" i="3"/>
  <c r="K550" i="3"/>
  <c r="K532" i="3"/>
  <c r="K529" i="3"/>
  <c r="K463" i="3"/>
  <c r="K460" i="3"/>
  <c r="K439" i="3"/>
  <c r="K436" i="3"/>
  <c r="K428" i="3"/>
  <c r="K406" i="3"/>
  <c r="K403" i="3"/>
  <c r="K398" i="3"/>
  <c r="K376" i="3"/>
  <c r="K371" i="3"/>
  <c r="K319" i="3"/>
  <c r="J261" i="3"/>
  <c r="K261" i="3" s="1"/>
  <c r="J256" i="3"/>
  <c r="K16" i="8" s="1"/>
  <c r="K24" i="8" s="1"/>
  <c r="J199" i="3"/>
  <c r="K199" i="3" s="1"/>
  <c r="J197" i="3"/>
  <c r="I17" i="8" s="1"/>
  <c r="I25" i="8" s="1"/>
  <c r="J195" i="3"/>
  <c r="I15" i="8" s="1"/>
  <c r="I23" i="8" s="1"/>
  <c r="J167" i="3"/>
  <c r="V45" i="5" s="1"/>
  <c r="V57" i="5" s="1"/>
  <c r="J165" i="3"/>
  <c r="K165" i="3" s="1"/>
  <c r="J163" i="3"/>
  <c r="K163" i="3" s="1"/>
  <c r="J161" i="3"/>
  <c r="K161" i="3" s="1"/>
  <c r="K578" i="3"/>
  <c r="K708" i="3"/>
  <c r="K589" i="3"/>
  <c r="M18" i="8"/>
  <c r="M26" i="8" s="1"/>
  <c r="K498" i="3"/>
  <c r="M14" i="8"/>
  <c r="M22" i="8" s="1"/>
  <c r="K493" i="3"/>
  <c r="K472" i="3"/>
  <c r="K825" i="3"/>
  <c r="K796" i="3"/>
  <c r="K766" i="3"/>
  <c r="K741" i="3"/>
  <c r="K727" i="3"/>
  <c r="K700" i="3"/>
  <c r="K698" i="3"/>
  <c r="K667" i="3"/>
  <c r="K652" i="3"/>
  <c r="K581" i="3"/>
  <c r="K521" i="3"/>
  <c r="K494" i="3"/>
  <c r="K379" i="3"/>
  <c r="K373" i="3"/>
  <c r="K108" i="3"/>
  <c r="K79" i="3"/>
  <c r="K49" i="3"/>
  <c r="J7" i="3"/>
  <c r="C12" i="8" s="1"/>
  <c r="C20" i="8" s="1"/>
  <c r="K799" i="3"/>
  <c r="K763" i="3"/>
  <c r="K760" i="3"/>
  <c r="K733" i="3"/>
  <c r="K641" i="3"/>
  <c r="K586" i="3"/>
  <c r="K562" i="3"/>
  <c r="K321" i="3"/>
  <c r="K308" i="3"/>
  <c r="K291" i="3"/>
  <c r="K48" i="3"/>
  <c r="K832" i="3"/>
  <c r="K828" i="3"/>
  <c r="K821" i="3"/>
  <c r="K818" i="3"/>
  <c r="K798" i="3"/>
  <c r="K795" i="3"/>
  <c r="K793" i="3"/>
  <c r="K772" i="3"/>
  <c r="K765" i="3"/>
  <c r="K648" i="3"/>
  <c r="K645" i="3"/>
  <c r="K640" i="3"/>
  <c r="K619" i="3"/>
  <c r="K616" i="3"/>
  <c r="K611" i="3"/>
  <c r="K608" i="3"/>
  <c r="K591" i="3"/>
  <c r="K583" i="3"/>
  <c r="K548" i="3"/>
  <c r="K531" i="3"/>
  <c r="K527" i="3"/>
  <c r="K520" i="3"/>
  <c r="K519" i="3"/>
  <c r="K438" i="3"/>
  <c r="K401" i="3"/>
  <c r="K382" i="3"/>
  <c r="K374" i="3"/>
  <c r="K349" i="3"/>
  <c r="K342" i="3"/>
  <c r="K337" i="3"/>
  <c r="K312" i="3"/>
  <c r="J292" i="3"/>
  <c r="K292" i="3" s="1"/>
  <c r="J278" i="3"/>
  <c r="K278" i="3" s="1"/>
  <c r="J251" i="3"/>
  <c r="K13" i="8" s="1"/>
  <c r="K21" i="8" s="1"/>
  <c r="J249" i="3"/>
  <c r="K249" i="3" s="1"/>
  <c r="K229" i="3"/>
  <c r="J40" i="3"/>
  <c r="K40" i="3" s="1"/>
  <c r="J38" i="3"/>
  <c r="K38" i="3" s="1"/>
  <c r="K819" i="3"/>
  <c r="K790" i="3"/>
  <c r="K609" i="3"/>
  <c r="K468" i="3"/>
  <c r="K427" i="3"/>
  <c r="K797" i="3"/>
  <c r="K767" i="3"/>
  <c r="K761" i="3"/>
  <c r="K668" i="3"/>
  <c r="K547" i="3"/>
  <c r="K526" i="3"/>
  <c r="K523" i="3"/>
  <c r="K487" i="3"/>
  <c r="J112" i="3"/>
  <c r="K112" i="3" s="1"/>
  <c r="J77" i="3"/>
  <c r="E17" i="8" s="1"/>
  <c r="E25" i="8" s="1"/>
  <c r="J75" i="3"/>
  <c r="E15" i="8" s="1"/>
  <c r="E23" i="8" s="1"/>
  <c r="J73" i="3"/>
  <c r="S42" i="5" s="1"/>
  <c r="S54" i="5" s="1"/>
  <c r="J71" i="3"/>
  <c r="K71" i="3" s="1"/>
  <c r="J69" i="3"/>
  <c r="J67" i="3"/>
  <c r="S41" i="5" s="1"/>
  <c r="S53" i="5" s="1"/>
  <c r="J42" i="3"/>
  <c r="K42" i="3" s="1"/>
  <c r="J21" i="3"/>
  <c r="K21" i="3" s="1"/>
  <c r="M17" i="8"/>
  <c r="M25" i="8" s="1"/>
  <c r="K497" i="3"/>
  <c r="K254" i="3"/>
  <c r="K138" i="3"/>
  <c r="K829" i="3"/>
  <c r="K827" i="3"/>
  <c r="K822" i="3"/>
  <c r="K820" i="3"/>
  <c r="K794" i="3"/>
  <c r="K792" i="3"/>
  <c r="K712" i="3"/>
  <c r="K682" i="3"/>
  <c r="K674" i="3"/>
  <c r="K612" i="3"/>
  <c r="K580" i="3"/>
  <c r="K517" i="3"/>
  <c r="K458" i="3"/>
  <c r="K434" i="3"/>
  <c r="K409" i="3"/>
  <c r="K405" i="3"/>
  <c r="K404" i="3"/>
  <c r="K399" i="3"/>
  <c r="K315" i="3"/>
  <c r="K310" i="3"/>
  <c r="J201" i="3"/>
  <c r="K201" i="3" s="1"/>
  <c r="J190" i="3"/>
  <c r="K190" i="3" s="1"/>
  <c r="J188" i="3"/>
  <c r="K188" i="3" s="1"/>
  <c r="J158" i="3"/>
  <c r="K158" i="3" s="1"/>
  <c r="K103" i="3"/>
  <c r="K82" i="3"/>
  <c r="K52" i="3"/>
  <c r="K19" i="3"/>
  <c r="K768" i="3"/>
  <c r="K742" i="3"/>
  <c r="K737" i="3"/>
  <c r="K734" i="3"/>
  <c r="K730" i="3"/>
  <c r="K707" i="3"/>
  <c r="K701" i="3"/>
  <c r="K607" i="3"/>
  <c r="K592" i="3"/>
  <c r="K587" i="3"/>
  <c r="M16" i="8"/>
  <c r="M24" i="8" s="1"/>
  <c r="K496" i="3"/>
  <c r="K465" i="3"/>
  <c r="K464" i="3"/>
  <c r="K457" i="3"/>
  <c r="K441" i="3"/>
  <c r="K432" i="3"/>
  <c r="K400" i="3"/>
  <c r="K343" i="3"/>
  <c r="J281" i="3"/>
  <c r="K281" i="3" s="1"/>
  <c r="J111" i="3"/>
  <c r="K111" i="3" s="1"/>
  <c r="J101" i="3"/>
  <c r="F13" i="8" s="1"/>
  <c r="F21" i="8" s="1"/>
  <c r="J99" i="3"/>
  <c r="K99" i="3" s="1"/>
  <c r="J97" i="3"/>
  <c r="T41" i="5" s="1"/>
  <c r="T53" i="5" s="1"/>
  <c r="Q45" i="5"/>
  <c r="Q57" i="5" s="1"/>
  <c r="K556" i="3"/>
  <c r="K788" i="3"/>
  <c r="K762" i="3"/>
  <c r="K559" i="3"/>
  <c r="K412" i="3"/>
  <c r="K407" i="3"/>
  <c r="K351" i="3"/>
  <c r="K252" i="3"/>
  <c r="K140" i="3"/>
  <c r="Q44" i="5"/>
  <c r="Q56" i="5" s="1"/>
  <c r="C16" i="8"/>
  <c r="C24" i="8" s="1"/>
  <c r="Q43" i="5"/>
  <c r="Q55" i="5" s="1"/>
  <c r="C15" i="8"/>
  <c r="C23" i="8" s="1"/>
  <c r="Q41" i="5"/>
  <c r="Q53" i="5" s="1"/>
  <c r="K787" i="3"/>
  <c r="K769" i="3"/>
  <c r="K739" i="3"/>
  <c r="K736" i="3"/>
  <c r="K732" i="3"/>
  <c r="K729" i="3"/>
  <c r="K678" i="3"/>
  <c r="K676" i="3"/>
  <c r="K672" i="3"/>
  <c r="K646" i="3"/>
  <c r="K642" i="3"/>
  <c r="K582" i="3"/>
  <c r="K525" i="3"/>
  <c r="K501" i="3"/>
  <c r="K489" i="3"/>
  <c r="K341" i="3"/>
  <c r="K317" i="3"/>
  <c r="J231" i="3"/>
  <c r="K231" i="3" s="1"/>
  <c r="J228" i="3"/>
  <c r="J18" i="8" s="1"/>
  <c r="J26" i="8" s="1"/>
  <c r="J224" i="3"/>
  <c r="K224" i="3" s="1"/>
  <c r="J222" i="3"/>
  <c r="K222" i="3" s="1"/>
  <c r="J220" i="3"/>
  <c r="K220" i="3" s="1"/>
  <c r="J218" i="3"/>
  <c r="K218" i="3" s="1"/>
  <c r="J142" i="3"/>
  <c r="K142" i="3" s="1"/>
  <c r="J137" i="3"/>
  <c r="K137" i="3" s="1"/>
  <c r="J135" i="3"/>
  <c r="K135" i="3" s="1"/>
  <c r="J133" i="3"/>
  <c r="K133" i="3" s="1"/>
  <c r="J131" i="3"/>
  <c r="K131" i="3" s="1"/>
  <c r="J129" i="3"/>
  <c r="K129" i="3" s="1"/>
  <c r="J127" i="3"/>
  <c r="K127" i="3" s="1"/>
  <c r="J168" i="3"/>
  <c r="K168" i="3" s="1"/>
  <c r="N14" i="8"/>
  <c r="N22" i="8" s="1"/>
  <c r="K553" i="3"/>
  <c r="L16" i="8"/>
  <c r="L24" i="8" s="1"/>
  <c r="K247" i="3"/>
  <c r="K12" i="8"/>
  <c r="K20" i="8" s="1"/>
  <c r="Y41" i="5"/>
  <c r="Y53" i="5" s="1"/>
  <c r="K255" i="3"/>
  <c r="Y43" i="5"/>
  <c r="Y55" i="5" s="1"/>
  <c r="K15" i="8"/>
  <c r="K23" i="8" s="1"/>
  <c r="J16" i="8"/>
  <c r="J24" i="8" s="1"/>
  <c r="X44" i="5"/>
  <c r="X56" i="5" s="1"/>
  <c r="K257" i="3"/>
  <c r="K17" i="8"/>
  <c r="K25" i="8" s="1"/>
  <c r="Y45" i="5"/>
  <c r="Y57" i="5" s="1"/>
  <c r="K617" i="3"/>
  <c r="K552" i="3"/>
  <c r="K528" i="3"/>
  <c r="M13" i="8"/>
  <c r="M21" i="8" s="1"/>
  <c r="K491" i="3"/>
  <c r="K258" i="3"/>
  <c r="Y46" i="5"/>
  <c r="Y58" i="5" s="1"/>
  <c r="K18" i="8"/>
  <c r="H12" i="8"/>
  <c r="H20" i="8" s="1"/>
  <c r="V41" i="5"/>
  <c r="V53" i="5" s="1"/>
  <c r="K193" i="3"/>
  <c r="I14" i="8"/>
  <c r="I22" i="8" s="1"/>
  <c r="W42" i="5"/>
  <c r="W54" i="5" s="1"/>
  <c r="L12" i="8"/>
  <c r="L20" i="8" s="1"/>
  <c r="Z41" i="5"/>
  <c r="Z53" i="5" s="1"/>
  <c r="K253" i="3"/>
  <c r="Y42" i="5"/>
  <c r="Y54" i="5" s="1"/>
  <c r="K14" i="8"/>
  <c r="K22" i="8" s="1"/>
  <c r="K622" i="3"/>
  <c r="N15" i="8"/>
  <c r="N23" i="8" s="1"/>
  <c r="K555" i="3"/>
  <c r="K549" i="3"/>
  <c r="K524" i="3"/>
  <c r="W43" i="5"/>
  <c r="W55" i="5" s="1"/>
  <c r="Z46" i="5"/>
  <c r="Z58" i="5" s="1"/>
  <c r="L18" i="8"/>
  <c r="L26" i="8" s="1"/>
  <c r="J12" i="8"/>
  <c r="J20" i="8" s="1"/>
  <c r="X41" i="5"/>
  <c r="X53" i="5" s="1"/>
  <c r="Z42" i="5"/>
  <c r="Z54" i="5" s="1"/>
  <c r="K283" i="3"/>
  <c r="L14" i="8"/>
  <c r="L22" i="8" s="1"/>
  <c r="K490" i="3"/>
  <c r="K442" i="3"/>
  <c r="K433" i="3"/>
  <c r="K338" i="3"/>
  <c r="K311" i="3"/>
  <c r="K167" i="3"/>
  <c r="L13" i="8"/>
  <c r="L21" i="8" s="1"/>
  <c r="L17" i="8"/>
  <c r="L25" i="8" s="1"/>
  <c r="K469" i="3"/>
  <c r="K408" i="3"/>
  <c r="K347" i="3"/>
  <c r="Y44" i="5"/>
  <c r="Y56" i="5" s="1"/>
  <c r="J192" i="3"/>
  <c r="K192" i="3" s="1"/>
  <c r="K437" i="3"/>
  <c r="K314" i="3"/>
  <c r="J285" i="3"/>
  <c r="K169" i="3"/>
  <c r="J160" i="3"/>
  <c r="K160" i="3" s="1"/>
  <c r="K69" i="3"/>
  <c r="Q42" i="5"/>
  <c r="Q54" i="5" s="1"/>
  <c r="H15" i="8"/>
  <c r="H23" i="8" s="1"/>
  <c r="K289" i="3"/>
  <c r="J232" i="3"/>
  <c r="K232" i="3" s="1"/>
  <c r="J227" i="3"/>
  <c r="K227" i="3" s="1"/>
  <c r="J225" i="3"/>
  <c r="K225" i="3" s="1"/>
  <c r="J223" i="3"/>
  <c r="K223" i="3" s="1"/>
  <c r="J221" i="3"/>
  <c r="J13" i="8" s="1"/>
  <c r="J21" i="8" s="1"/>
  <c r="J219" i="3"/>
  <c r="K219" i="3" s="1"/>
  <c r="J191" i="3"/>
  <c r="I13" i="8" s="1"/>
  <c r="I21" i="8" s="1"/>
  <c r="J189" i="3"/>
  <c r="K189" i="3" s="1"/>
  <c r="J187" i="3"/>
  <c r="K187" i="3" s="1"/>
  <c r="J166" i="3"/>
  <c r="J164" i="3"/>
  <c r="K164" i="3" s="1"/>
  <c r="J159" i="3"/>
  <c r="K159" i="3" s="1"/>
  <c r="J141" i="3"/>
  <c r="K141" i="3" s="1"/>
  <c r="J106" i="3"/>
  <c r="F16" i="8" s="1"/>
  <c r="F24" i="8" s="1"/>
  <c r="J104" i="3"/>
  <c r="K104" i="3" s="1"/>
  <c r="J78" i="3"/>
  <c r="E18" i="8" s="1"/>
  <c r="E26" i="8" s="1"/>
  <c r="J76" i="3"/>
  <c r="K76" i="3" s="1"/>
  <c r="J74" i="3"/>
  <c r="K74" i="3" s="1"/>
  <c r="J72" i="3"/>
  <c r="K72" i="3" s="1"/>
  <c r="J70" i="3"/>
  <c r="K70" i="3" s="1"/>
  <c r="J68" i="3"/>
  <c r="K68" i="3" s="1"/>
  <c r="J41" i="3"/>
  <c r="K41" i="3" s="1"/>
  <c r="J39" i="3"/>
  <c r="K39" i="3" s="1"/>
  <c r="J37" i="3"/>
  <c r="K37" i="3" s="1"/>
  <c r="J18" i="3"/>
  <c r="J262" i="3"/>
  <c r="K262" i="3" s="1"/>
  <c r="J202" i="3"/>
  <c r="K202" i="3" s="1"/>
  <c r="J198" i="3"/>
  <c r="K198" i="3" s="1"/>
  <c r="J196" i="3"/>
  <c r="K196" i="3" s="1"/>
  <c r="J194" i="3"/>
  <c r="K194" i="3" s="1"/>
  <c r="J172" i="3"/>
  <c r="K172" i="3" s="1"/>
  <c r="J109" i="3"/>
  <c r="K109" i="3" s="1"/>
  <c r="J102" i="3"/>
  <c r="K102" i="3" s="1"/>
  <c r="J100" i="3"/>
  <c r="K100" i="3" s="1"/>
  <c r="J98" i="3"/>
  <c r="K98" i="3" s="1"/>
  <c r="J51" i="3"/>
  <c r="K51" i="3" s="1"/>
  <c r="J47" i="3"/>
  <c r="R45" i="5" s="1"/>
  <c r="R57" i="5" s="1"/>
  <c r="J45" i="3"/>
  <c r="R43" i="5" s="1"/>
  <c r="R55" i="5" s="1"/>
  <c r="J43" i="3"/>
  <c r="K43" i="3" s="1"/>
  <c r="J22" i="3"/>
  <c r="K22" i="3" s="1"/>
  <c r="J14" i="3"/>
  <c r="K14" i="3" s="1"/>
  <c r="J12" i="3"/>
  <c r="K12" i="3" s="1"/>
  <c r="J10" i="3"/>
  <c r="K10" i="3" s="1"/>
  <c r="J8" i="3"/>
  <c r="K8" i="3" s="1"/>
  <c r="G18" i="8"/>
  <c r="G26" i="8" s="1"/>
  <c r="U44" i="5"/>
  <c r="U56" i="5" s="1"/>
  <c r="G16" i="8"/>
  <c r="G24" i="8" s="1"/>
  <c r="U41" i="5"/>
  <c r="U53" i="5" s="1"/>
  <c r="G12" i="8"/>
  <c r="G20" i="8" s="1"/>
  <c r="T46" i="5"/>
  <c r="T58" i="5" s="1"/>
  <c r="F18" i="8"/>
  <c r="F26" i="8" s="1"/>
  <c r="F15" i="8"/>
  <c r="F23" i="8" s="1"/>
  <c r="T42" i="5"/>
  <c r="T54" i="5" s="1"/>
  <c r="F14" i="8"/>
  <c r="F22" i="8" s="1"/>
  <c r="K97" i="3"/>
  <c r="F12" i="8"/>
  <c r="F20" i="8" s="1"/>
  <c r="S45" i="5"/>
  <c r="S57" i="5" s="1"/>
  <c r="E13" i="8"/>
  <c r="E21" i="8" s="1"/>
  <c r="D18" i="8"/>
  <c r="D26" i="8" s="1"/>
  <c r="R46" i="5"/>
  <c r="R58" i="5" s="1"/>
  <c r="D16" i="8"/>
  <c r="D24" i="8" s="1"/>
  <c r="R44" i="5"/>
  <c r="R56" i="5" s="1"/>
  <c r="K77" i="3"/>
  <c r="K107" i="3"/>
  <c r="K105" i="3"/>
  <c r="K228" i="3"/>
  <c r="K7" i="3" l="1"/>
  <c r="G13" i="8"/>
  <c r="G21" i="8" s="1"/>
  <c r="K11" i="3"/>
  <c r="U42" i="5"/>
  <c r="U54" i="5" s="1"/>
  <c r="K101" i="3"/>
  <c r="K75" i="3"/>
  <c r="K195" i="3"/>
  <c r="K221" i="3"/>
  <c r="E14" i="8"/>
  <c r="E22" i="8" s="1"/>
  <c r="T45" i="5"/>
  <c r="T57" i="5" s="1"/>
  <c r="K73" i="3"/>
  <c r="U45" i="5"/>
  <c r="U57" i="5" s="1"/>
  <c r="H13" i="8"/>
  <c r="H21" i="8" s="1"/>
  <c r="G14" i="8"/>
  <c r="G22" i="8" s="1"/>
  <c r="V42" i="5"/>
  <c r="V54" i="5" s="1"/>
  <c r="K286" i="3"/>
  <c r="S43" i="5"/>
  <c r="S55" i="5" s="1"/>
  <c r="S46" i="5"/>
  <c r="S58" i="5" s="1"/>
  <c r="G15" i="8"/>
  <c r="G23" i="8" s="1"/>
  <c r="H14" i="8"/>
  <c r="H22" i="8" s="1"/>
  <c r="W45" i="5"/>
  <c r="W57" i="5" s="1"/>
  <c r="K251" i="3"/>
  <c r="V43" i="5"/>
  <c r="V55" i="5" s="1"/>
  <c r="K13" i="3"/>
  <c r="R42" i="5"/>
  <c r="R54" i="5" s="1"/>
  <c r="K67" i="3"/>
  <c r="K197" i="3"/>
  <c r="E12" i="8"/>
  <c r="E20" i="8" s="1"/>
  <c r="U43" i="5"/>
  <c r="U55" i="5" s="1"/>
  <c r="K78" i="3"/>
  <c r="D13" i="8"/>
  <c r="D21" i="8" s="1"/>
  <c r="G17" i="8"/>
  <c r="G25" i="8" s="1"/>
  <c r="H17" i="8"/>
  <c r="H25" i="8" s="1"/>
  <c r="R41" i="5"/>
  <c r="R53" i="5" s="1"/>
  <c r="K45" i="3"/>
  <c r="T44" i="5"/>
  <c r="T56" i="5" s="1"/>
  <c r="K17" i="3"/>
  <c r="K256" i="3"/>
  <c r="K47" i="3"/>
  <c r="V46" i="5"/>
  <c r="V58" i="5" s="1"/>
  <c r="K191" i="3"/>
  <c r="X46" i="5"/>
  <c r="X58" i="5" s="1"/>
  <c r="D14" i="8"/>
  <c r="D22" i="8" s="1"/>
  <c r="H18" i="8"/>
  <c r="H26" i="8" s="1"/>
  <c r="D15" i="8"/>
  <c r="D23" i="8" s="1"/>
  <c r="K106" i="3"/>
  <c r="D17" i="8"/>
  <c r="D25" i="8" s="1"/>
  <c r="K166" i="3"/>
  <c r="H16" i="8"/>
  <c r="H24" i="8" s="1"/>
  <c r="V44" i="5"/>
  <c r="V56" i="5" s="1"/>
  <c r="J17" i="8"/>
  <c r="J25" i="8" s="1"/>
  <c r="X45" i="5"/>
  <c r="X57" i="5" s="1"/>
  <c r="K285" i="3"/>
  <c r="Z43" i="5"/>
  <c r="Z55" i="5" s="1"/>
  <c r="L15" i="8"/>
  <c r="L23" i="8" s="1"/>
  <c r="I16" i="8"/>
  <c r="I24" i="8" s="1"/>
  <c r="W44" i="5"/>
  <c r="W56" i="5" s="1"/>
  <c r="K18" i="3"/>
  <c r="Q46" i="5"/>
  <c r="Q58" i="5" s="1"/>
  <c r="C18" i="8"/>
  <c r="C26" i="8" s="1"/>
  <c r="E16" i="8"/>
  <c r="E24" i="8" s="1"/>
  <c r="S44" i="5"/>
  <c r="S56" i="5" s="1"/>
  <c r="I12" i="8"/>
  <c r="I20" i="8" s="1"/>
  <c r="W41" i="5"/>
  <c r="W53" i="5" s="1"/>
  <c r="I18" i="8"/>
  <c r="I26" i="8" s="1"/>
  <c r="W46" i="5"/>
  <c r="W58" i="5" s="1"/>
  <c r="J14" i="8"/>
  <c r="J22" i="8" s="1"/>
  <c r="X42" i="5"/>
  <c r="X54" i="5" s="1"/>
  <c r="J15" i="8"/>
  <c r="J23" i="8" s="1"/>
  <c r="X43" i="5"/>
  <c r="X55" i="5" s="1"/>
</calcChain>
</file>

<file path=xl/sharedStrings.xml><?xml version="1.0" encoding="utf-8"?>
<sst xmlns="http://schemas.openxmlformats.org/spreadsheetml/2006/main" count="1432" uniqueCount="144">
  <si>
    <t>月</t>
  </si>
  <si>
    <t>ST NO</t>
  </si>
  <si>
    <t>年</t>
  </si>
  <si>
    <t>データ数</t>
  </si>
  <si>
    <t>平年値</t>
  </si>
  <si>
    <t>最大値</t>
  </si>
  <si>
    <t>最小値</t>
  </si>
  <si>
    <t>平年差</t>
  </si>
  <si>
    <t>標準偏差</t>
  </si>
  <si>
    <t>全測点平均</t>
  </si>
  <si>
    <t xml:space="preserve">    月</t>
  </si>
  <si>
    <t xml:space="preserve">  ST NO</t>
  </si>
  <si>
    <t xml:space="preserve">      年</t>
  </si>
  <si>
    <t xml:space="preserve">    日</t>
  </si>
  <si>
    <t>　　流向</t>
  </si>
  <si>
    <t>　　流速</t>
  </si>
  <si>
    <t>流向</t>
  </si>
  <si>
    <t>流速</t>
  </si>
  <si>
    <t>年</t>
    <rPh sb="0" eb="1">
      <t>ネン</t>
    </rPh>
    <phoneticPr fontId="4"/>
  </si>
  <si>
    <t>月</t>
    <rPh sb="0" eb="1">
      <t>ツキ</t>
    </rPh>
    <phoneticPr fontId="4"/>
  </si>
  <si>
    <t>日</t>
    <rPh sb="0" eb="1">
      <t>ヒ</t>
    </rPh>
    <phoneticPr fontId="4"/>
  </si>
  <si>
    <t>観測時刻</t>
    <rPh sb="0" eb="2">
      <t>カンソク</t>
    </rPh>
    <rPh sb="2" eb="4">
      <t>ジコク</t>
    </rPh>
    <phoneticPr fontId="4"/>
  </si>
  <si>
    <t>水温</t>
    <rPh sb="0" eb="2">
      <t>スイオン</t>
    </rPh>
    <phoneticPr fontId="4"/>
  </si>
  <si>
    <t>流向</t>
    <rPh sb="0" eb="1">
      <t>リュウ</t>
    </rPh>
    <rPh sb="1" eb="2">
      <t>コウ</t>
    </rPh>
    <phoneticPr fontId="4"/>
  </si>
  <si>
    <t>流速</t>
    <rPh sb="0" eb="2">
      <t>リュウソク</t>
    </rPh>
    <phoneticPr fontId="4"/>
  </si>
  <si>
    <t>潮流</t>
    <rPh sb="0" eb="2">
      <t>チョウリュウ</t>
    </rPh>
    <phoneticPr fontId="4"/>
  </si>
  <si>
    <t>最新ﾃﾞｰﾀ</t>
    <rPh sb="0" eb="2">
      <t>サイシン</t>
    </rPh>
    <phoneticPr fontId="4"/>
  </si>
  <si>
    <t>西側観測</t>
    <rPh sb="0" eb="2">
      <t>ニシガワ</t>
    </rPh>
    <rPh sb="2" eb="4">
      <t>カンソク</t>
    </rPh>
    <phoneticPr fontId="4"/>
  </si>
  <si>
    <t>東側観測</t>
    <rPh sb="0" eb="2">
      <t>ヒガシガワ</t>
    </rPh>
    <rPh sb="2" eb="4">
      <t>カンソク</t>
    </rPh>
    <phoneticPr fontId="4"/>
  </si>
  <si>
    <t>南側観測</t>
    <rPh sb="0" eb="2">
      <t>ミナミガワ</t>
    </rPh>
    <rPh sb="2" eb="4">
      <t>カンソク</t>
    </rPh>
    <phoneticPr fontId="4"/>
  </si>
  <si>
    <t>その他</t>
    <rPh sb="2" eb="3">
      <t>タ</t>
    </rPh>
    <phoneticPr fontId="4"/>
  </si>
  <si>
    <t>Sｔ.32</t>
  </si>
  <si>
    <t>Sｔ.33</t>
  </si>
  <si>
    <t>Sｔ.34</t>
  </si>
  <si>
    <t>Sｔ.36</t>
  </si>
  <si>
    <t>Sｔ.37</t>
  </si>
  <si>
    <t>Sｔ.39</t>
  </si>
  <si>
    <t>Sｔ.40</t>
  </si>
  <si>
    <t>観測月日</t>
    <rPh sb="0" eb="2">
      <t>カンソク</t>
    </rPh>
    <rPh sb="2" eb="4">
      <t>ガッピ</t>
    </rPh>
    <phoneticPr fontId="4"/>
  </si>
  <si>
    <t>水温　　℃</t>
    <rPh sb="0" eb="2">
      <t>スイオン</t>
    </rPh>
    <phoneticPr fontId="4"/>
  </si>
  <si>
    <t>北  緯</t>
    <rPh sb="0" eb="1">
      <t>キタ</t>
    </rPh>
    <rPh sb="3" eb="4">
      <t>イ</t>
    </rPh>
    <phoneticPr fontId="4"/>
  </si>
  <si>
    <t>東  経</t>
    <rPh sb="0" eb="1">
      <t>ヒガシ</t>
    </rPh>
    <rPh sb="3" eb="4">
      <t>キョウ</t>
    </rPh>
    <phoneticPr fontId="4"/>
  </si>
  <si>
    <t>観 測 点</t>
    <rPh sb="0" eb="1">
      <t>カン</t>
    </rPh>
    <rPh sb="2" eb="3">
      <t>ハカリ</t>
    </rPh>
    <rPh sb="4" eb="5">
      <t>テン</t>
    </rPh>
    <phoneticPr fontId="4"/>
  </si>
  <si>
    <t>年月日</t>
    <rPh sb="0" eb="3">
      <t>ネンガッピ</t>
    </rPh>
    <phoneticPr fontId="4"/>
  </si>
  <si>
    <t>300ｍ</t>
    <phoneticPr fontId="4"/>
  </si>
  <si>
    <t>33゜10’</t>
  </si>
  <si>
    <t>138゜55’</t>
  </si>
  <si>
    <t>139゜07’</t>
  </si>
  <si>
    <t>139゜19’</t>
  </si>
  <si>
    <t>139゜31’</t>
  </si>
  <si>
    <t>139゜43’</t>
  </si>
  <si>
    <t>139゜55’</t>
  </si>
  <si>
    <t>140゜07’</t>
  </si>
  <si>
    <t>140゜19’</t>
  </si>
  <si>
    <t>平年/ＳＤ</t>
    <rPh sb="0" eb="2">
      <t>ヘイネン</t>
    </rPh>
    <phoneticPr fontId="3"/>
  </si>
  <si>
    <t>ST No</t>
    <phoneticPr fontId="4"/>
  </si>
  <si>
    <t>八丈島</t>
    <rPh sb="0" eb="3">
      <t>ハチジョウジマ</t>
    </rPh>
    <phoneticPr fontId="4"/>
  </si>
  <si>
    <t>平年値（八丈島）</t>
    <rPh sb="0" eb="3">
      <t>ヘイネンチ</t>
    </rPh>
    <rPh sb="4" eb="7">
      <t>ハチジョウジマ</t>
    </rPh>
    <phoneticPr fontId="4"/>
  </si>
  <si>
    <t>平均値</t>
    <rPh sb="0" eb="3">
      <t>ヘイキンチ</t>
    </rPh>
    <phoneticPr fontId="4"/>
  </si>
  <si>
    <t>　</t>
    <phoneticPr fontId="4"/>
  </si>
  <si>
    <t>海域</t>
    <rPh sb="0" eb="2">
      <t>カイイキ</t>
    </rPh>
    <phoneticPr fontId="3"/>
  </si>
  <si>
    <t>水深</t>
    <rPh sb="0" eb="2">
      <t>スイシン</t>
    </rPh>
    <phoneticPr fontId="3"/>
  </si>
  <si>
    <t>伊豆諸島</t>
    <rPh sb="0" eb="2">
      <t>イズ</t>
    </rPh>
    <rPh sb="2" eb="4">
      <t>ショトウ</t>
    </rPh>
    <phoneticPr fontId="3"/>
  </si>
  <si>
    <t>観測日</t>
    <rPh sb="0" eb="3">
      <t>カンソクビ</t>
    </rPh>
    <phoneticPr fontId="3"/>
  </si>
  <si>
    <t>（南部）</t>
    <rPh sb="1" eb="3">
      <t>ナンブ</t>
    </rPh>
    <phoneticPr fontId="3"/>
  </si>
  <si>
    <t>0ｍ</t>
    <phoneticPr fontId="3"/>
  </si>
  <si>
    <t>50ｍ</t>
    <phoneticPr fontId="3"/>
  </si>
  <si>
    <t>100ｍ</t>
    <phoneticPr fontId="3"/>
  </si>
  <si>
    <t>200ｍ</t>
    <phoneticPr fontId="3"/>
  </si>
  <si>
    <t>上旬平均</t>
    <rPh sb="0" eb="2">
      <t>ジョウジュン</t>
    </rPh>
    <rPh sb="2" eb="4">
      <t>ヘイキン</t>
    </rPh>
    <phoneticPr fontId="4"/>
  </si>
  <si>
    <t>中旬平均</t>
    <rPh sb="0" eb="2">
      <t>チュウジュン</t>
    </rPh>
    <rPh sb="2" eb="4">
      <t>ヘイキン</t>
    </rPh>
    <phoneticPr fontId="4"/>
  </si>
  <si>
    <t>下旬平均</t>
    <rPh sb="0" eb="2">
      <t>ゲジュン</t>
    </rPh>
    <rPh sb="2" eb="4">
      <t>ヘイキン</t>
    </rPh>
    <phoneticPr fontId="4"/>
  </si>
  <si>
    <t>全合計</t>
  </si>
  <si>
    <t>当年値</t>
  </si>
  <si>
    <t xml:space="preserve"> 標準偏差</t>
  </si>
  <si>
    <t>ﾃﾞｰﾀ数</t>
  </si>
  <si>
    <t>平年/ＳＤ</t>
    <rPh sb="0" eb="2">
      <t>ヘイネン</t>
    </rPh>
    <phoneticPr fontId="3"/>
  </si>
  <si>
    <t>３月全測点</t>
  </si>
  <si>
    <t>漁　2日</t>
    <rPh sb="0" eb="1">
      <t>ギョ</t>
    </rPh>
    <rPh sb="2" eb="4">
      <t>２カ</t>
    </rPh>
    <phoneticPr fontId="3"/>
  </si>
  <si>
    <t>　全合計</t>
  </si>
  <si>
    <t xml:space="preserve">  平年値</t>
  </si>
  <si>
    <t>　最大値</t>
  </si>
  <si>
    <t>　最小値</t>
  </si>
  <si>
    <t>　　年</t>
  </si>
  <si>
    <t>　流向</t>
  </si>
  <si>
    <t>　流速</t>
  </si>
  <si>
    <t>　</t>
  </si>
  <si>
    <t>平年/SD</t>
    <rPh sb="0" eb="2">
      <t>ヘイネン</t>
    </rPh>
    <phoneticPr fontId="3"/>
  </si>
  <si>
    <t>ST No</t>
    <phoneticPr fontId="4"/>
  </si>
  <si>
    <t>-</t>
    <phoneticPr fontId="4"/>
  </si>
  <si>
    <t>400ｍ</t>
  </si>
  <si>
    <t>500ｍ</t>
  </si>
  <si>
    <t>---</t>
    <phoneticPr fontId="3"/>
  </si>
  <si>
    <t>Sｔ.31</t>
    <phoneticPr fontId="4"/>
  </si>
  <si>
    <t>Sｔ.35</t>
    <phoneticPr fontId="4"/>
  </si>
  <si>
    <t>Sｔ.38</t>
    <phoneticPr fontId="4"/>
  </si>
  <si>
    <t>0ｍ</t>
    <phoneticPr fontId="4"/>
  </si>
  <si>
    <t>100ｍ</t>
    <phoneticPr fontId="4"/>
  </si>
  <si>
    <t>200ｍ</t>
    <phoneticPr fontId="4"/>
  </si>
  <si>
    <t>300ｍ</t>
    <phoneticPr fontId="4"/>
  </si>
  <si>
    <t>400ｍ</t>
    <phoneticPr fontId="4"/>
  </si>
  <si>
    <t>500ｍ</t>
    <phoneticPr fontId="4"/>
  </si>
  <si>
    <t xml:space="preserve">   流向　°</t>
    <rPh sb="3" eb="4">
      <t>リュウ</t>
    </rPh>
    <rPh sb="4" eb="5">
      <t>コウ</t>
    </rPh>
    <phoneticPr fontId="4"/>
  </si>
  <si>
    <t xml:space="preserve">   流速　kt</t>
    <rPh sb="3" eb="5">
      <t>リュウソク</t>
    </rPh>
    <phoneticPr fontId="4"/>
  </si>
  <si>
    <t>表1　八丈島沿岸定点観測結果</t>
    <phoneticPr fontId="4"/>
  </si>
  <si>
    <t>-</t>
    <phoneticPr fontId="3"/>
  </si>
  <si>
    <t>-～-+</t>
    <phoneticPr fontId="3"/>
  </si>
  <si>
    <t>---</t>
    <phoneticPr fontId="3"/>
  </si>
  <si>
    <t>--～-</t>
    <phoneticPr fontId="3"/>
  </si>
  <si>
    <t>27日</t>
    <rPh sb="2" eb="3">
      <t>ニチ</t>
    </rPh>
    <phoneticPr fontId="4"/>
  </si>
  <si>
    <r>
      <t>※</t>
    </r>
    <r>
      <rPr>
        <b/>
        <sz val="10"/>
        <color indexed="10"/>
        <rFont val="ＤＦ平成ゴシック体W5"/>
        <family val="3"/>
        <charset val="128"/>
      </rPr>
      <t>赤字</t>
    </r>
    <r>
      <rPr>
        <b/>
        <sz val="10"/>
        <rFont val="ＤＦ平成ゴシック体W5"/>
        <family val="3"/>
        <charset val="128"/>
      </rPr>
      <t>は平年より高め(+1.5℃～)、</t>
    </r>
    <r>
      <rPr>
        <b/>
        <sz val="10"/>
        <color indexed="12"/>
        <rFont val="ＤＦ平成ゴシック体W5"/>
        <family val="3"/>
        <charset val="128"/>
      </rPr>
      <t>青字</t>
    </r>
    <r>
      <rPr>
        <b/>
        <sz val="10"/>
        <rFont val="ＤＦ平成ゴシック体W5"/>
        <family val="3"/>
        <charset val="128"/>
      </rPr>
      <t>は平年より低め(～-1.5℃)</t>
    </r>
    <phoneticPr fontId="4"/>
  </si>
  <si>
    <t>140゜31’</t>
    <phoneticPr fontId="4"/>
  </si>
  <si>
    <t>140゜43’</t>
    <phoneticPr fontId="4"/>
  </si>
  <si>
    <t>調査指導船「たくなん」による八丈島沿岸海洋観測結果と八丈島神湊港における定地水温観測結果についてお知らせします。</t>
    <rPh sb="0" eb="2">
      <t>チョウサ</t>
    </rPh>
    <rPh sb="2" eb="4">
      <t>シドウ</t>
    </rPh>
    <rPh sb="4" eb="5">
      <t>セン</t>
    </rPh>
    <rPh sb="14" eb="17">
      <t>ハチジョウジマ</t>
    </rPh>
    <rPh sb="17" eb="19">
      <t>エンガン</t>
    </rPh>
    <rPh sb="19" eb="21">
      <t>カイヨウ</t>
    </rPh>
    <rPh sb="21" eb="23">
      <t>カンソク</t>
    </rPh>
    <rPh sb="23" eb="25">
      <t>ケッカ</t>
    </rPh>
    <rPh sb="26" eb="29">
      <t>ハチジョウジマ</t>
    </rPh>
    <rPh sb="29" eb="30">
      <t>カミ</t>
    </rPh>
    <rPh sb="30" eb="31">
      <t>ミナト</t>
    </rPh>
    <rPh sb="31" eb="32">
      <t>コウ</t>
    </rPh>
    <rPh sb="36" eb="37">
      <t>テイ</t>
    </rPh>
    <rPh sb="37" eb="38">
      <t>チ</t>
    </rPh>
    <rPh sb="38" eb="40">
      <t>スイオン</t>
    </rPh>
    <rPh sb="40" eb="42">
      <t>カンソク</t>
    </rPh>
    <rPh sb="42" eb="44">
      <t>ケッカ</t>
    </rPh>
    <rPh sb="49" eb="50">
      <t>シ</t>
    </rPh>
    <phoneticPr fontId="4"/>
  </si>
  <si>
    <t>　黒潮概況：</t>
    <rPh sb="1" eb="3">
      <t>クロシオ</t>
    </rPh>
    <rPh sb="3" eb="5">
      <t>ガイキョウ</t>
    </rPh>
    <phoneticPr fontId="4"/>
  </si>
  <si>
    <t>-</t>
    <phoneticPr fontId="4"/>
  </si>
  <si>
    <t>-</t>
    <phoneticPr fontId="4"/>
  </si>
  <si>
    <t>-</t>
    <phoneticPr fontId="4"/>
  </si>
  <si>
    <t xml:space="preserve">　　          </t>
    <phoneticPr fontId="4"/>
  </si>
  <si>
    <t xml:space="preserve">                </t>
    <phoneticPr fontId="4"/>
  </si>
  <si>
    <t>セル色変え用</t>
    <rPh sb="2" eb="3">
      <t>イロ</t>
    </rPh>
    <rPh sb="3" eb="4">
      <t>カ</t>
    </rPh>
    <rPh sb="5" eb="6">
      <t>ヨウ</t>
    </rPh>
    <phoneticPr fontId="4"/>
  </si>
  <si>
    <t>平年差　℃</t>
    <rPh sb="0" eb="2">
      <t>ヘイネン</t>
    </rPh>
    <rPh sb="2" eb="3">
      <t>サ</t>
    </rPh>
    <phoneticPr fontId="4"/>
  </si>
  <si>
    <t>平年差早見表</t>
    <rPh sb="0" eb="2">
      <t>ヘイネン</t>
    </rPh>
    <rPh sb="2" eb="3">
      <t>サ</t>
    </rPh>
    <rPh sb="3" eb="5">
      <t>ハヤミ</t>
    </rPh>
    <rPh sb="5" eb="6">
      <t>ヒョウ</t>
    </rPh>
    <phoneticPr fontId="4"/>
  </si>
  <si>
    <t>33゜10’</t>
    <phoneticPr fontId="4"/>
  </si>
  <si>
    <t>-</t>
  </si>
  <si>
    <t>-</t>
    <phoneticPr fontId="4"/>
  </si>
  <si>
    <t>No.2020-3</t>
    <phoneticPr fontId="4"/>
  </si>
  <si>
    <t>最新ﾃﾞｰﾀ</t>
    <rPh sb="0" eb="2">
      <t>サイシン</t>
    </rPh>
    <phoneticPr fontId="6"/>
  </si>
  <si>
    <t>沿岸定点観測：</t>
    <rPh sb="0" eb="2">
      <t>エンガン</t>
    </rPh>
    <rPh sb="2" eb="4">
      <t>テイテン</t>
    </rPh>
    <rPh sb="4" eb="6">
      <t>カンソク</t>
    </rPh>
    <phoneticPr fontId="4"/>
  </si>
  <si>
    <t>2020年3月2日、7日に八丈島の東西8測点で観測</t>
    <phoneticPr fontId="4"/>
  </si>
  <si>
    <t>表層は「平年並み」～「やや高め」、100ｍは「平年並み」～「高め」、200～300ｍは「やや高め」～「きわめて高め」</t>
    <rPh sb="0" eb="2">
      <t>ヒョウソウ</t>
    </rPh>
    <rPh sb="4" eb="6">
      <t>ヘイネン</t>
    </rPh>
    <rPh sb="6" eb="7">
      <t>ナ</t>
    </rPh>
    <rPh sb="13" eb="14">
      <t>タカ</t>
    </rPh>
    <rPh sb="23" eb="25">
      <t>ヘイネン</t>
    </rPh>
    <rPh sb="25" eb="26">
      <t>ナ</t>
    </rPh>
    <rPh sb="30" eb="31">
      <t>タカ</t>
    </rPh>
    <rPh sb="46" eb="47">
      <t>タカ</t>
    </rPh>
    <rPh sb="55" eb="56">
      <t>タカ</t>
    </rPh>
    <phoneticPr fontId="4"/>
  </si>
  <si>
    <r>
      <t>※平年並み-0.5～+0.5</t>
    </r>
    <r>
      <rPr>
        <sz val="11"/>
        <color indexed="10"/>
        <rFont val="ＭＳ Ｐ明朝"/>
        <family val="1"/>
        <charset val="128"/>
      </rPr>
      <t>　やや高め+0.5～+1.5　高め+1.5～+2.5　きわめて高め+2.5～</t>
    </r>
    <rPh sb="1" eb="3">
      <t>ヘイネン</t>
    </rPh>
    <rPh sb="3" eb="4">
      <t>ナ</t>
    </rPh>
    <rPh sb="17" eb="18">
      <t>タカ</t>
    </rPh>
    <rPh sb="29" eb="30">
      <t>タカ</t>
    </rPh>
    <rPh sb="45" eb="46">
      <t>タカ</t>
    </rPh>
    <phoneticPr fontId="4"/>
  </si>
  <si>
    <t>やや低め-0.5～-1.5　低め-1.5～-2.5　きわめて低め-2.5～</t>
    <rPh sb="2" eb="3">
      <t>ヒク</t>
    </rPh>
    <rPh sb="14" eb="15">
      <t>ヒク</t>
    </rPh>
    <rPh sb="30" eb="31">
      <t>ヒク</t>
    </rPh>
    <phoneticPr fontId="4"/>
  </si>
  <si>
    <t>図3　八丈島（神湊港）における3月の定地水温観測結果</t>
    <phoneticPr fontId="4"/>
  </si>
  <si>
    <t>神湊港定地観測：</t>
    <phoneticPr fontId="4"/>
  </si>
  <si>
    <t xml:space="preserve">2020年3月1～31日、午前9時に神湊港内にて観測 </t>
    <phoneticPr fontId="4"/>
  </si>
  <si>
    <t>上旬から下旬まで「平年並み」で推移した。</t>
    <rPh sb="4" eb="6">
      <t>ゲジュン</t>
    </rPh>
    <phoneticPr fontId="4"/>
  </si>
  <si>
    <t>　　　 黒潮の南端部は大王崎沖30°20′N付近から29°40′N付近まで移動した。</t>
    <rPh sb="4" eb="6">
      <t>クロシオ</t>
    </rPh>
    <rPh sb="7" eb="9">
      <t>ナンタン</t>
    </rPh>
    <rPh sb="9" eb="10">
      <t>ブ</t>
    </rPh>
    <rPh sb="33" eb="35">
      <t>フキン</t>
    </rPh>
    <rPh sb="37" eb="39">
      <t>イドウ</t>
    </rPh>
    <phoneticPr fontId="4"/>
  </si>
  <si>
    <t>　　　 黒潮の南端部は大王崎沖29°20′N付近まで南下した後、遠州灘沖29°50′Nまで移動した。</t>
    <rPh sb="4" eb="6">
      <t>クロシオ</t>
    </rPh>
    <rPh sb="7" eb="9">
      <t>ナンタン</t>
    </rPh>
    <rPh sb="9" eb="10">
      <t>ブ</t>
    </rPh>
    <rPh sb="22" eb="24">
      <t>フキン</t>
    </rPh>
    <rPh sb="26" eb="28">
      <t>ナンカ</t>
    </rPh>
    <rPh sb="30" eb="31">
      <t>ノチ</t>
    </rPh>
    <rPh sb="32" eb="34">
      <t>エンシュウ</t>
    </rPh>
    <rPh sb="34" eb="35">
      <t>ナダ</t>
    </rPh>
    <rPh sb="45" eb="47">
      <t>イドウ</t>
    </rPh>
    <phoneticPr fontId="4"/>
  </si>
  <si>
    <t>上旬：伊豆諸島の西側を北上した後、御蔵島付近を北東向きに通過し、房総半島沖に流去した。</t>
    <rPh sb="3" eb="7">
      <t>イズショトウ</t>
    </rPh>
    <rPh sb="8" eb="10">
      <t>ニシガワ</t>
    </rPh>
    <rPh sb="11" eb="13">
      <t>ホクジョウ</t>
    </rPh>
    <rPh sb="15" eb="16">
      <t>アト</t>
    </rPh>
    <rPh sb="17" eb="20">
      <t>ミクラジマ</t>
    </rPh>
    <rPh sb="20" eb="22">
      <t>フキン</t>
    </rPh>
    <rPh sb="23" eb="25">
      <t>ホクトウ</t>
    </rPh>
    <rPh sb="25" eb="26">
      <t>ム</t>
    </rPh>
    <rPh sb="28" eb="30">
      <t>ツウカ</t>
    </rPh>
    <rPh sb="32" eb="34">
      <t>ボウソウ</t>
    </rPh>
    <rPh sb="34" eb="36">
      <t>ハントウ</t>
    </rPh>
    <rPh sb="36" eb="37">
      <t>オキ</t>
    </rPh>
    <rPh sb="38" eb="39">
      <t>リュウ</t>
    </rPh>
    <rPh sb="39" eb="40">
      <t>キョ</t>
    </rPh>
    <phoneticPr fontId="4"/>
  </si>
  <si>
    <t>中旬：伊豆諸島の西側をS字状に北上した後、御蔵島付近を北東向きに通過し、房総半島沖に流去した。</t>
    <rPh sb="0" eb="1">
      <t>チュウ</t>
    </rPh>
    <rPh sb="3" eb="7">
      <t>イズショトウ</t>
    </rPh>
    <rPh sb="8" eb="10">
      <t>ニシガワ</t>
    </rPh>
    <rPh sb="12" eb="13">
      <t>ジ</t>
    </rPh>
    <rPh sb="13" eb="14">
      <t>ジョウ</t>
    </rPh>
    <rPh sb="15" eb="17">
      <t>ホクジョウ</t>
    </rPh>
    <rPh sb="19" eb="20">
      <t>アト</t>
    </rPh>
    <rPh sb="21" eb="24">
      <t>ミクラジマ</t>
    </rPh>
    <rPh sb="24" eb="26">
      <t>フキン</t>
    </rPh>
    <rPh sb="27" eb="29">
      <t>ホクトウ</t>
    </rPh>
    <rPh sb="29" eb="30">
      <t>ム</t>
    </rPh>
    <rPh sb="32" eb="34">
      <t>ツウカ</t>
    </rPh>
    <rPh sb="36" eb="41">
      <t>ボウソウハントウオキ</t>
    </rPh>
    <rPh sb="42" eb="43">
      <t>リュウ</t>
    </rPh>
    <rPh sb="43" eb="44">
      <t>キョ</t>
    </rPh>
    <phoneticPr fontId="4"/>
  </si>
  <si>
    <t>下旬：伊豆諸島の西側をS字状に北上した後、御蔵島付近を北東～東向きに通過し、房総半島沖に流去した。</t>
    <rPh sb="0" eb="1">
      <t>ゲ</t>
    </rPh>
    <rPh sb="3" eb="7">
      <t>イズショトウ</t>
    </rPh>
    <rPh sb="8" eb="10">
      <t>ニシガワ</t>
    </rPh>
    <rPh sb="12" eb="13">
      <t>ジ</t>
    </rPh>
    <rPh sb="13" eb="14">
      <t>ジョウ</t>
    </rPh>
    <rPh sb="15" eb="17">
      <t>ホクジョウ</t>
    </rPh>
    <rPh sb="19" eb="20">
      <t>アト</t>
    </rPh>
    <rPh sb="21" eb="24">
      <t>ミクラジマ</t>
    </rPh>
    <rPh sb="24" eb="26">
      <t>フキン</t>
    </rPh>
    <rPh sb="27" eb="29">
      <t>ホクトウ</t>
    </rPh>
    <rPh sb="30" eb="31">
      <t>ヒガシ</t>
    </rPh>
    <rPh sb="31" eb="32">
      <t>ム</t>
    </rPh>
    <rPh sb="34" eb="36">
      <t>ツウカ</t>
    </rPh>
    <rPh sb="38" eb="40">
      <t>ボウソウ</t>
    </rPh>
    <rPh sb="40" eb="42">
      <t>ハントウ</t>
    </rPh>
    <rPh sb="42" eb="43">
      <t>オキ</t>
    </rPh>
    <rPh sb="44" eb="45">
      <t>リュウ</t>
    </rPh>
    <rPh sb="45" eb="46">
      <t>キョ</t>
    </rPh>
    <phoneticPr fontId="4"/>
  </si>
  <si>
    <t>　　　 黒潮の南端部は遠州灘沖30°10′N付近まで北上した後、大王崎沖30°10′Nまで移動した。</t>
    <rPh sb="4" eb="6">
      <t>クロシオ</t>
    </rPh>
    <rPh sb="7" eb="9">
      <t>ナンタン</t>
    </rPh>
    <rPh sb="9" eb="10">
      <t>ブ</t>
    </rPh>
    <rPh sb="11" eb="13">
      <t>エンシュウ</t>
    </rPh>
    <rPh sb="13" eb="14">
      <t>ナダ</t>
    </rPh>
    <rPh sb="22" eb="24">
      <t>フキン</t>
    </rPh>
    <rPh sb="26" eb="28">
      <t>ホクジョウ</t>
    </rPh>
    <rPh sb="30" eb="31">
      <t>ノチ</t>
    </rPh>
    <rPh sb="32" eb="34">
      <t>ダイオウ</t>
    </rPh>
    <rPh sb="34" eb="35">
      <t>ザキ</t>
    </rPh>
    <rPh sb="45" eb="47">
      <t>イドウ</t>
    </rPh>
    <phoneticPr fontId="4"/>
  </si>
  <si>
    <t>400～500ｍは「高め」～「きわめて高め」となった。</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</si>
</sst>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176" formatCode="0.00_ "/>
    <numFmt numFmtId="177" formatCode="yyyy/m/d;@"/>
    <numFmt numFmtId="178" formatCode="h:mm;@"/>
    <numFmt numFmtId="179" formatCode="yyyy"/>
    <numFmt numFmtId="180" formatCode="m"/>
    <numFmt numFmtId="181" formatCode="d"/>
    <numFmt numFmtId="182" formatCode="m/d;@"/>
    <numFmt numFmtId="183" formatCode="0.0_ "/>
    <numFmt numFmtId="184" formatCode="0.0;_ࠀ"/>
    <numFmt numFmtId="185" formatCode="#,##0.0;[Red]\-#,##0.0"/>
    <numFmt numFmtId="186" formatCode="0_);[Red]\(0\)"/>
    <numFmt numFmtId="187" formatCode="0.0_);[Red]\(0.0\)"/>
    <numFmt numFmtId="188" formatCode="0.0"/>
  </numFmts>
  <fonts count="36">
    <font>
      <sz val="12"/>
      <name val="System"/>
      <charset val="128"/>
    </font>
    <font>
      <sz val="11"/>
      <name val="明朝"/>
      <family val="1"/>
      <charset val="128"/>
    </font>
    <font>
      <sz val="12"/>
      <name val="標準ゴシック"/>
      <family val="3"/>
      <charset val="128"/>
    </font>
    <font>
      <sz val="6"/>
      <name val="ＭＳ Ｐゴシック"/>
      <family val="3"/>
      <charset val="128"/>
    </font>
    <font>
      <sz val="6"/>
      <name val="System"/>
      <charset val="128"/>
    </font>
    <font>
      <b/>
      <sz val="28"/>
      <name val="HGPｺﾞｼｯｸE"/>
      <family val="3"/>
      <charset val="128"/>
    </font>
    <font>
      <b/>
      <sz val="10"/>
      <name val="HGS創英角ﾎﾟｯﾌﾟ体"/>
      <family val="3"/>
      <charset val="128"/>
    </font>
    <font>
      <b/>
      <sz val="10"/>
      <name val="ＤＦ平成ゴシック体W5"/>
      <family val="3"/>
      <charset val="128"/>
    </font>
    <font>
      <b/>
      <sz val="12"/>
      <name val="ＤＦ平成ゴシック体W5"/>
      <family val="3"/>
      <charset val="128"/>
    </font>
    <font>
      <b/>
      <sz val="9"/>
      <name val="ＤＦ平成ゴシック体W5"/>
      <family val="3"/>
      <charset val="128"/>
    </font>
    <font>
      <sz val="14"/>
      <name val="HGPｺﾞｼｯｸE"/>
      <family val="3"/>
      <charset val="128"/>
    </font>
    <font>
      <sz val="14"/>
      <name val="System"/>
      <charset val="128"/>
    </font>
    <font>
      <sz val="5"/>
      <color indexed="8"/>
      <name val="HG丸ｺﾞｼｯｸM-PRO"/>
      <family val="3"/>
      <charset val="128"/>
    </font>
    <font>
      <sz val="3.95"/>
      <color indexed="8"/>
      <name val="HG丸ｺﾞｼｯｸM-PRO"/>
      <family val="3"/>
      <charset val="128"/>
    </font>
    <font>
      <b/>
      <sz val="20"/>
      <name val="標準ゴシック"/>
      <family val="3"/>
      <charset val="128"/>
    </font>
    <font>
      <sz val="12"/>
      <color indexed="12"/>
      <name val="標準ゴシック"/>
      <family val="3"/>
      <charset val="128"/>
    </font>
    <font>
      <b/>
      <sz val="12"/>
      <color indexed="12"/>
      <name val="標準ゴシック"/>
      <family val="3"/>
      <charset val="128"/>
    </font>
    <font>
      <sz val="12"/>
      <name val="ＭＳ ゴシック"/>
      <family val="3"/>
      <charset val="128"/>
    </font>
    <font>
      <b/>
      <sz val="12"/>
      <name val="ＭＳ ゴシック"/>
      <family val="3"/>
      <charset val="128"/>
    </font>
    <font>
      <b/>
      <sz val="12"/>
      <name val="ＭＳ Ｐゴシック"/>
      <family val="3"/>
      <charset val="128"/>
    </font>
    <font>
      <b/>
      <sz val="10"/>
      <color indexed="10"/>
      <name val="ＤＦ平成ゴシック体W5"/>
      <family val="3"/>
      <charset val="128"/>
    </font>
    <font>
      <b/>
      <sz val="10"/>
      <color indexed="12"/>
      <name val="ＤＦ平成ゴシック体W5"/>
      <family val="3"/>
      <charset val="128"/>
    </font>
    <font>
      <sz val="12"/>
      <name val="ＭＳ Ｐゴシック"/>
      <family val="3"/>
      <charset val="128"/>
    </font>
    <font>
      <sz val="11"/>
      <name val="ＭＳ Ｐゴシック"/>
      <family val="3"/>
      <charset val="128"/>
    </font>
    <font>
      <sz val="11"/>
      <name val="ＭＳ Ｐゴシック"/>
      <family val="3"/>
      <charset val="128"/>
      <scheme val="minor"/>
    </font>
    <font>
      <sz val="11"/>
      <color indexed="30"/>
      <name val="ＭＳ Ｐゴシック"/>
      <family val="3"/>
      <charset val="128"/>
      <scheme val="minor"/>
    </font>
    <font>
      <sz val="12"/>
      <color rgb="FF000000"/>
      <name val="ＭＳ Ｐゴシック"/>
      <family val="3"/>
      <charset val="128"/>
    </font>
    <font>
      <b/>
      <sz val="10"/>
      <name val="ＭＳ ゴシック"/>
      <family val="3"/>
      <charset val="128"/>
    </font>
    <font>
      <b/>
      <sz val="9"/>
      <name val="ＭＳ ゴシック"/>
      <family val="3"/>
      <charset val="128"/>
    </font>
    <font>
      <sz val="10"/>
      <name val="ＭＳ Ｐ明朝"/>
      <family val="1"/>
      <charset val="128"/>
    </font>
    <font>
      <sz val="12"/>
      <name val="ＭＳ Ｐ明朝"/>
      <family val="1"/>
      <charset val="128"/>
    </font>
    <font>
      <sz val="10"/>
      <color rgb="FFFF0000"/>
      <name val="ＭＳ Ｐ明朝"/>
      <family val="1"/>
      <charset val="128"/>
    </font>
    <font>
      <sz val="12"/>
      <color rgb="FFFF0000"/>
      <name val="ＭＳ Ｐ明朝"/>
      <family val="1"/>
      <charset val="128"/>
    </font>
    <font>
      <sz val="11"/>
      <name val="ＭＳ Ｐ明朝"/>
      <family val="1"/>
      <charset val="128"/>
    </font>
    <font>
      <sz val="11"/>
      <color indexed="10"/>
      <name val="ＭＳ Ｐ明朝"/>
      <family val="1"/>
      <charset val="128"/>
    </font>
    <font>
      <sz val="11"/>
      <color indexed="30"/>
      <name val="ＭＳ Ｐ明朝"/>
      <family val="1"/>
      <charset val="128"/>
    </font>
  </fonts>
  <fills count="12">
    <fill>
      <patternFill patternType="none"/>
    </fill>
    <fill>
      <patternFill patternType="gray125"/>
    </fill>
    <fill>
      <patternFill patternType="solid">
        <fgColor indexed="22"/>
        <bgColor indexed="64"/>
      </patternFill>
    </fill>
    <fill>
      <patternFill patternType="solid">
        <fgColor indexed="10"/>
        <bgColor indexed="64"/>
      </patternFill>
    </fill>
    <fill>
      <patternFill patternType="solid">
        <fgColor indexed="11"/>
        <bgColor indexed="64"/>
      </patternFill>
    </fill>
    <fill>
      <patternFill patternType="solid">
        <fgColor indexed="47"/>
        <bgColor indexed="64"/>
      </patternFill>
    </fill>
    <fill>
      <patternFill patternType="solid">
        <fgColor indexed="41"/>
        <bgColor indexed="64"/>
      </patternFill>
    </fill>
    <fill>
      <patternFill patternType="solid">
        <fgColor indexed="40"/>
        <bgColor indexed="64"/>
      </patternFill>
    </fill>
    <fill>
      <patternFill patternType="solid">
        <fgColor indexed="13"/>
        <bgColor indexed="64"/>
      </patternFill>
    </fill>
    <fill>
      <patternFill patternType="solid">
        <fgColor indexed="42"/>
        <bgColor indexed="64"/>
      </patternFill>
    </fill>
    <fill>
      <patternFill patternType="solid">
        <fgColor indexed="14"/>
        <bgColor indexed="64"/>
      </patternFill>
    </fill>
    <fill>
      <patternFill patternType="solid">
        <fgColor rgb="FF00CCFF"/>
        <bgColor indexed="64"/>
      </patternFill>
    </fill>
  </fills>
  <borders count="67">
    <border>
      <left/>
      <right/>
      <top/>
      <bottom/>
      <diagonal/>
    </border>
    <border>
      <left/>
      <right/>
      <top style="thin">
        <color indexed="64"/>
      </top>
      <bottom/>
      <diagonal/>
    </border>
    <border>
      <left/>
      <right/>
      <top style="dott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right/>
      <top/>
      <bottom style="dashed">
        <color indexed="64"/>
      </bottom>
      <diagonal/>
    </border>
    <border>
      <left/>
      <right style="medium">
        <color indexed="64"/>
      </right>
      <top/>
      <bottom style="dashed">
        <color indexed="64"/>
      </bottom>
      <diagonal/>
    </border>
    <border>
      <left/>
      <right/>
      <top style="dashed">
        <color indexed="64"/>
      </top>
      <bottom/>
      <diagonal/>
    </border>
    <border>
      <left/>
      <right style="medium">
        <color indexed="64"/>
      </right>
      <top style="dashed">
        <color indexed="64"/>
      </top>
      <bottom/>
      <diagonal/>
    </border>
    <border>
      <left style="thin">
        <color indexed="64"/>
      </left>
      <right style="thin">
        <color indexed="64"/>
      </right>
      <top style="thin">
        <color indexed="64"/>
      </top>
      <bottom/>
      <diagonal/>
    </border>
    <border>
      <left/>
      <right style="thin">
        <color indexed="64"/>
      </right>
      <top style="thin">
        <color indexed="64"/>
      </top>
      <bottom style="dashed">
        <color indexed="64"/>
      </bottom>
      <diagonal/>
    </border>
    <border>
      <left/>
      <right style="thin">
        <color indexed="64"/>
      </right>
      <top style="dashed">
        <color indexed="64"/>
      </top>
      <bottom style="dashed">
        <color indexed="64"/>
      </bottom>
      <diagonal/>
    </border>
    <border>
      <left/>
      <right style="thin">
        <color indexed="64"/>
      </right>
      <top/>
      <bottom/>
      <diagonal/>
    </border>
    <border>
      <left/>
      <right/>
      <top/>
      <bottom style="dotted">
        <color indexed="64"/>
      </bottom>
      <diagonal/>
    </border>
    <border>
      <left/>
      <right style="medium">
        <color indexed="64"/>
      </right>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dotted">
        <color indexed="64"/>
      </left>
      <right/>
      <top style="medium">
        <color indexed="64"/>
      </top>
      <bottom style="medium">
        <color indexed="64"/>
      </bottom>
      <diagonal/>
    </border>
    <border>
      <left style="dotted">
        <color indexed="64"/>
      </left>
      <right/>
      <top style="medium">
        <color indexed="64"/>
      </top>
      <bottom style="dotted">
        <color indexed="64"/>
      </bottom>
      <diagonal/>
    </border>
    <border>
      <left style="dotted">
        <color indexed="64"/>
      </left>
      <right/>
      <top/>
      <bottom/>
      <diagonal/>
    </border>
    <border>
      <left style="dotted">
        <color indexed="64"/>
      </left>
      <right/>
      <top/>
      <bottom style="dashed">
        <color indexed="64"/>
      </bottom>
      <diagonal/>
    </border>
    <border>
      <left style="dotted">
        <color indexed="64"/>
      </left>
      <right/>
      <top style="dashed">
        <color indexed="64"/>
      </top>
      <bottom/>
      <diagonal/>
    </border>
    <border>
      <left style="dotted">
        <color indexed="64"/>
      </left>
      <right/>
      <top/>
      <bottom style="dotted">
        <color indexed="64"/>
      </bottom>
      <diagonal/>
    </border>
    <border>
      <left style="dotted">
        <color indexed="64"/>
      </left>
      <right/>
      <top/>
      <bottom style="medium">
        <color indexed="64"/>
      </bottom>
      <diagonal/>
    </border>
    <border>
      <left style="hair">
        <color indexed="64"/>
      </left>
      <right/>
      <top style="thin">
        <color indexed="64"/>
      </top>
      <bottom/>
      <diagonal/>
    </border>
    <border>
      <left/>
      <right/>
      <top style="hair">
        <color indexed="64"/>
      </top>
      <bottom/>
      <diagonal/>
    </border>
    <border>
      <left style="hair">
        <color indexed="64"/>
      </left>
      <right/>
      <top style="hair">
        <color indexed="64"/>
      </top>
      <bottom/>
      <diagonal/>
    </border>
    <border>
      <left style="hair">
        <color indexed="64"/>
      </left>
      <right/>
      <top/>
      <bottom/>
      <diagonal/>
    </border>
    <border>
      <left style="hair">
        <color indexed="64"/>
      </left>
      <right/>
      <top style="hair">
        <color indexed="64"/>
      </top>
      <bottom style="thin">
        <color indexed="64"/>
      </bottom>
      <diagonal/>
    </border>
    <border>
      <left/>
      <right/>
      <top/>
      <bottom style="thin">
        <color indexed="64"/>
      </bottom>
      <diagonal/>
    </border>
    <border>
      <left style="hair">
        <color indexed="64"/>
      </left>
      <right/>
      <top/>
      <bottom style="hair">
        <color indexed="64"/>
      </bottom>
      <diagonal/>
    </border>
    <border>
      <left style="hair">
        <color indexed="64"/>
      </left>
      <right/>
      <top/>
      <bottom style="thin">
        <color indexed="64"/>
      </bottom>
      <diagonal/>
    </border>
    <border>
      <left/>
      <right/>
      <top style="thin">
        <color indexed="64"/>
      </top>
      <bottom style="thin">
        <color indexed="64"/>
      </bottom>
      <diagonal/>
    </border>
    <border>
      <left style="dashed">
        <color indexed="64"/>
      </left>
      <right/>
      <top style="thin">
        <color indexed="64"/>
      </top>
      <bottom/>
      <diagonal/>
    </border>
    <border>
      <left style="dashed">
        <color indexed="64"/>
      </left>
      <right/>
      <top style="hair">
        <color indexed="64"/>
      </top>
      <bottom/>
      <diagonal/>
    </border>
    <border>
      <left style="dashed">
        <color indexed="64"/>
      </left>
      <right/>
      <top/>
      <bottom/>
      <diagonal/>
    </border>
    <border>
      <left/>
      <right style="dotted">
        <color indexed="64"/>
      </right>
      <top/>
      <bottom/>
      <diagonal/>
    </border>
    <border>
      <left/>
      <right style="dotted">
        <color indexed="64"/>
      </right>
      <top/>
      <bottom style="dotted">
        <color indexed="64"/>
      </bottom>
      <diagonal/>
    </border>
    <border>
      <left/>
      <right style="medium">
        <color indexed="64"/>
      </right>
      <top style="dotted">
        <color indexed="64"/>
      </top>
      <bottom/>
      <diagonal/>
    </border>
    <border>
      <left style="thin">
        <color indexed="64"/>
      </left>
      <right style="thin">
        <color indexed="64"/>
      </right>
      <top style="dashed">
        <color indexed="64"/>
      </top>
      <bottom style="dashed">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dotted">
        <color indexed="64"/>
      </top>
      <bottom/>
      <diagonal/>
    </border>
    <border>
      <left/>
      <right style="dotted">
        <color indexed="64"/>
      </right>
      <top style="dotted">
        <color indexed="64"/>
      </top>
      <bottom/>
      <diagonal/>
    </border>
    <border>
      <left/>
      <right style="dotted">
        <color indexed="64"/>
      </right>
      <top/>
      <bottom style="medium">
        <color indexed="64"/>
      </bottom>
      <diagonal/>
    </border>
    <border>
      <left style="medium">
        <color indexed="64"/>
      </left>
      <right/>
      <top/>
      <bottom style="dotted">
        <color indexed="64"/>
      </bottom>
      <diagonal/>
    </border>
    <border>
      <left style="medium">
        <color indexed="64"/>
      </left>
      <right/>
      <top style="medium">
        <color indexed="64"/>
      </top>
      <bottom style="medium">
        <color indexed="64"/>
      </bottom>
      <diagonal/>
    </border>
    <border>
      <left/>
      <right style="dotted">
        <color indexed="64"/>
      </right>
      <top style="medium">
        <color indexed="64"/>
      </top>
      <bottom style="medium">
        <color indexed="64"/>
      </bottom>
      <diagonal/>
    </border>
    <border>
      <left style="medium">
        <color indexed="64"/>
      </left>
      <right/>
      <top style="medium">
        <color indexed="64"/>
      </top>
      <bottom style="dotted">
        <color indexed="64"/>
      </bottom>
      <diagonal/>
    </border>
    <border>
      <left/>
      <right style="dotted">
        <color indexed="64"/>
      </right>
      <top style="medium">
        <color indexed="64"/>
      </top>
      <bottom style="dotted">
        <color indexed="64"/>
      </bottom>
      <diagonal/>
    </border>
    <border>
      <left style="medium">
        <color indexed="64"/>
      </left>
      <right/>
      <top/>
      <bottom style="dashed">
        <color indexed="64"/>
      </bottom>
      <diagonal/>
    </border>
    <border>
      <left style="medium">
        <color indexed="64"/>
      </left>
      <right/>
      <top style="dashed">
        <color indexed="64"/>
      </top>
      <bottom/>
      <diagonal/>
    </border>
    <border>
      <left style="dotted">
        <color indexed="64"/>
      </left>
      <right/>
      <top style="dotted">
        <color indexed="64"/>
      </top>
      <bottom/>
      <diagonal/>
    </border>
    <border>
      <left/>
      <right style="dotted">
        <color indexed="64"/>
      </right>
      <top/>
      <bottom style="dashed">
        <color indexed="64"/>
      </bottom>
      <diagonal/>
    </border>
    <border>
      <left/>
      <right style="dotted">
        <color indexed="64"/>
      </right>
      <top style="dashed">
        <color indexed="64"/>
      </top>
      <bottom/>
      <diagonal/>
    </border>
    <border>
      <left style="dotted">
        <color indexed="64"/>
      </left>
      <right/>
      <top style="dashed">
        <color indexed="64"/>
      </top>
      <bottom style="dashed">
        <color indexed="64"/>
      </bottom>
      <diagonal/>
    </border>
  </borders>
  <cellStyleXfs count="4">
    <xf numFmtId="0" fontId="0" fillId="0" borderId="0"/>
    <xf numFmtId="38" fontId="1" fillId="0" borderId="0" applyFont="0" applyFill="0" applyBorder="0" applyAlignment="0" applyProtection="0"/>
    <xf numFmtId="38" fontId="23" fillId="0" borderId="0" applyFont="0" applyFill="0" applyBorder="0" applyAlignment="0" applyProtection="0"/>
    <xf numFmtId="0" fontId="23" fillId="0" borderId="0"/>
  </cellStyleXfs>
  <cellXfs count="323">
    <xf numFmtId="0" fontId="0" fillId="0" borderId="0" xfId="0"/>
    <xf numFmtId="0" fontId="0" fillId="0" borderId="0" xfId="0" applyProtection="1">
      <protection locked="0"/>
    </xf>
    <xf numFmtId="0" fontId="0" fillId="0" borderId="1" xfId="0" applyBorder="1" applyProtection="1">
      <protection locked="0"/>
    </xf>
    <xf numFmtId="0" fontId="0" fillId="0" borderId="2" xfId="0" applyBorder="1" applyProtection="1">
      <protection locked="0"/>
    </xf>
    <xf numFmtId="0" fontId="2" fillId="0" borderId="0" xfId="0" applyFont="1" applyProtection="1">
      <protection locked="0"/>
    </xf>
    <xf numFmtId="0" fontId="2" fillId="0" borderId="0" xfId="0" applyFont="1"/>
    <xf numFmtId="176" fontId="0" fillId="0" borderId="0" xfId="0" applyNumberFormat="1" applyProtection="1">
      <protection locked="0"/>
    </xf>
    <xf numFmtId="176" fontId="0" fillId="0" borderId="0" xfId="0" applyNumberFormat="1"/>
    <xf numFmtId="0" fontId="0" fillId="0" borderId="0" xfId="0" applyAlignment="1">
      <alignment horizontal="center"/>
    </xf>
    <xf numFmtId="0" fontId="0" fillId="0" borderId="3" xfId="0" applyBorder="1"/>
    <xf numFmtId="0" fontId="0" fillId="0" borderId="3" xfId="0" applyBorder="1" applyAlignment="1">
      <alignment horizontal="right"/>
    </xf>
    <xf numFmtId="0" fontId="0" fillId="2" borderId="0" xfId="0" applyFill="1" applyAlignment="1">
      <alignment horizontal="center"/>
    </xf>
    <xf numFmtId="0" fontId="0" fillId="0" borderId="3" xfId="0" applyBorder="1" applyAlignment="1">
      <alignment horizontal="center"/>
    </xf>
    <xf numFmtId="0" fontId="0" fillId="0" borderId="4" xfId="0" applyBorder="1" applyAlignment="1">
      <alignment horizontal="right"/>
    </xf>
    <xf numFmtId="0" fontId="0" fillId="0" borderId="4" xfId="0" applyBorder="1" applyAlignment="1">
      <alignment horizontal="center"/>
    </xf>
    <xf numFmtId="0" fontId="0" fillId="2" borderId="0" xfId="0" applyFill="1"/>
    <xf numFmtId="0" fontId="0" fillId="2" borderId="5" xfId="0" applyFill="1" applyBorder="1" applyAlignment="1">
      <alignment horizontal="center"/>
    </xf>
    <xf numFmtId="0" fontId="0" fillId="3" borderId="0" xfId="0" applyFill="1"/>
    <xf numFmtId="0" fontId="0" fillId="2" borderId="6" xfId="0" applyFill="1" applyBorder="1"/>
    <xf numFmtId="0" fontId="0" fillId="2" borderId="7" xfId="0" applyFill="1" applyBorder="1"/>
    <xf numFmtId="0" fontId="0" fillId="2" borderId="8" xfId="0" applyFill="1" applyBorder="1"/>
    <xf numFmtId="177" fontId="0" fillId="0" borderId="3" xfId="0" applyNumberFormat="1" applyBorder="1" applyAlignment="1">
      <alignment horizontal="center"/>
    </xf>
    <xf numFmtId="177" fontId="0" fillId="2" borderId="0" xfId="0" applyNumberFormat="1" applyFill="1" applyAlignment="1">
      <alignment horizontal="center"/>
    </xf>
    <xf numFmtId="177" fontId="0" fillId="2" borderId="5" xfId="0" applyNumberFormat="1" applyFill="1" applyBorder="1" applyAlignment="1">
      <alignment horizontal="center"/>
    </xf>
    <xf numFmtId="178" fontId="0" fillId="0" borderId="3" xfId="0" applyNumberFormat="1" applyBorder="1" applyAlignment="1">
      <alignment horizontal="center"/>
    </xf>
    <xf numFmtId="178" fontId="0" fillId="2" borderId="0" xfId="0" applyNumberFormat="1" applyFill="1" applyAlignment="1">
      <alignment horizontal="center"/>
    </xf>
    <xf numFmtId="178" fontId="0" fillId="2" borderId="5" xfId="0" applyNumberFormat="1" applyFill="1" applyBorder="1" applyAlignment="1">
      <alignment horizontal="center"/>
    </xf>
    <xf numFmtId="0" fontId="0" fillId="0" borderId="0" xfId="0" applyAlignment="1">
      <alignment vertical="center"/>
    </xf>
    <xf numFmtId="0" fontId="6" fillId="4" borderId="9" xfId="0" applyFont="1" applyFill="1" applyBorder="1" applyAlignment="1">
      <alignment horizontal="center" vertical="center"/>
    </xf>
    <xf numFmtId="0" fontId="6" fillId="4" borderId="10" xfId="0" applyFont="1" applyFill="1" applyBorder="1" applyAlignment="1">
      <alignment horizontal="center" vertical="center"/>
    </xf>
    <xf numFmtId="176" fontId="0" fillId="2" borderId="11" xfId="0" applyNumberFormat="1" applyFill="1" applyBorder="1"/>
    <xf numFmtId="176" fontId="0" fillId="2" borderId="12" xfId="0" applyNumberFormat="1" applyFill="1" applyBorder="1"/>
    <xf numFmtId="176" fontId="0" fillId="2" borderId="0" xfId="0" applyNumberFormat="1" applyFill="1"/>
    <xf numFmtId="176" fontId="0" fillId="2" borderId="13" xfId="0" applyNumberFormat="1" applyFill="1" applyBorder="1"/>
    <xf numFmtId="176" fontId="0" fillId="2" borderId="14" xfId="0" applyNumberFormat="1" applyFill="1" applyBorder="1"/>
    <xf numFmtId="176" fontId="0" fillId="2" borderId="15" xfId="0" applyNumberFormat="1" applyFill="1" applyBorder="1"/>
    <xf numFmtId="176" fontId="0" fillId="3" borderId="0" xfId="0" applyNumberFormat="1" applyFill="1"/>
    <xf numFmtId="56" fontId="0" fillId="0" borderId="0" xfId="0" applyNumberFormat="1"/>
    <xf numFmtId="0" fontId="0" fillId="0" borderId="7" xfId="0" applyBorder="1"/>
    <xf numFmtId="0" fontId="0" fillId="0" borderId="13" xfId="0" applyBorder="1"/>
    <xf numFmtId="0" fontId="0" fillId="0" borderId="8" xfId="0" applyBorder="1"/>
    <xf numFmtId="0" fontId="0" fillId="0" borderId="14" xfId="0" applyBorder="1"/>
    <xf numFmtId="0" fontId="0" fillId="0" borderId="15" xfId="0" applyBorder="1"/>
    <xf numFmtId="0" fontId="9" fillId="0" borderId="0" xfId="0" applyFont="1" applyAlignment="1">
      <alignment horizontal="center"/>
    </xf>
    <xf numFmtId="0" fontId="9" fillId="5" borderId="0" xfId="0" applyFont="1" applyFill="1" applyAlignment="1">
      <alignment horizontal="center"/>
    </xf>
    <xf numFmtId="0" fontId="9" fillId="5" borderId="13" xfId="0" applyFont="1" applyFill="1" applyBorder="1" applyAlignment="1">
      <alignment horizontal="center"/>
    </xf>
    <xf numFmtId="0" fontId="9" fillId="0" borderId="16" xfId="0" applyFont="1" applyBorder="1" applyAlignment="1">
      <alignment horizontal="center"/>
    </xf>
    <xf numFmtId="0" fontId="9" fillId="5" borderId="16" xfId="0" applyFont="1" applyFill="1" applyBorder="1" applyAlignment="1">
      <alignment horizontal="center"/>
    </xf>
    <xf numFmtId="0" fontId="9" fillId="5" borderId="17" xfId="0" applyFont="1" applyFill="1" applyBorder="1" applyAlignment="1">
      <alignment horizontal="center"/>
    </xf>
    <xf numFmtId="0" fontId="7" fillId="6" borderId="18" xfId="0" applyFont="1" applyFill="1" applyBorder="1" applyAlignment="1">
      <alignment horizontal="right"/>
    </xf>
    <xf numFmtId="183" fontId="7" fillId="0" borderId="18" xfId="0" applyNumberFormat="1" applyFont="1" applyBorder="1" applyAlignment="1">
      <alignment horizontal="center"/>
    </xf>
    <xf numFmtId="183" fontId="7" fillId="5" borderId="18" xfId="0" applyNumberFormat="1" applyFont="1" applyFill="1" applyBorder="1" applyAlignment="1">
      <alignment horizontal="center"/>
    </xf>
    <xf numFmtId="183" fontId="7" fillId="5" borderId="19" xfId="0" applyNumberFormat="1" applyFont="1" applyFill="1" applyBorder="1" applyAlignment="1">
      <alignment horizontal="center"/>
    </xf>
    <xf numFmtId="0" fontId="7" fillId="6" borderId="0" xfId="0" applyFont="1" applyFill="1" applyAlignment="1">
      <alignment horizontal="right"/>
    </xf>
    <xf numFmtId="183" fontId="7" fillId="0" borderId="0" xfId="0" applyNumberFormat="1" applyFont="1" applyAlignment="1">
      <alignment horizontal="center"/>
    </xf>
    <xf numFmtId="183" fontId="7" fillId="5" borderId="0" xfId="0" applyNumberFormat="1" applyFont="1" applyFill="1" applyAlignment="1">
      <alignment horizontal="center"/>
    </xf>
    <xf numFmtId="183" fontId="7" fillId="5" borderId="13" xfId="0" applyNumberFormat="1" applyFont="1" applyFill="1" applyBorder="1" applyAlignment="1">
      <alignment horizontal="center"/>
    </xf>
    <xf numFmtId="0" fontId="7" fillId="0" borderId="0" xfId="0" applyFont="1" applyAlignment="1">
      <alignment horizontal="center"/>
    </xf>
    <xf numFmtId="0" fontId="7" fillId="5" borderId="0" xfId="0" applyFont="1" applyFill="1" applyAlignment="1">
      <alignment horizontal="center"/>
    </xf>
    <xf numFmtId="0" fontId="7" fillId="5" borderId="13" xfId="0" applyFont="1" applyFill="1" applyBorder="1" applyAlignment="1">
      <alignment horizontal="center"/>
    </xf>
    <xf numFmtId="183" fontId="7" fillId="0" borderId="14" xfId="0" applyNumberFormat="1" applyFont="1" applyBorder="1" applyAlignment="1">
      <alignment horizontal="center"/>
    </xf>
    <xf numFmtId="183" fontId="7" fillId="5" borderId="14" xfId="0" applyNumberFormat="1" applyFont="1" applyFill="1" applyBorder="1" applyAlignment="1">
      <alignment horizontal="center"/>
    </xf>
    <xf numFmtId="183" fontId="7" fillId="5" borderId="15" xfId="0" applyNumberFormat="1" applyFont="1" applyFill="1" applyBorder="1" applyAlignment="1">
      <alignment horizontal="center"/>
    </xf>
    <xf numFmtId="0" fontId="0" fillId="7" borderId="6" xfId="0" applyFill="1" applyBorder="1"/>
    <xf numFmtId="0" fontId="0" fillId="7" borderId="11" xfId="0" applyFill="1" applyBorder="1"/>
    <xf numFmtId="0" fontId="0" fillId="7" borderId="12" xfId="0" applyFill="1" applyBorder="1"/>
    <xf numFmtId="0" fontId="0" fillId="7" borderId="7" xfId="0" applyFill="1" applyBorder="1"/>
    <xf numFmtId="0" fontId="10" fillId="7" borderId="0" xfId="0" applyFont="1" applyFill="1"/>
    <xf numFmtId="0" fontId="11" fillId="7" borderId="0" xfId="0" applyFont="1" applyFill="1"/>
    <xf numFmtId="0" fontId="0" fillId="7" borderId="0" xfId="0" applyFill="1"/>
    <xf numFmtId="0" fontId="11" fillId="7" borderId="13" xfId="0" applyFont="1" applyFill="1" applyBorder="1"/>
    <xf numFmtId="0" fontId="0" fillId="7" borderId="13" xfId="0" applyFill="1" applyBorder="1"/>
    <xf numFmtId="0" fontId="12" fillId="0" borderId="0" xfId="0" applyFont="1" applyAlignment="1">
      <alignment horizontal="justify"/>
    </xf>
    <xf numFmtId="0" fontId="7" fillId="0" borderId="7" xfId="0" applyFont="1" applyBorder="1" applyAlignment="1">
      <alignment horizontal="left"/>
    </xf>
    <xf numFmtId="0" fontId="7" fillId="0" borderId="0" xfId="0" applyFont="1" applyAlignment="1">
      <alignment horizontal="left"/>
    </xf>
    <xf numFmtId="183" fontId="7" fillId="0" borderId="13" xfId="0" applyNumberFormat="1" applyFont="1" applyBorder="1" applyAlignment="1">
      <alignment horizontal="center"/>
    </xf>
    <xf numFmtId="0" fontId="13" fillId="0" borderId="0" xfId="0" applyFont="1" applyAlignment="1">
      <alignment horizontal="justify"/>
    </xf>
    <xf numFmtId="0" fontId="0" fillId="0" borderId="20" xfId="0" applyBorder="1"/>
    <xf numFmtId="0" fontId="0" fillId="0" borderId="21" xfId="0" applyBorder="1"/>
    <xf numFmtId="0" fontId="0" fillId="0" borderId="5" xfId="0" applyBorder="1"/>
    <xf numFmtId="0" fontId="0" fillId="0" borderId="22" xfId="0" applyBorder="1"/>
    <xf numFmtId="0" fontId="0" fillId="0" borderId="23" xfId="0" applyBorder="1" applyAlignment="1">
      <alignment horizontal="right"/>
    </xf>
    <xf numFmtId="0" fontId="0" fillId="0" borderId="4" xfId="0" applyBorder="1"/>
    <xf numFmtId="55" fontId="0" fillId="0" borderId="21" xfId="0" applyNumberFormat="1" applyBorder="1"/>
    <xf numFmtId="49" fontId="0" fillId="0" borderId="5" xfId="0" applyNumberFormat="1" applyBorder="1" applyAlignment="1">
      <alignment horizontal="center"/>
    </xf>
    <xf numFmtId="0" fontId="0" fillId="5" borderId="0" xfId="0" applyFill="1"/>
    <xf numFmtId="179" fontId="0" fillId="0" borderId="0" xfId="0" applyNumberFormat="1"/>
    <xf numFmtId="180" fontId="0" fillId="0" borderId="0" xfId="0" applyNumberFormat="1"/>
    <xf numFmtId="181" fontId="0" fillId="0" borderId="0" xfId="0" applyNumberFormat="1"/>
    <xf numFmtId="0" fontId="14" fillId="0" borderId="3" xfId="0" applyFont="1" applyBorder="1" applyAlignment="1">
      <alignment horizontal="center"/>
    </xf>
    <xf numFmtId="0" fontId="15" fillId="0" borderId="3" xfId="0" applyFont="1" applyBorder="1" applyAlignment="1" applyProtection="1">
      <alignment horizontal="center"/>
      <protection locked="0"/>
    </xf>
    <xf numFmtId="0" fontId="15" fillId="0" borderId="3" xfId="0" applyFont="1" applyBorder="1" applyAlignment="1">
      <alignment horizontal="center"/>
    </xf>
    <xf numFmtId="0" fontId="16" fillId="0" borderId="3" xfId="0" applyFont="1" applyBorder="1" applyAlignment="1">
      <alignment horizontal="center"/>
    </xf>
    <xf numFmtId="178" fontId="0" fillId="0" borderId="0" xfId="0" applyNumberFormat="1"/>
    <xf numFmtId="0" fontId="7" fillId="6" borderId="24" xfId="0" applyFont="1" applyFill="1" applyBorder="1" applyAlignment="1">
      <alignment horizontal="right"/>
    </xf>
    <xf numFmtId="183" fontId="7" fillId="0" borderId="24" xfId="0" applyNumberFormat="1" applyFont="1" applyBorder="1" applyAlignment="1">
      <alignment horizontal="center"/>
    </xf>
    <xf numFmtId="183" fontId="7" fillId="5" borderId="24" xfId="0" applyNumberFormat="1" applyFont="1" applyFill="1" applyBorder="1" applyAlignment="1">
      <alignment horizontal="center"/>
    </xf>
    <xf numFmtId="183" fontId="7" fillId="5" borderId="25" xfId="0" applyNumberFormat="1" applyFont="1" applyFill="1" applyBorder="1" applyAlignment="1">
      <alignment horizontal="center"/>
    </xf>
    <xf numFmtId="182" fontId="8" fillId="0" borderId="26" xfId="0" applyNumberFormat="1" applyFont="1" applyBorder="1" applyAlignment="1">
      <alignment horizontal="center" vertical="center"/>
    </xf>
    <xf numFmtId="182" fontId="8" fillId="5" borderId="26" xfId="0" applyNumberFormat="1" applyFont="1" applyFill="1" applyBorder="1" applyAlignment="1">
      <alignment horizontal="center" vertical="center"/>
    </xf>
    <xf numFmtId="182" fontId="8" fillId="5" borderId="27" xfId="0" applyNumberFormat="1" applyFont="1" applyFill="1" applyBorder="1" applyAlignment="1">
      <alignment horizontal="center" vertical="center"/>
    </xf>
    <xf numFmtId="0" fontId="6" fillId="4" borderId="28" xfId="0" applyFont="1" applyFill="1" applyBorder="1" applyAlignment="1">
      <alignment horizontal="center" vertical="center"/>
    </xf>
    <xf numFmtId="182" fontId="8" fillId="0" borderId="29" xfId="0" applyNumberFormat="1" applyFont="1" applyBorder="1" applyAlignment="1">
      <alignment horizontal="center" vertical="center"/>
    </xf>
    <xf numFmtId="0" fontId="9" fillId="0" borderId="30" xfId="0" applyFont="1" applyBorder="1" applyAlignment="1">
      <alignment horizontal="center"/>
    </xf>
    <xf numFmtId="0" fontId="9" fillId="0" borderId="31" xfId="0" applyFont="1" applyBorder="1" applyAlignment="1">
      <alignment horizontal="center"/>
    </xf>
    <xf numFmtId="183" fontId="7" fillId="0" borderId="32" xfId="0" applyNumberFormat="1" applyFont="1" applyBorder="1" applyAlignment="1">
      <alignment horizontal="center"/>
    </xf>
    <xf numFmtId="183" fontId="7" fillId="0" borderId="30" xfId="0" applyNumberFormat="1" applyFont="1" applyBorder="1" applyAlignment="1">
      <alignment horizontal="center"/>
    </xf>
    <xf numFmtId="183" fontId="7" fillId="0" borderId="33" xfId="0" applyNumberFormat="1" applyFont="1" applyBorder="1" applyAlignment="1">
      <alignment horizontal="center"/>
    </xf>
    <xf numFmtId="0" fontId="7" fillId="0" borderId="30" xfId="0" applyFont="1" applyBorder="1" applyAlignment="1">
      <alignment horizontal="center"/>
    </xf>
    <xf numFmtId="183" fontId="7" fillId="0" borderId="34" xfId="0" applyNumberFormat="1" applyFont="1" applyBorder="1" applyAlignment="1">
      <alignment horizontal="center"/>
    </xf>
    <xf numFmtId="184" fontId="0" fillId="0" borderId="0" xfId="0" applyNumberFormat="1"/>
    <xf numFmtId="183" fontId="0" fillId="0" borderId="0" xfId="0" applyNumberFormat="1"/>
    <xf numFmtId="0" fontId="0" fillId="0" borderId="0" xfId="0" applyAlignment="1" applyProtection="1">
      <alignment horizontal="center"/>
      <protection locked="0"/>
    </xf>
    <xf numFmtId="0" fontId="17" fillId="0" borderId="0" xfId="0" applyFont="1" applyProtection="1">
      <protection locked="0"/>
    </xf>
    <xf numFmtId="0" fontId="0" fillId="0" borderId="35" xfId="0" applyBorder="1" applyProtection="1">
      <protection locked="0"/>
    </xf>
    <xf numFmtId="0" fontId="0" fillId="0" borderId="35" xfId="0" applyBorder="1" applyAlignment="1" applyProtection="1">
      <alignment horizontal="center"/>
      <protection locked="0"/>
    </xf>
    <xf numFmtId="0" fontId="0" fillId="0" borderId="36" xfId="0" applyBorder="1" applyProtection="1">
      <protection locked="0"/>
    </xf>
    <xf numFmtId="0" fontId="0" fillId="0" borderId="37" xfId="0" applyBorder="1" applyProtection="1">
      <protection locked="0"/>
    </xf>
    <xf numFmtId="0" fontId="0" fillId="0" borderId="37" xfId="0" applyBorder="1" applyAlignment="1" applyProtection="1">
      <alignment horizontal="center"/>
      <protection locked="0"/>
    </xf>
    <xf numFmtId="1" fontId="17" fillId="0" borderId="0" xfId="0" applyNumberFormat="1" applyFont="1" applyProtection="1">
      <protection locked="0"/>
    </xf>
    <xf numFmtId="0" fontId="0" fillId="0" borderId="38" xfId="0" applyBorder="1" applyProtection="1">
      <protection locked="0"/>
    </xf>
    <xf numFmtId="0" fontId="0" fillId="0" borderId="38" xfId="0" applyBorder="1" applyAlignment="1" applyProtection="1">
      <alignment horizontal="center"/>
      <protection locked="0"/>
    </xf>
    <xf numFmtId="2" fontId="17" fillId="0" borderId="0" xfId="0" applyNumberFormat="1" applyFont="1" applyProtection="1">
      <protection locked="0"/>
    </xf>
    <xf numFmtId="0" fontId="0" fillId="0" borderId="39" xfId="0" applyBorder="1" applyAlignment="1" applyProtection="1">
      <alignment horizontal="center"/>
      <protection locked="0"/>
    </xf>
    <xf numFmtId="0" fontId="0" fillId="0" borderId="40" xfId="0" applyBorder="1" applyProtection="1">
      <protection locked="0"/>
    </xf>
    <xf numFmtId="176" fontId="0" fillId="0" borderId="40" xfId="0" applyNumberFormat="1" applyBorder="1" applyProtection="1">
      <protection locked="0"/>
    </xf>
    <xf numFmtId="176" fontId="0" fillId="0" borderId="40" xfId="0" applyNumberFormat="1" applyBorder="1"/>
    <xf numFmtId="183" fontId="0" fillId="0" borderId="0" xfId="0" applyNumberFormat="1" applyProtection="1">
      <protection locked="0"/>
    </xf>
    <xf numFmtId="0" fontId="0" fillId="0" borderId="41" xfId="0" applyBorder="1" applyAlignment="1" applyProtection="1">
      <alignment horizontal="center"/>
      <protection locked="0"/>
    </xf>
    <xf numFmtId="0" fontId="0" fillId="0" borderId="42" xfId="0" applyBorder="1" applyAlignment="1" applyProtection="1">
      <alignment horizontal="center"/>
      <protection locked="0"/>
    </xf>
    <xf numFmtId="0" fontId="0" fillId="0" borderId="40" xfId="0" applyBorder="1" applyAlignment="1" applyProtection="1">
      <alignment horizontal="center"/>
      <protection locked="0"/>
    </xf>
    <xf numFmtId="0" fontId="0" fillId="0" borderId="40" xfId="0" applyBorder="1"/>
    <xf numFmtId="0" fontId="17" fillId="0" borderId="40" xfId="0" applyFont="1" applyBorder="1"/>
    <xf numFmtId="0" fontId="0" fillId="0" borderId="43" xfId="0" applyBorder="1" applyProtection="1">
      <protection locked="0"/>
    </xf>
    <xf numFmtId="0" fontId="17" fillId="0" borderId="0" xfId="0" applyFont="1"/>
    <xf numFmtId="1" fontId="17" fillId="0" borderId="0" xfId="0" applyNumberFormat="1" applyFont="1"/>
    <xf numFmtId="2" fontId="17" fillId="0" borderId="0" xfId="0" applyNumberFormat="1" applyFont="1"/>
    <xf numFmtId="2" fontId="17" fillId="0" borderId="40" xfId="0" applyNumberFormat="1" applyFont="1" applyBorder="1"/>
    <xf numFmtId="176" fontId="0" fillId="0" borderId="0" xfId="0" applyNumberFormat="1" applyAlignment="1">
      <alignment horizontal="right"/>
    </xf>
    <xf numFmtId="176" fontId="0" fillId="0" borderId="0" xfId="0" applyNumberFormat="1" applyAlignment="1" applyProtection="1">
      <alignment horizontal="right"/>
      <protection locked="0"/>
    </xf>
    <xf numFmtId="0" fontId="0" fillId="0" borderId="1" xfId="0" applyBorder="1" applyAlignment="1" applyProtection="1">
      <alignment horizontal="center"/>
      <protection locked="0"/>
    </xf>
    <xf numFmtId="0" fontId="0" fillId="8" borderId="0" xfId="0" applyFill="1" applyProtection="1">
      <protection locked="0"/>
    </xf>
    <xf numFmtId="0" fontId="0" fillId="8" borderId="44" xfId="0" applyFill="1" applyBorder="1" applyProtection="1">
      <protection locked="0"/>
    </xf>
    <xf numFmtId="0" fontId="0" fillId="8" borderId="45" xfId="0" applyFill="1" applyBorder="1" applyProtection="1">
      <protection locked="0"/>
    </xf>
    <xf numFmtId="0" fontId="0" fillId="8" borderId="46" xfId="0" applyFill="1" applyBorder="1" applyProtection="1">
      <protection locked="0"/>
    </xf>
    <xf numFmtId="0" fontId="0" fillId="8" borderId="43" xfId="0" applyFill="1" applyBorder="1" applyProtection="1">
      <protection locked="0"/>
    </xf>
    <xf numFmtId="0" fontId="0" fillId="8" borderId="1" xfId="0" applyFill="1" applyBorder="1" applyProtection="1">
      <protection locked="0"/>
    </xf>
    <xf numFmtId="0" fontId="0" fillId="8" borderId="0" xfId="0" applyFill="1"/>
    <xf numFmtId="0" fontId="0" fillId="8" borderId="35" xfId="0" applyFill="1" applyBorder="1" applyProtection="1">
      <protection locked="0"/>
    </xf>
    <xf numFmtId="0" fontId="0" fillId="8" borderId="37" xfId="0" applyFill="1" applyBorder="1" applyProtection="1">
      <protection locked="0"/>
    </xf>
    <xf numFmtId="0" fontId="0" fillId="8" borderId="38" xfId="0" applyFill="1" applyBorder="1" applyProtection="1">
      <protection locked="0"/>
    </xf>
    <xf numFmtId="20" fontId="0" fillId="0" borderId="0" xfId="0" applyNumberFormat="1"/>
    <xf numFmtId="20" fontId="0" fillId="5" borderId="0" xfId="0" applyNumberFormat="1" applyFill="1"/>
    <xf numFmtId="49" fontId="0" fillId="0" borderId="4" xfId="0" applyNumberFormat="1" applyBorder="1" applyAlignment="1">
      <alignment horizontal="center"/>
    </xf>
    <xf numFmtId="183" fontId="7" fillId="0" borderId="0" xfId="0" applyNumberFormat="1" applyFont="1" applyAlignment="1">
      <alignment horizontal="right"/>
    </xf>
    <xf numFmtId="183" fontId="7" fillId="0" borderId="13" xfId="0" applyNumberFormat="1" applyFont="1" applyBorder="1" applyAlignment="1">
      <alignment horizontal="right"/>
    </xf>
    <xf numFmtId="0" fontId="0" fillId="0" borderId="5" xfId="0" applyBorder="1" applyAlignment="1">
      <alignment horizontal="right"/>
    </xf>
    <xf numFmtId="38" fontId="7" fillId="0" borderId="30" xfId="1" applyFont="1" applyBorder="1" applyAlignment="1">
      <alignment horizontal="center"/>
    </xf>
    <xf numFmtId="38" fontId="7" fillId="5" borderId="0" xfId="1" applyFont="1" applyFill="1" applyAlignment="1">
      <alignment horizontal="center"/>
    </xf>
    <xf numFmtId="38" fontId="7" fillId="0" borderId="0" xfId="1" applyFont="1" applyAlignment="1">
      <alignment horizontal="center"/>
    </xf>
    <xf numFmtId="38" fontId="7" fillId="5" borderId="13" xfId="1" applyFont="1" applyFill="1" applyBorder="1" applyAlignment="1">
      <alignment horizontal="center"/>
    </xf>
    <xf numFmtId="38" fontId="0" fillId="0" borderId="0" xfId="1" applyFont="1" applyAlignment="1">
      <alignment horizontal="center"/>
    </xf>
    <xf numFmtId="185" fontId="7" fillId="0" borderId="34" xfId="1" applyNumberFormat="1" applyFont="1" applyBorder="1" applyAlignment="1">
      <alignment horizontal="center"/>
    </xf>
    <xf numFmtId="185" fontId="7" fillId="5" borderId="14" xfId="1" applyNumberFormat="1" applyFont="1" applyFill="1" applyBorder="1" applyAlignment="1">
      <alignment horizontal="center"/>
    </xf>
    <xf numFmtId="185" fontId="7" fillId="0" borderId="14" xfId="1" applyNumberFormat="1" applyFont="1" applyBorder="1" applyAlignment="1">
      <alignment horizontal="center"/>
    </xf>
    <xf numFmtId="185" fontId="7" fillId="5" borderId="15" xfId="1" applyNumberFormat="1" applyFont="1" applyFill="1" applyBorder="1" applyAlignment="1">
      <alignment horizontal="center"/>
    </xf>
    <xf numFmtId="185" fontId="7" fillId="0" borderId="24" xfId="1" applyNumberFormat="1" applyFont="1" applyBorder="1" applyAlignment="1">
      <alignment horizontal="center"/>
    </xf>
    <xf numFmtId="0" fontId="19" fillId="9" borderId="9" xfId="0" applyFont="1" applyFill="1" applyBorder="1" applyAlignment="1">
      <alignment horizontal="center" vertical="center"/>
    </xf>
    <xf numFmtId="0" fontId="19" fillId="9" borderId="10" xfId="0" applyFont="1" applyFill="1" applyBorder="1" applyAlignment="1">
      <alignment horizontal="center" vertical="center"/>
    </xf>
    <xf numFmtId="0" fontId="7" fillId="6" borderId="47" xfId="0" applyFont="1" applyFill="1" applyBorder="1" applyAlignment="1">
      <alignment horizontal="right"/>
    </xf>
    <xf numFmtId="0" fontId="7" fillId="6" borderId="48" xfId="0" applyFont="1" applyFill="1" applyBorder="1" applyAlignment="1">
      <alignment horizontal="right"/>
    </xf>
    <xf numFmtId="0" fontId="9" fillId="5" borderId="49" xfId="0" applyFont="1" applyFill="1" applyBorder="1" applyAlignment="1">
      <alignment horizontal="center"/>
    </xf>
    <xf numFmtId="0" fontId="9" fillId="0" borderId="24" xfId="0" applyFont="1" applyBorder="1" applyAlignment="1">
      <alignment horizontal="center"/>
    </xf>
    <xf numFmtId="0" fontId="9" fillId="5" borderId="24" xfId="0" applyFont="1" applyFill="1" applyBorder="1" applyAlignment="1">
      <alignment horizontal="center"/>
    </xf>
    <xf numFmtId="0" fontId="9" fillId="5" borderId="25" xfId="0" applyFont="1" applyFill="1" applyBorder="1" applyAlignment="1">
      <alignment horizontal="center"/>
    </xf>
    <xf numFmtId="183" fontId="7" fillId="0" borderId="11" xfId="0" applyNumberFormat="1" applyFont="1" applyBorder="1" applyAlignment="1">
      <alignment horizontal="right"/>
    </xf>
    <xf numFmtId="49" fontId="0" fillId="0" borderId="50" xfId="0" applyNumberFormat="1" applyBorder="1" applyAlignment="1">
      <alignment horizontal="center"/>
    </xf>
    <xf numFmtId="183" fontId="0" fillId="0" borderId="0" xfId="0" applyNumberFormat="1" applyAlignment="1">
      <alignment horizontal="center"/>
    </xf>
    <xf numFmtId="183" fontId="0" fillId="0" borderId="3" xfId="0" applyNumberFormat="1" applyBorder="1" applyAlignment="1">
      <alignment horizontal="right"/>
    </xf>
    <xf numFmtId="183" fontId="0" fillId="0" borderId="3" xfId="0" applyNumberFormat="1" applyBorder="1" applyAlignment="1">
      <alignment horizontal="center"/>
    </xf>
    <xf numFmtId="183" fontId="0" fillId="2" borderId="0" xfId="0" applyNumberFormat="1" applyFill="1" applyAlignment="1">
      <alignment horizontal="center"/>
    </xf>
    <xf numFmtId="183" fontId="0" fillId="2" borderId="5" xfId="0" applyNumberFormat="1" applyFill="1" applyBorder="1" applyAlignment="1">
      <alignment horizontal="center"/>
    </xf>
    <xf numFmtId="0" fontId="24" fillId="0" borderId="7" xfId="0" applyFont="1" applyBorder="1" applyAlignment="1">
      <alignment vertical="center"/>
    </xf>
    <xf numFmtId="0" fontId="25" fillId="0" borderId="7" xfId="0" applyFont="1" applyBorder="1" applyAlignment="1">
      <alignment vertical="center"/>
    </xf>
    <xf numFmtId="185" fontId="7" fillId="5" borderId="13" xfId="1" applyNumberFormat="1" applyFont="1" applyFill="1" applyBorder="1" applyAlignment="1">
      <alignment horizontal="center"/>
    </xf>
    <xf numFmtId="187" fontId="0" fillId="0" borderId="0" xfId="0" applyNumberFormat="1" applyAlignment="1">
      <alignment horizontal="center"/>
    </xf>
    <xf numFmtId="0" fontId="19" fillId="9" borderId="28" xfId="0" applyFont="1" applyFill="1" applyBorder="1" applyAlignment="1">
      <alignment horizontal="center" vertical="center"/>
    </xf>
    <xf numFmtId="182" fontId="18" fillId="0" borderId="29" xfId="0" applyNumberFormat="1" applyFont="1" applyBorder="1" applyAlignment="1">
      <alignment horizontal="center" vertical="center"/>
    </xf>
    <xf numFmtId="182" fontId="18" fillId="5" borderId="26" xfId="0" applyNumberFormat="1" applyFont="1" applyFill="1" applyBorder="1" applyAlignment="1">
      <alignment horizontal="center" vertical="center"/>
    </xf>
    <xf numFmtId="182" fontId="18" fillId="0" borderId="26" xfId="0" applyNumberFormat="1" applyFont="1" applyBorder="1" applyAlignment="1">
      <alignment horizontal="center" vertical="center"/>
    </xf>
    <xf numFmtId="0" fontId="28" fillId="0" borderId="63" xfId="0" applyFont="1" applyBorder="1" applyAlignment="1">
      <alignment horizontal="center"/>
    </xf>
    <xf numFmtId="0" fontId="28" fillId="5" borderId="2" xfId="0" applyFont="1" applyFill="1" applyBorder="1" applyAlignment="1">
      <alignment horizontal="center"/>
    </xf>
    <xf numFmtId="0" fontId="28" fillId="0" borderId="2" xfId="0" applyFont="1" applyBorder="1" applyAlignment="1">
      <alignment horizontal="center"/>
    </xf>
    <xf numFmtId="0" fontId="28" fillId="0" borderId="31" xfId="0" applyFont="1" applyBorder="1" applyAlignment="1">
      <alignment horizontal="center"/>
    </xf>
    <xf numFmtId="0" fontId="28" fillId="5" borderId="16" xfId="0" applyFont="1" applyFill="1" applyBorder="1" applyAlignment="1">
      <alignment horizontal="center"/>
    </xf>
    <xf numFmtId="0" fontId="28" fillId="0" borderId="16" xfId="0" applyFont="1" applyBorder="1" applyAlignment="1">
      <alignment horizontal="center"/>
    </xf>
    <xf numFmtId="0" fontId="28" fillId="5" borderId="24" xfId="0" applyFont="1" applyFill="1" applyBorder="1" applyAlignment="1">
      <alignment horizontal="center"/>
    </xf>
    <xf numFmtId="0" fontId="27" fillId="9" borderId="65" xfId="0" applyFont="1" applyFill="1" applyBorder="1" applyAlignment="1">
      <alignment horizontal="right"/>
    </xf>
    <xf numFmtId="183" fontId="27" fillId="0" borderId="32" xfId="0" applyNumberFormat="1" applyFont="1" applyBorder="1" applyAlignment="1">
      <alignment horizontal="center"/>
    </xf>
    <xf numFmtId="183" fontId="27" fillId="0" borderId="66" xfId="0" applyNumberFormat="1" applyFont="1" applyBorder="1" applyAlignment="1">
      <alignment horizontal="center"/>
    </xf>
    <xf numFmtId="0" fontId="27" fillId="9" borderId="47" xfId="0" applyFont="1" applyFill="1" applyBorder="1" applyAlignment="1">
      <alignment horizontal="right"/>
    </xf>
    <xf numFmtId="0" fontId="27" fillId="9" borderId="48" xfId="0" applyFont="1" applyFill="1" applyBorder="1" applyAlignment="1">
      <alignment horizontal="right"/>
    </xf>
    <xf numFmtId="186" fontId="27" fillId="0" borderId="63" xfId="0" applyNumberFormat="1" applyFont="1" applyBorder="1" applyAlignment="1">
      <alignment horizontal="center"/>
    </xf>
    <xf numFmtId="186" fontId="27" fillId="5" borderId="2" xfId="0" applyNumberFormat="1" applyFont="1" applyFill="1" applyBorder="1" applyAlignment="1">
      <alignment horizontal="center"/>
    </xf>
    <xf numFmtId="186" fontId="27" fillId="0" borderId="2" xfId="0" applyNumberFormat="1" applyFont="1" applyBorder="1" applyAlignment="1">
      <alignment horizontal="center"/>
    </xf>
    <xf numFmtId="183" fontId="27" fillId="0" borderId="34" xfId="0" applyNumberFormat="1" applyFont="1" applyBorder="1" applyAlignment="1">
      <alignment horizontal="center"/>
    </xf>
    <xf numFmtId="183" fontId="27" fillId="5" borderId="14" xfId="0" applyNumberFormat="1" applyFont="1" applyFill="1" applyBorder="1" applyAlignment="1">
      <alignment horizontal="center"/>
    </xf>
    <xf numFmtId="183" fontId="27" fillId="0" borderId="14" xfId="0" applyNumberFormat="1" applyFont="1" applyBorder="1" applyAlignment="1">
      <alignment horizontal="center"/>
    </xf>
    <xf numFmtId="0" fontId="2" fillId="10" borderId="0" xfId="0" applyFont="1" applyFill="1" applyProtection="1">
      <protection locked="0"/>
    </xf>
    <xf numFmtId="2" fontId="22" fillId="0" borderId="0" xfId="0" applyNumberFormat="1" applyFont="1"/>
    <xf numFmtId="176" fontId="22" fillId="10" borderId="0" xfId="0" applyNumberFormat="1" applyFont="1" applyFill="1"/>
    <xf numFmtId="0" fontId="15" fillId="10" borderId="3" xfId="0" applyFont="1" applyFill="1" applyBorder="1" applyAlignment="1" applyProtection="1">
      <alignment horizontal="center"/>
      <protection locked="0"/>
    </xf>
    <xf numFmtId="0" fontId="14" fillId="10" borderId="3" xfId="0" applyFont="1" applyFill="1" applyBorder="1" applyAlignment="1">
      <alignment horizontal="center"/>
    </xf>
    <xf numFmtId="185" fontId="7" fillId="0" borderId="30" xfId="1" applyNumberFormat="1" applyFont="1" applyBorder="1" applyAlignment="1">
      <alignment horizontal="center"/>
    </xf>
    <xf numFmtId="185" fontId="7" fillId="0" borderId="33" xfId="1" applyNumberFormat="1" applyFont="1" applyBorder="1" applyAlignment="1">
      <alignment horizontal="center"/>
    </xf>
    <xf numFmtId="185" fontId="7" fillId="5" borderId="24" xfId="1" applyNumberFormat="1" applyFont="1" applyFill="1" applyBorder="1" applyAlignment="1">
      <alignment horizontal="center"/>
    </xf>
    <xf numFmtId="185" fontId="7" fillId="0" borderId="24" xfId="1" applyNumberFormat="1" applyFont="1" applyFill="1" applyBorder="1" applyAlignment="1">
      <alignment horizontal="center"/>
    </xf>
    <xf numFmtId="185" fontId="7" fillId="5" borderId="25" xfId="1" applyNumberFormat="1" applyFont="1" applyFill="1" applyBorder="1" applyAlignment="1">
      <alignment horizontal="center"/>
    </xf>
    <xf numFmtId="0" fontId="30" fillId="0" borderId="0" xfId="0" applyFont="1"/>
    <xf numFmtId="0" fontId="30" fillId="0" borderId="13" xfId="0" applyFont="1" applyBorder="1"/>
    <xf numFmtId="0" fontId="29" fillId="0" borderId="7" xfId="0" applyFont="1" applyBorder="1" applyAlignment="1">
      <alignment vertical="center"/>
    </xf>
    <xf numFmtId="0" fontId="29" fillId="0" borderId="0" xfId="0" applyFont="1" applyAlignment="1">
      <alignment vertical="center"/>
    </xf>
    <xf numFmtId="0" fontId="31" fillId="0" borderId="0" xfId="0" applyFont="1" applyAlignment="1">
      <alignment vertical="center"/>
    </xf>
    <xf numFmtId="0" fontId="29" fillId="0" borderId="0" xfId="0" applyFont="1"/>
    <xf numFmtId="0" fontId="29" fillId="0" borderId="7" xfId="0" applyFont="1" applyBorder="1"/>
    <xf numFmtId="0" fontId="31" fillId="0" borderId="7" xfId="0" applyFont="1" applyBorder="1" applyAlignment="1">
      <alignment vertical="center"/>
    </xf>
    <xf numFmtId="0" fontId="32" fillId="0" borderId="0" xfId="0" applyFont="1"/>
    <xf numFmtId="0" fontId="31" fillId="0" borderId="7" xfId="0" applyFont="1" applyBorder="1" applyAlignment="1">
      <alignment horizontal="left" vertical="center"/>
    </xf>
    <xf numFmtId="0" fontId="32" fillId="0" borderId="13" xfId="0" applyFont="1" applyBorder="1"/>
    <xf numFmtId="0" fontId="33" fillId="0" borderId="7" xfId="0" applyFont="1" applyBorder="1" applyAlignment="1">
      <alignment vertical="center"/>
    </xf>
    <xf numFmtId="0" fontId="33" fillId="0" borderId="0" xfId="0" applyFont="1" applyAlignment="1">
      <alignment vertical="center"/>
    </xf>
    <xf numFmtId="0" fontId="35" fillId="0" borderId="7" xfId="0" applyFont="1" applyBorder="1" applyAlignment="1">
      <alignment vertical="center"/>
    </xf>
    <xf numFmtId="0" fontId="33" fillId="0" borderId="0" xfId="0" applyFont="1"/>
    <xf numFmtId="0" fontId="33" fillId="0" borderId="0" xfId="0" applyFont="1" applyAlignment="1"/>
    <xf numFmtId="0" fontId="35" fillId="0" borderId="0" xfId="0" applyFont="1" applyBorder="1" applyAlignment="1"/>
    <xf numFmtId="0" fontId="29" fillId="0" borderId="0" xfId="0" applyFont="1" applyAlignment="1"/>
    <xf numFmtId="0" fontId="29" fillId="0" borderId="7" xfId="0" applyFont="1" applyBorder="1" applyAlignment="1"/>
    <xf numFmtId="0" fontId="30" fillId="0" borderId="0" xfId="0" applyFont="1" applyAlignment="1">
      <alignment horizontal="left"/>
    </xf>
    <xf numFmtId="0" fontId="30" fillId="0" borderId="13" xfId="0" applyFont="1" applyBorder="1" applyAlignment="1">
      <alignment horizontal="left"/>
    </xf>
    <xf numFmtId="0" fontId="0" fillId="0" borderId="0" xfId="0" applyAlignment="1">
      <alignment horizontal="left"/>
    </xf>
    <xf numFmtId="0" fontId="29" fillId="0" borderId="6" xfId="0" applyFont="1" applyBorder="1" applyAlignment="1">
      <alignment horizontal="left" vertical="center"/>
    </xf>
    <xf numFmtId="0" fontId="0" fillId="11" borderId="6" xfId="0" applyFill="1" applyBorder="1"/>
    <xf numFmtId="0" fontId="0" fillId="11" borderId="11" xfId="0" applyFill="1" applyBorder="1"/>
    <xf numFmtId="0" fontId="0" fillId="11" borderId="12" xfId="0" applyFill="1" applyBorder="1"/>
    <xf numFmtId="0" fontId="0" fillId="11" borderId="7" xfId="0" applyFill="1" applyBorder="1"/>
    <xf numFmtId="0" fontId="10" fillId="11" borderId="0" xfId="0" applyFont="1" applyFill="1"/>
    <xf numFmtId="0" fontId="11" fillId="11" borderId="0" xfId="0" applyFont="1" applyFill="1"/>
    <xf numFmtId="0" fontId="0" fillId="11" borderId="0" xfId="0" applyFill="1"/>
    <xf numFmtId="0" fontId="11" fillId="11" borderId="13" xfId="0" applyFont="1" applyFill="1" applyBorder="1"/>
    <xf numFmtId="0" fontId="0" fillId="11" borderId="13" xfId="0" applyFill="1" applyBorder="1"/>
    <xf numFmtId="185" fontId="7" fillId="5" borderId="0" xfId="1" applyNumberFormat="1" applyFont="1" applyFill="1" applyBorder="1" applyAlignment="1">
      <alignment horizontal="center"/>
    </xf>
    <xf numFmtId="185" fontId="7" fillId="0" borderId="0" xfId="1" applyNumberFormat="1" applyFont="1" applyBorder="1" applyAlignment="1">
      <alignment horizontal="center"/>
    </xf>
    <xf numFmtId="0" fontId="9" fillId="0" borderId="2" xfId="0" applyFont="1" applyBorder="1" applyAlignment="1">
      <alignment horizontal="center"/>
    </xf>
    <xf numFmtId="0" fontId="9" fillId="5" borderId="2" xfId="0" applyFont="1" applyFill="1" applyBorder="1" applyAlignment="1">
      <alignment horizontal="center"/>
    </xf>
    <xf numFmtId="0" fontId="7" fillId="6" borderId="54" xfId="0" applyFont="1" applyFill="1" applyBorder="1" applyAlignment="1">
      <alignment horizontal="right"/>
    </xf>
    <xf numFmtId="185" fontId="7" fillId="5" borderId="2" xfId="1" applyNumberFormat="1" applyFont="1" applyFill="1" applyBorder="1" applyAlignment="1">
      <alignment horizontal="center"/>
    </xf>
    <xf numFmtId="185" fontId="7" fillId="0" borderId="2" xfId="1" applyNumberFormat="1" applyFont="1" applyBorder="1" applyAlignment="1">
      <alignment horizontal="center"/>
    </xf>
    <xf numFmtId="185" fontId="7" fillId="5" borderId="49" xfId="1" applyNumberFormat="1" applyFont="1" applyFill="1" applyBorder="1" applyAlignment="1">
      <alignment horizontal="center"/>
    </xf>
    <xf numFmtId="0" fontId="9" fillId="0" borderId="63" xfId="0" applyFont="1" applyBorder="1" applyAlignment="1">
      <alignment horizontal="center"/>
    </xf>
    <xf numFmtId="0" fontId="9" fillId="0" borderId="33" xfId="0" applyFont="1" applyBorder="1" applyAlignment="1">
      <alignment horizontal="center"/>
    </xf>
    <xf numFmtId="188" fontId="27" fillId="0" borderId="63" xfId="0" applyNumberFormat="1" applyFont="1" applyBorder="1" applyAlignment="1">
      <alignment horizontal="center"/>
    </xf>
    <xf numFmtId="0" fontId="0" fillId="0" borderId="40" xfId="0" applyBorder="1" applyAlignment="1">
      <alignment horizontal="center"/>
    </xf>
    <xf numFmtId="0" fontId="0" fillId="0" borderId="0" xfId="0" applyAlignment="1">
      <alignment horizontal="center"/>
    </xf>
    <xf numFmtId="0" fontId="0" fillId="0" borderId="3" xfId="0" applyBorder="1" applyAlignment="1">
      <alignment horizontal="center" vertical="center" textRotation="255"/>
    </xf>
    <xf numFmtId="0" fontId="0" fillId="0" borderId="5" xfId="0" applyBorder="1" applyAlignment="1">
      <alignment horizontal="center" vertical="center" textRotation="255"/>
    </xf>
    <xf numFmtId="0" fontId="0" fillId="0" borderId="4" xfId="0" applyBorder="1" applyAlignment="1">
      <alignment horizontal="center" vertical="center" textRotation="255"/>
    </xf>
    <xf numFmtId="0" fontId="0" fillId="0" borderId="51" xfId="0" applyBorder="1" applyAlignment="1">
      <alignment horizontal="center"/>
    </xf>
    <xf numFmtId="0" fontId="0" fillId="0" borderId="52" xfId="0" applyBorder="1" applyAlignment="1">
      <alignment horizontal="center"/>
    </xf>
    <xf numFmtId="0" fontId="27" fillId="9" borderId="7" xfId="0" applyFont="1" applyFill="1" applyBorder="1" applyAlignment="1">
      <alignment horizontal="left"/>
    </xf>
    <xf numFmtId="0" fontId="27" fillId="9" borderId="47" xfId="0" applyFont="1" applyFill="1" applyBorder="1" applyAlignment="1">
      <alignment horizontal="left"/>
    </xf>
    <xf numFmtId="0" fontId="26" fillId="0" borderId="0" xfId="0" applyFont="1" applyAlignment="1">
      <alignment horizontal="center"/>
    </xf>
    <xf numFmtId="0" fontId="7" fillId="6" borderId="53" xfId="0" applyFont="1" applyFill="1" applyBorder="1" applyAlignment="1">
      <alignment horizontal="left"/>
    </xf>
    <xf numFmtId="0" fontId="7" fillId="6" borderId="54" xfId="0" applyFont="1" applyFill="1" applyBorder="1" applyAlignment="1">
      <alignment horizontal="left"/>
    </xf>
    <xf numFmtId="0" fontId="7" fillId="6" borderId="8" xfId="0" applyFont="1" applyFill="1" applyBorder="1" applyAlignment="1">
      <alignment horizontal="left"/>
    </xf>
    <xf numFmtId="0" fontId="7" fillId="6" borderId="55" xfId="0" applyFont="1" applyFill="1" applyBorder="1" applyAlignment="1">
      <alignment horizontal="left"/>
    </xf>
    <xf numFmtId="0" fontId="22" fillId="0" borderId="7" xfId="0" applyFont="1" applyBorder="1" applyAlignment="1">
      <alignment horizontal="center"/>
    </xf>
    <xf numFmtId="0" fontId="22" fillId="0" borderId="0" xfId="0" applyFont="1" applyAlignment="1">
      <alignment horizontal="center"/>
    </xf>
    <xf numFmtId="0" fontId="22" fillId="0" borderId="13" xfId="0" applyFont="1" applyBorder="1" applyAlignment="1">
      <alignment horizontal="center"/>
    </xf>
    <xf numFmtId="0" fontId="7" fillId="6" borderId="53" xfId="0" applyFont="1" applyFill="1" applyBorder="1" applyAlignment="1">
      <alignment horizontal="center" vertical="center" textRotation="255"/>
    </xf>
    <xf numFmtId="0" fontId="7" fillId="6" borderId="7" xfId="0" applyFont="1" applyFill="1" applyBorder="1" applyAlignment="1">
      <alignment horizontal="center" vertical="center" textRotation="255"/>
    </xf>
    <xf numFmtId="0" fontId="7" fillId="6" borderId="56" xfId="0" applyFont="1" applyFill="1" applyBorder="1" applyAlignment="1">
      <alignment horizontal="center" vertical="center" textRotation="255"/>
    </xf>
    <xf numFmtId="0" fontId="18" fillId="9" borderId="57" xfId="0" applyFont="1" applyFill="1" applyBorder="1" applyAlignment="1">
      <alignment horizontal="center" vertical="center"/>
    </xf>
    <xf numFmtId="0" fontId="18" fillId="9" borderId="58" xfId="0" applyFont="1" applyFill="1" applyBorder="1" applyAlignment="1">
      <alignment horizontal="center" vertical="center"/>
    </xf>
    <xf numFmtId="0" fontId="7" fillId="6" borderId="59" xfId="0" applyFont="1" applyFill="1" applyBorder="1" applyAlignment="1">
      <alignment horizontal="center" vertical="center"/>
    </xf>
    <xf numFmtId="0" fontId="7" fillId="6" borderId="60" xfId="0" applyFont="1" applyFill="1" applyBorder="1" applyAlignment="1">
      <alignment horizontal="center" vertical="center"/>
    </xf>
    <xf numFmtId="0" fontId="7" fillId="6" borderId="53" xfId="0" applyFont="1" applyFill="1" applyBorder="1" applyAlignment="1">
      <alignment horizontal="center"/>
    </xf>
    <xf numFmtId="0" fontId="7" fillId="6" borderId="54" xfId="0" applyFont="1" applyFill="1" applyBorder="1" applyAlignment="1">
      <alignment horizontal="center"/>
    </xf>
    <xf numFmtId="0" fontId="7" fillId="6" borderId="56" xfId="0" applyFont="1" applyFill="1" applyBorder="1" applyAlignment="1">
      <alignment horizontal="center"/>
    </xf>
    <xf numFmtId="0" fontId="7" fillId="6" borderId="48" xfId="0" applyFont="1" applyFill="1" applyBorder="1" applyAlignment="1">
      <alignment horizontal="center"/>
    </xf>
    <xf numFmtId="0" fontId="27" fillId="9" borderId="59" xfId="0" applyFont="1" applyFill="1" applyBorder="1" applyAlignment="1">
      <alignment horizontal="center" vertical="center"/>
    </xf>
    <xf numFmtId="0" fontId="27" fillId="9" borderId="60" xfId="0" applyFont="1" applyFill="1" applyBorder="1" applyAlignment="1">
      <alignment horizontal="center" vertical="center"/>
    </xf>
    <xf numFmtId="0" fontId="27" fillId="9" borderId="7" xfId="0" applyFont="1" applyFill="1" applyBorder="1" applyAlignment="1">
      <alignment horizontal="center"/>
    </xf>
    <xf numFmtId="0" fontId="27" fillId="9" borderId="47" xfId="0" applyFont="1" applyFill="1" applyBorder="1" applyAlignment="1">
      <alignment horizontal="center"/>
    </xf>
    <xf numFmtId="0" fontId="27" fillId="9" borderId="61" xfId="0" applyFont="1" applyFill="1" applyBorder="1" applyAlignment="1">
      <alignment horizontal="center"/>
    </xf>
    <xf numFmtId="0" fontId="27" fillId="9" borderId="64" xfId="0" applyFont="1" applyFill="1" applyBorder="1" applyAlignment="1">
      <alignment horizontal="center"/>
    </xf>
    <xf numFmtId="0" fontId="27" fillId="9" borderId="62" xfId="0" applyFont="1" applyFill="1" applyBorder="1" applyAlignment="1">
      <alignment horizontal="center" vertical="center" textRotation="255"/>
    </xf>
    <xf numFmtId="0" fontId="27" fillId="9" borderId="7" xfId="0" applyFont="1" applyFill="1" applyBorder="1" applyAlignment="1">
      <alignment horizontal="center" vertical="center" textRotation="255"/>
    </xf>
    <xf numFmtId="0" fontId="27" fillId="9" borderId="56" xfId="0" applyFont="1" applyFill="1" applyBorder="1" applyAlignment="1">
      <alignment horizontal="center" vertical="center" textRotation="255"/>
    </xf>
    <xf numFmtId="0" fontId="27" fillId="9" borderId="8" xfId="0" applyFont="1" applyFill="1" applyBorder="1" applyAlignment="1">
      <alignment horizontal="left"/>
    </xf>
    <xf numFmtId="0" fontId="27" fillId="9" borderId="55" xfId="0" applyFont="1" applyFill="1" applyBorder="1" applyAlignment="1">
      <alignment horizontal="left"/>
    </xf>
    <xf numFmtId="0" fontId="29" fillId="0" borderId="0" xfId="0" applyFont="1" applyAlignment="1">
      <alignment horizontal="left" vertical="center"/>
    </xf>
    <xf numFmtId="0" fontId="29" fillId="0" borderId="13" xfId="0" applyFont="1" applyBorder="1" applyAlignment="1">
      <alignment horizontal="left" vertical="center"/>
    </xf>
    <xf numFmtId="0" fontId="29" fillId="0" borderId="7" xfId="0" applyFont="1" applyBorder="1" applyAlignment="1">
      <alignment horizontal="right" vertical="center"/>
    </xf>
    <xf numFmtId="0" fontId="29" fillId="0" borderId="0" xfId="0" applyFont="1" applyBorder="1" applyAlignment="1">
      <alignment horizontal="right" vertical="center"/>
    </xf>
    <xf numFmtId="0" fontId="29" fillId="0" borderId="7" xfId="0" applyFont="1" applyBorder="1" applyAlignment="1">
      <alignment horizontal="right"/>
    </xf>
    <xf numFmtId="0" fontId="29" fillId="0" borderId="0" xfId="0" applyFont="1" applyBorder="1" applyAlignment="1">
      <alignment horizontal="right"/>
    </xf>
    <xf numFmtId="0" fontId="29" fillId="0" borderId="0" xfId="0" applyFont="1" applyBorder="1" applyAlignment="1">
      <alignment horizontal="left"/>
    </xf>
    <xf numFmtId="0" fontId="29" fillId="0" borderId="13" xfId="0" applyFont="1" applyBorder="1" applyAlignment="1">
      <alignment horizontal="left"/>
    </xf>
    <xf numFmtId="0" fontId="29" fillId="0" borderId="0" xfId="0" applyFont="1" applyAlignment="1">
      <alignment horizontal="left"/>
    </xf>
    <xf numFmtId="0" fontId="7" fillId="6" borderId="14" xfId="0" applyFont="1" applyFill="1" applyBorder="1" applyAlignment="1">
      <alignment horizontal="left"/>
    </xf>
    <xf numFmtId="0" fontId="7" fillId="6" borderId="26" xfId="0" applyFont="1" applyFill="1" applyBorder="1" applyAlignment="1">
      <alignment horizontal="center" vertical="center"/>
    </xf>
    <xf numFmtId="0" fontId="7" fillId="6" borderId="7" xfId="0" applyFont="1" applyFill="1" applyBorder="1" applyAlignment="1">
      <alignment horizontal="center"/>
    </xf>
    <xf numFmtId="0" fontId="7" fillId="6" borderId="0" xfId="0" applyFont="1" applyFill="1" applyAlignment="1">
      <alignment horizontal="center"/>
    </xf>
    <xf numFmtId="0" fontId="7" fillId="6" borderId="61" xfId="0" applyFont="1" applyFill="1" applyBorder="1" applyAlignment="1">
      <alignment horizontal="center"/>
    </xf>
    <xf numFmtId="0" fontId="7" fillId="6" borderId="16" xfId="0" applyFont="1" applyFill="1" applyBorder="1" applyAlignment="1">
      <alignment horizontal="center"/>
    </xf>
    <xf numFmtId="0" fontId="0" fillId="0" borderId="7" xfId="0" applyBorder="1" applyAlignment="1">
      <alignment horizontal="center"/>
    </xf>
    <xf numFmtId="0" fontId="0" fillId="0" borderId="13" xfId="0" applyBorder="1" applyAlignment="1">
      <alignment horizontal="center"/>
    </xf>
    <xf numFmtId="0" fontId="7" fillId="4" borderId="57" xfId="0" applyFont="1" applyFill="1" applyBorder="1" applyAlignment="1">
      <alignment horizontal="center" vertical="center"/>
    </xf>
    <xf numFmtId="0" fontId="7" fillId="4" borderId="9" xfId="0" applyFont="1" applyFill="1" applyBorder="1" applyAlignment="1">
      <alignment horizontal="center" vertical="center"/>
    </xf>
    <xf numFmtId="0" fontId="7" fillId="6" borderId="62" xfId="0" applyFont="1" applyFill="1" applyBorder="1" applyAlignment="1">
      <alignment horizontal="center" vertical="center" textRotation="255"/>
    </xf>
    <xf numFmtId="0" fontId="7" fillId="6" borderId="7" xfId="0" applyFont="1" applyFill="1" applyBorder="1" applyAlignment="1">
      <alignment horizontal="left"/>
    </xf>
    <xf numFmtId="0" fontId="7" fillId="6" borderId="0" xfId="0" applyFont="1" applyFill="1" applyAlignment="1">
      <alignment horizontal="left"/>
    </xf>
    <xf numFmtId="0" fontId="5" fillId="0" borderId="0" xfId="0" applyFont="1" applyAlignment="1">
      <alignment horizontal="center" vertical="center"/>
    </xf>
  </cellXfs>
  <cellStyles count="4">
    <cellStyle name="桁区切り" xfId="1" builtinId="6"/>
    <cellStyle name="桁区切り 2" xfId="2"/>
    <cellStyle name="標準" xfId="0" builtinId="0"/>
    <cellStyle name="標準 2" xfId="3"/>
  </cellStyles>
  <dxfs count="2">
    <dxf>
      <font>
        <color rgb="FFFF0000"/>
      </font>
    </dxf>
    <dxf>
      <font>
        <color rgb="FF191EFF"/>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00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6947753325706071E-2"/>
          <c:y val="4.757606416516371E-2"/>
          <c:w val="0.88769606378868804"/>
          <c:h val="0.67295789547219143"/>
        </c:manualLayout>
      </c:layout>
      <c:lineChart>
        <c:grouping val="standard"/>
        <c:varyColors val="0"/>
        <c:ser>
          <c:idx val="0"/>
          <c:order val="0"/>
          <c:tx>
            <c:strRef>
              <c:f>定地水温!$B$1</c:f>
              <c:strCache>
                <c:ptCount val="1"/>
                <c:pt idx="0">
                  <c:v>八丈島</c:v>
                </c:pt>
              </c:strCache>
            </c:strRef>
          </c:tx>
          <c:spPr>
            <a:ln w="25400">
              <a:solidFill>
                <a:srgbClr val="000080"/>
              </a:solidFill>
              <a:prstDash val="solid"/>
            </a:ln>
          </c:spPr>
          <c:marker>
            <c:symbol val="circle"/>
            <c:size val="7"/>
            <c:spPr>
              <a:solidFill>
                <a:srgbClr val="FF0000"/>
              </a:solidFill>
              <a:ln>
                <a:solidFill>
                  <a:srgbClr val="000080"/>
                </a:solidFill>
                <a:prstDash val="solid"/>
              </a:ln>
            </c:spPr>
          </c:marker>
          <c:cat>
            <c:numRef>
              <c:f>定地水温!$A$2:$A$60</c:f>
              <c:numCache>
                <c:formatCode>m"月"d"日"</c:formatCode>
                <c:ptCount val="59"/>
                <c:pt idx="0">
                  <c:v>41306</c:v>
                </c:pt>
                <c:pt idx="1">
                  <c:v>41307</c:v>
                </c:pt>
                <c:pt idx="2">
                  <c:v>41308</c:v>
                </c:pt>
                <c:pt idx="3">
                  <c:v>41309</c:v>
                </c:pt>
                <c:pt idx="4">
                  <c:v>41310</c:v>
                </c:pt>
                <c:pt idx="5">
                  <c:v>41311</c:v>
                </c:pt>
                <c:pt idx="6">
                  <c:v>41312</c:v>
                </c:pt>
                <c:pt idx="7">
                  <c:v>41313</c:v>
                </c:pt>
                <c:pt idx="8">
                  <c:v>41314</c:v>
                </c:pt>
                <c:pt idx="9">
                  <c:v>41315</c:v>
                </c:pt>
                <c:pt idx="10">
                  <c:v>41316</c:v>
                </c:pt>
                <c:pt idx="11">
                  <c:v>41317</c:v>
                </c:pt>
                <c:pt idx="12">
                  <c:v>41318</c:v>
                </c:pt>
                <c:pt idx="13">
                  <c:v>41319</c:v>
                </c:pt>
                <c:pt idx="14">
                  <c:v>41320</c:v>
                </c:pt>
                <c:pt idx="15">
                  <c:v>41321</c:v>
                </c:pt>
                <c:pt idx="16">
                  <c:v>41322</c:v>
                </c:pt>
                <c:pt idx="17">
                  <c:v>41323</c:v>
                </c:pt>
                <c:pt idx="18">
                  <c:v>41324</c:v>
                </c:pt>
                <c:pt idx="19">
                  <c:v>41325</c:v>
                </c:pt>
                <c:pt idx="20">
                  <c:v>41326</c:v>
                </c:pt>
                <c:pt idx="21">
                  <c:v>41327</c:v>
                </c:pt>
                <c:pt idx="22">
                  <c:v>41328</c:v>
                </c:pt>
                <c:pt idx="23">
                  <c:v>41329</c:v>
                </c:pt>
                <c:pt idx="24">
                  <c:v>41330</c:v>
                </c:pt>
                <c:pt idx="25">
                  <c:v>41331</c:v>
                </c:pt>
                <c:pt idx="26">
                  <c:v>41332</c:v>
                </c:pt>
                <c:pt idx="27">
                  <c:v>41333</c:v>
                </c:pt>
                <c:pt idx="28">
                  <c:v>41334</c:v>
                </c:pt>
                <c:pt idx="29">
                  <c:v>41335</c:v>
                </c:pt>
                <c:pt idx="30">
                  <c:v>41336</c:v>
                </c:pt>
                <c:pt idx="31">
                  <c:v>41337</c:v>
                </c:pt>
                <c:pt idx="32">
                  <c:v>41338</c:v>
                </c:pt>
                <c:pt idx="33">
                  <c:v>41339</c:v>
                </c:pt>
                <c:pt idx="34">
                  <c:v>41340</c:v>
                </c:pt>
                <c:pt idx="35">
                  <c:v>41341</c:v>
                </c:pt>
                <c:pt idx="36">
                  <c:v>41342</c:v>
                </c:pt>
                <c:pt idx="37">
                  <c:v>41343</c:v>
                </c:pt>
                <c:pt idx="38">
                  <c:v>41344</c:v>
                </c:pt>
                <c:pt idx="39">
                  <c:v>41345</c:v>
                </c:pt>
                <c:pt idx="40">
                  <c:v>41346</c:v>
                </c:pt>
                <c:pt idx="41">
                  <c:v>41347</c:v>
                </c:pt>
                <c:pt idx="42">
                  <c:v>41348</c:v>
                </c:pt>
                <c:pt idx="43">
                  <c:v>41349</c:v>
                </c:pt>
                <c:pt idx="44">
                  <c:v>41350</c:v>
                </c:pt>
                <c:pt idx="45">
                  <c:v>41351</c:v>
                </c:pt>
                <c:pt idx="46">
                  <c:v>41352</c:v>
                </c:pt>
                <c:pt idx="47">
                  <c:v>41353</c:v>
                </c:pt>
                <c:pt idx="48">
                  <c:v>41354</c:v>
                </c:pt>
                <c:pt idx="49">
                  <c:v>41355</c:v>
                </c:pt>
                <c:pt idx="50">
                  <c:v>41356</c:v>
                </c:pt>
                <c:pt idx="51">
                  <c:v>41357</c:v>
                </c:pt>
                <c:pt idx="52">
                  <c:v>41358</c:v>
                </c:pt>
                <c:pt idx="53">
                  <c:v>41359</c:v>
                </c:pt>
                <c:pt idx="54">
                  <c:v>41360</c:v>
                </c:pt>
                <c:pt idx="55">
                  <c:v>41361</c:v>
                </c:pt>
                <c:pt idx="56">
                  <c:v>41362</c:v>
                </c:pt>
                <c:pt idx="57">
                  <c:v>41363</c:v>
                </c:pt>
                <c:pt idx="58">
                  <c:v>41364</c:v>
                </c:pt>
              </c:numCache>
            </c:numRef>
          </c:cat>
          <c:val>
            <c:numRef>
              <c:f>定地水温!$B$2:$B$60</c:f>
              <c:numCache>
                <c:formatCode>0.0_ </c:formatCode>
                <c:ptCount val="59"/>
                <c:pt idx="0">
                  <c:v>16.100000000000001</c:v>
                </c:pt>
                <c:pt idx="1">
                  <c:v>16.8</c:v>
                </c:pt>
                <c:pt idx="2">
                  <c:v>16.8</c:v>
                </c:pt>
                <c:pt idx="3">
                  <c:v>16.899999999999999</c:v>
                </c:pt>
                <c:pt idx="4">
                  <c:v>16.8</c:v>
                </c:pt>
                <c:pt idx="5">
                  <c:v>16.899999999999999</c:v>
                </c:pt>
                <c:pt idx="6">
                  <c:v>17.2</c:v>
                </c:pt>
                <c:pt idx="7">
                  <c:v>16.899999999999999</c:v>
                </c:pt>
                <c:pt idx="8">
                  <c:v>16</c:v>
                </c:pt>
                <c:pt idx="9">
                  <c:v>15.6</c:v>
                </c:pt>
                <c:pt idx="10">
                  <c:v>16</c:v>
                </c:pt>
                <c:pt idx="11">
                  <c:v>17</c:v>
                </c:pt>
                <c:pt idx="12">
                  <c:v>16.7</c:v>
                </c:pt>
                <c:pt idx="13">
                  <c:v>16</c:v>
                </c:pt>
                <c:pt idx="14">
                  <c:v>16.100000000000001</c:v>
                </c:pt>
                <c:pt idx="15">
                  <c:v>16.2</c:v>
                </c:pt>
                <c:pt idx="16">
                  <c:v>17.3</c:v>
                </c:pt>
                <c:pt idx="17">
                  <c:v>17.2</c:v>
                </c:pt>
                <c:pt idx="18">
                  <c:v>17.3</c:v>
                </c:pt>
                <c:pt idx="19">
                  <c:v>17.899999999999999</c:v>
                </c:pt>
                <c:pt idx="20">
                  <c:v>18.3</c:v>
                </c:pt>
                <c:pt idx="21">
                  <c:v>18.600000000000001</c:v>
                </c:pt>
                <c:pt idx="22">
                  <c:v>18.7</c:v>
                </c:pt>
                <c:pt idx="23">
                  <c:v>18.8</c:v>
                </c:pt>
                <c:pt idx="24">
                  <c:v>19.3</c:v>
                </c:pt>
                <c:pt idx="25">
                  <c:v>19.600000000000001</c:v>
                </c:pt>
                <c:pt idx="26">
                  <c:v>19.600000000000001</c:v>
                </c:pt>
                <c:pt idx="27">
                  <c:v>18.7</c:v>
                </c:pt>
                <c:pt idx="28" formatCode="0.0_);[Red]\(0.0\)">
                  <c:v>17.7</c:v>
                </c:pt>
                <c:pt idx="29" formatCode="0.0_);[Red]\(0.0\)">
                  <c:v>18.100000000000001</c:v>
                </c:pt>
                <c:pt idx="30" formatCode="0.0_);[Red]\(0.0\)">
                  <c:v>17.399999999999999</c:v>
                </c:pt>
                <c:pt idx="31" formatCode="0.0_);[Red]\(0.0\)">
                  <c:v>18.5</c:v>
                </c:pt>
                <c:pt idx="32" formatCode="0.0_);[Red]\(0.0\)">
                  <c:v>18.600000000000001</c:v>
                </c:pt>
                <c:pt idx="33" formatCode="0.0_);[Red]\(0.0\)">
                  <c:v>17.399999999999999</c:v>
                </c:pt>
                <c:pt idx="34" formatCode="0.0_);[Red]\(0.0\)">
                  <c:v>17.600000000000001</c:v>
                </c:pt>
                <c:pt idx="35" formatCode="0.0_);[Red]\(0.0\)">
                  <c:v>18.399999999999999</c:v>
                </c:pt>
                <c:pt idx="36" formatCode="0.0_);[Red]\(0.0\)">
                  <c:v>18.100000000000001</c:v>
                </c:pt>
                <c:pt idx="37" formatCode="0.0_);[Red]\(0.0\)">
                  <c:v>18.899999999999999</c:v>
                </c:pt>
                <c:pt idx="38" formatCode="0.0_);[Red]\(0.0\)">
                  <c:v>18.8</c:v>
                </c:pt>
                <c:pt idx="39" formatCode="0.0_);[Red]\(0.0\)">
                  <c:v>18.5</c:v>
                </c:pt>
                <c:pt idx="40" formatCode="0.0_);[Red]\(0.0\)">
                  <c:v>18.600000000000001</c:v>
                </c:pt>
                <c:pt idx="41" formatCode="0.0_);[Red]\(0.0\)">
                  <c:v>17.8</c:v>
                </c:pt>
                <c:pt idx="42" formatCode="0.0_);[Red]\(0.0\)">
                  <c:v>17.7</c:v>
                </c:pt>
                <c:pt idx="43" formatCode="0.0_);[Red]\(0.0\)">
                  <c:v>17.399999999999999</c:v>
                </c:pt>
                <c:pt idx="44" formatCode="0.0_);[Red]\(0.0\)">
                  <c:v>16.899999999999999</c:v>
                </c:pt>
                <c:pt idx="45" formatCode="0.0_);[Red]\(0.0\)">
                  <c:v>17.399999999999999</c:v>
                </c:pt>
                <c:pt idx="46" formatCode="0.0_);[Red]\(0.0\)">
                  <c:v>17.8</c:v>
                </c:pt>
                <c:pt idx="47" formatCode="0.0_);[Red]\(0.0\)">
                  <c:v>18.3</c:v>
                </c:pt>
                <c:pt idx="48" formatCode="0.0_);[Red]\(0.0\)">
                  <c:v>17.899999999999999</c:v>
                </c:pt>
                <c:pt idx="49" formatCode="0.0_);[Red]\(0.0\)">
                  <c:v>18.600000000000001</c:v>
                </c:pt>
                <c:pt idx="50">
                  <c:v>18.3</c:v>
                </c:pt>
                <c:pt idx="51">
                  <c:v>17.600000000000001</c:v>
                </c:pt>
                <c:pt idx="52">
                  <c:v>17</c:v>
                </c:pt>
                <c:pt idx="53">
                  <c:v>18</c:v>
                </c:pt>
                <c:pt idx="54">
                  <c:v>18.600000000000001</c:v>
                </c:pt>
                <c:pt idx="55">
                  <c:v>19.399999999999999</c:v>
                </c:pt>
                <c:pt idx="56">
                  <c:v>19.3</c:v>
                </c:pt>
                <c:pt idx="57">
                  <c:v>17.399999999999999</c:v>
                </c:pt>
                <c:pt idx="58">
                  <c:v>17.100000000000001</c:v>
                </c:pt>
              </c:numCache>
            </c:numRef>
          </c:val>
          <c:smooth val="0"/>
          <c:extLst>
            <c:ext xmlns:c16="http://schemas.microsoft.com/office/drawing/2014/chart" uri="{C3380CC4-5D6E-409C-BE32-E72D297353CC}">
              <c16:uniqueId val="{00000000-79A8-475D-B8F0-AA3B73DBEA99}"/>
            </c:ext>
          </c:extLst>
        </c:ser>
        <c:ser>
          <c:idx val="2"/>
          <c:order val="1"/>
          <c:tx>
            <c:strRef>
              <c:f>定地水温!$D$1</c:f>
              <c:strCache>
                <c:ptCount val="1"/>
                <c:pt idx="0">
                  <c:v>平年値（八丈島）</c:v>
                </c:pt>
              </c:strCache>
            </c:strRef>
          </c:tx>
          <c:spPr>
            <a:ln w="25400">
              <a:solidFill>
                <a:srgbClr val="FF0000"/>
              </a:solidFill>
              <a:prstDash val="solid"/>
            </a:ln>
          </c:spPr>
          <c:marker>
            <c:symbol val="none"/>
          </c:marker>
          <c:cat>
            <c:numRef>
              <c:f>定地水温!$A$2:$A$60</c:f>
              <c:numCache>
                <c:formatCode>m"月"d"日"</c:formatCode>
                <c:ptCount val="59"/>
                <c:pt idx="0">
                  <c:v>41306</c:v>
                </c:pt>
                <c:pt idx="1">
                  <c:v>41307</c:v>
                </c:pt>
                <c:pt idx="2">
                  <c:v>41308</c:v>
                </c:pt>
                <c:pt idx="3">
                  <c:v>41309</c:v>
                </c:pt>
                <c:pt idx="4">
                  <c:v>41310</c:v>
                </c:pt>
                <c:pt idx="5">
                  <c:v>41311</c:v>
                </c:pt>
                <c:pt idx="6">
                  <c:v>41312</c:v>
                </c:pt>
                <c:pt idx="7">
                  <c:v>41313</c:v>
                </c:pt>
                <c:pt idx="8">
                  <c:v>41314</c:v>
                </c:pt>
                <c:pt idx="9">
                  <c:v>41315</c:v>
                </c:pt>
                <c:pt idx="10">
                  <c:v>41316</c:v>
                </c:pt>
                <c:pt idx="11">
                  <c:v>41317</c:v>
                </c:pt>
                <c:pt idx="12">
                  <c:v>41318</c:v>
                </c:pt>
                <c:pt idx="13">
                  <c:v>41319</c:v>
                </c:pt>
                <c:pt idx="14">
                  <c:v>41320</c:v>
                </c:pt>
                <c:pt idx="15">
                  <c:v>41321</c:v>
                </c:pt>
                <c:pt idx="16">
                  <c:v>41322</c:v>
                </c:pt>
                <c:pt idx="17">
                  <c:v>41323</c:v>
                </c:pt>
                <c:pt idx="18">
                  <c:v>41324</c:v>
                </c:pt>
                <c:pt idx="19">
                  <c:v>41325</c:v>
                </c:pt>
                <c:pt idx="20">
                  <c:v>41326</c:v>
                </c:pt>
                <c:pt idx="21">
                  <c:v>41327</c:v>
                </c:pt>
                <c:pt idx="22">
                  <c:v>41328</c:v>
                </c:pt>
                <c:pt idx="23">
                  <c:v>41329</c:v>
                </c:pt>
                <c:pt idx="24">
                  <c:v>41330</c:v>
                </c:pt>
                <c:pt idx="25">
                  <c:v>41331</c:v>
                </c:pt>
                <c:pt idx="26">
                  <c:v>41332</c:v>
                </c:pt>
                <c:pt idx="27">
                  <c:v>41333</c:v>
                </c:pt>
                <c:pt idx="28">
                  <c:v>41334</c:v>
                </c:pt>
                <c:pt idx="29">
                  <c:v>41335</c:v>
                </c:pt>
                <c:pt idx="30">
                  <c:v>41336</c:v>
                </c:pt>
                <c:pt idx="31">
                  <c:v>41337</c:v>
                </c:pt>
                <c:pt idx="32">
                  <c:v>41338</c:v>
                </c:pt>
                <c:pt idx="33">
                  <c:v>41339</c:v>
                </c:pt>
                <c:pt idx="34">
                  <c:v>41340</c:v>
                </c:pt>
                <c:pt idx="35">
                  <c:v>41341</c:v>
                </c:pt>
                <c:pt idx="36">
                  <c:v>41342</c:v>
                </c:pt>
                <c:pt idx="37">
                  <c:v>41343</c:v>
                </c:pt>
                <c:pt idx="38">
                  <c:v>41344</c:v>
                </c:pt>
                <c:pt idx="39">
                  <c:v>41345</c:v>
                </c:pt>
                <c:pt idx="40">
                  <c:v>41346</c:v>
                </c:pt>
                <c:pt idx="41">
                  <c:v>41347</c:v>
                </c:pt>
                <c:pt idx="42">
                  <c:v>41348</c:v>
                </c:pt>
                <c:pt idx="43">
                  <c:v>41349</c:v>
                </c:pt>
                <c:pt idx="44">
                  <c:v>41350</c:v>
                </c:pt>
                <c:pt idx="45">
                  <c:v>41351</c:v>
                </c:pt>
                <c:pt idx="46">
                  <c:v>41352</c:v>
                </c:pt>
                <c:pt idx="47">
                  <c:v>41353</c:v>
                </c:pt>
                <c:pt idx="48">
                  <c:v>41354</c:v>
                </c:pt>
                <c:pt idx="49">
                  <c:v>41355</c:v>
                </c:pt>
                <c:pt idx="50">
                  <c:v>41356</c:v>
                </c:pt>
                <c:pt idx="51">
                  <c:v>41357</c:v>
                </c:pt>
                <c:pt idx="52">
                  <c:v>41358</c:v>
                </c:pt>
                <c:pt idx="53">
                  <c:v>41359</c:v>
                </c:pt>
                <c:pt idx="54">
                  <c:v>41360</c:v>
                </c:pt>
                <c:pt idx="55">
                  <c:v>41361</c:v>
                </c:pt>
                <c:pt idx="56">
                  <c:v>41362</c:v>
                </c:pt>
                <c:pt idx="57">
                  <c:v>41363</c:v>
                </c:pt>
                <c:pt idx="58">
                  <c:v>41364</c:v>
                </c:pt>
              </c:numCache>
            </c:numRef>
          </c:cat>
          <c:val>
            <c:numRef>
              <c:f>定地水温!$D$2:$D$60</c:f>
              <c:numCache>
                <c:formatCode>0.0_ </c:formatCode>
                <c:ptCount val="59"/>
                <c:pt idx="0">
                  <c:v>18.163333333333338</c:v>
                </c:pt>
                <c:pt idx="1">
                  <c:v>17.894333333333332</c:v>
                </c:pt>
                <c:pt idx="2">
                  <c:v>17.93333333333333</c:v>
                </c:pt>
                <c:pt idx="3">
                  <c:v>17.773333333333333</c:v>
                </c:pt>
                <c:pt idx="4">
                  <c:v>17.920000000000002</c:v>
                </c:pt>
                <c:pt idx="5">
                  <c:v>17.873333333333335</c:v>
                </c:pt>
                <c:pt idx="6">
                  <c:v>17.891000000000002</c:v>
                </c:pt>
                <c:pt idx="7">
                  <c:v>17.876666666666665</c:v>
                </c:pt>
                <c:pt idx="8">
                  <c:v>18.046666666666667</c:v>
                </c:pt>
                <c:pt idx="9">
                  <c:v>18.093333333333337</c:v>
                </c:pt>
                <c:pt idx="10">
                  <c:v>18.02</c:v>
                </c:pt>
                <c:pt idx="11">
                  <c:v>18.033333333333335</c:v>
                </c:pt>
                <c:pt idx="12">
                  <c:v>17.86</c:v>
                </c:pt>
                <c:pt idx="13">
                  <c:v>17.923333333333336</c:v>
                </c:pt>
                <c:pt idx="14">
                  <c:v>17.920000000000002</c:v>
                </c:pt>
                <c:pt idx="15">
                  <c:v>17.90666666666667</c:v>
                </c:pt>
                <c:pt idx="16">
                  <c:v>17.836666666666666</c:v>
                </c:pt>
                <c:pt idx="17">
                  <c:v>17.896666666666665</c:v>
                </c:pt>
                <c:pt idx="18">
                  <c:v>17.986666666666672</c:v>
                </c:pt>
                <c:pt idx="19">
                  <c:v>18.12</c:v>
                </c:pt>
                <c:pt idx="20">
                  <c:v>18.07</c:v>
                </c:pt>
                <c:pt idx="21">
                  <c:v>17.973333333333343</c:v>
                </c:pt>
                <c:pt idx="22">
                  <c:v>18.18</c:v>
                </c:pt>
                <c:pt idx="23">
                  <c:v>18.15666666666667</c:v>
                </c:pt>
                <c:pt idx="24">
                  <c:v>18.02333333333333</c:v>
                </c:pt>
                <c:pt idx="25">
                  <c:v>18.07</c:v>
                </c:pt>
                <c:pt idx="26">
                  <c:v>17.98</c:v>
                </c:pt>
                <c:pt idx="27">
                  <c:v>18.086666666666666</c:v>
                </c:pt>
                <c:pt idx="28">
                  <c:v>18.203333333333333</c:v>
                </c:pt>
                <c:pt idx="29">
                  <c:v>18.006666666666664</c:v>
                </c:pt>
                <c:pt idx="30">
                  <c:v>17.95</c:v>
                </c:pt>
                <c:pt idx="31">
                  <c:v>17.986666666666668</c:v>
                </c:pt>
                <c:pt idx="32">
                  <c:v>17.936666666666667</c:v>
                </c:pt>
                <c:pt idx="33">
                  <c:v>17.816666666666663</c:v>
                </c:pt>
                <c:pt idx="34">
                  <c:v>17.916666666666671</c:v>
                </c:pt>
                <c:pt idx="35">
                  <c:v>17.833333333333329</c:v>
                </c:pt>
                <c:pt idx="36">
                  <c:v>18.06666666666667</c:v>
                </c:pt>
                <c:pt idx="37">
                  <c:v>17.95</c:v>
                </c:pt>
                <c:pt idx="38">
                  <c:v>18.136666666666667</c:v>
                </c:pt>
                <c:pt idx="39">
                  <c:v>18.20333333333333</c:v>
                </c:pt>
                <c:pt idx="40">
                  <c:v>18.176666666666666</c:v>
                </c:pt>
                <c:pt idx="41">
                  <c:v>18.313333333333329</c:v>
                </c:pt>
                <c:pt idx="42">
                  <c:v>18.347666666666665</c:v>
                </c:pt>
                <c:pt idx="43">
                  <c:v>18.12</c:v>
                </c:pt>
                <c:pt idx="44">
                  <c:v>18.083333333333336</c:v>
                </c:pt>
                <c:pt idx="45">
                  <c:v>18.233333333333334</c:v>
                </c:pt>
                <c:pt idx="46">
                  <c:v>18.356666666666666</c:v>
                </c:pt>
                <c:pt idx="47">
                  <c:v>18.399999999999999</c:v>
                </c:pt>
                <c:pt idx="48">
                  <c:v>18.156666666666663</c:v>
                </c:pt>
                <c:pt idx="49">
                  <c:v>18.166666666666668</c:v>
                </c:pt>
                <c:pt idx="50">
                  <c:v>18.29</c:v>
                </c:pt>
                <c:pt idx="51">
                  <c:v>18.333333333333332</c:v>
                </c:pt>
                <c:pt idx="52">
                  <c:v>18.453333333333333</c:v>
                </c:pt>
                <c:pt idx="53">
                  <c:v>18.306666666666668</c:v>
                </c:pt>
                <c:pt idx="54">
                  <c:v>18.3</c:v>
                </c:pt>
                <c:pt idx="55">
                  <c:v>18.436666666666667</c:v>
                </c:pt>
                <c:pt idx="56">
                  <c:v>18.393333333333331</c:v>
                </c:pt>
                <c:pt idx="57">
                  <c:v>18.196666666666665</c:v>
                </c:pt>
                <c:pt idx="58">
                  <c:v>18.256666666666671</c:v>
                </c:pt>
              </c:numCache>
            </c:numRef>
          </c:val>
          <c:smooth val="0"/>
          <c:extLst>
            <c:ext xmlns:c16="http://schemas.microsoft.com/office/drawing/2014/chart" uri="{C3380CC4-5D6E-409C-BE32-E72D297353CC}">
              <c16:uniqueId val="{00000001-79A8-475D-B8F0-AA3B73DBEA99}"/>
            </c:ext>
          </c:extLst>
        </c:ser>
        <c:dLbls>
          <c:showLegendKey val="0"/>
          <c:showVal val="0"/>
          <c:showCatName val="0"/>
          <c:showSerName val="0"/>
          <c:showPercent val="0"/>
          <c:showBubbleSize val="0"/>
        </c:dLbls>
        <c:marker val="1"/>
        <c:smooth val="0"/>
        <c:axId val="795072944"/>
        <c:axId val="1"/>
      </c:lineChart>
      <c:dateAx>
        <c:axId val="795072944"/>
        <c:scaling>
          <c:orientation val="minMax"/>
          <c:min val="41334"/>
        </c:scaling>
        <c:delete val="0"/>
        <c:axPos val="b"/>
        <c:numFmt formatCode="m/d;@" sourceLinked="0"/>
        <c:majorTickMark val="in"/>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ＭＳ Ｐゴシック"/>
                <a:ea typeface="ＭＳ Ｐゴシック"/>
                <a:cs typeface="ＭＳ Ｐゴシック"/>
              </a:defRPr>
            </a:pPr>
            <a:endParaRPr lang="ja-JP"/>
          </a:p>
        </c:txPr>
        <c:crossAx val="1"/>
        <c:crosses val="autoZero"/>
        <c:auto val="0"/>
        <c:lblOffset val="100"/>
        <c:baseTimeUnit val="days"/>
        <c:majorUnit val="5"/>
        <c:majorTimeUnit val="days"/>
        <c:minorUnit val="5"/>
        <c:minorTimeUnit val="days"/>
      </c:dateAx>
      <c:valAx>
        <c:axId val="1"/>
        <c:scaling>
          <c:orientation val="minMax"/>
          <c:max val="22"/>
          <c:min val="16"/>
        </c:scaling>
        <c:delete val="0"/>
        <c:axPos val="l"/>
        <c:majorGridlines>
          <c:spPr>
            <a:ln w="3175">
              <a:solidFill>
                <a:srgbClr val="000000"/>
              </a:solidFill>
              <a:prstDash val="solid"/>
            </a:ln>
          </c:spPr>
        </c:majorGridlines>
        <c:title>
          <c:tx>
            <c:rich>
              <a:bodyPr rot="0" vert="wordArtVertRtl"/>
              <a:lstStyle/>
              <a:p>
                <a:pPr algn="r">
                  <a:defRPr sz="1100" b="0" i="0" u="none" strike="noStrike" baseline="0">
                    <a:solidFill>
                      <a:srgbClr val="000000"/>
                    </a:solidFill>
                    <a:latin typeface="Yu Gothic"/>
                    <a:ea typeface="Yu Gothic"/>
                    <a:cs typeface="Yu Gothic"/>
                  </a:defRPr>
                </a:pPr>
                <a:r>
                  <a:rPr lang="ja-JP" altLang="en-US" sz="1200" b="0" i="0" u="none" strike="noStrike" baseline="0">
                    <a:solidFill>
                      <a:srgbClr val="000000"/>
                    </a:solidFill>
                    <a:latin typeface="ＭＳ Ｐゴシック"/>
                    <a:ea typeface="ＭＳ Ｐゴシック"/>
                  </a:rPr>
                  <a:t>水温（℃）</a:t>
                </a:r>
              </a:p>
            </c:rich>
          </c:tx>
          <c:layout>
            <c:manualLayout>
              <c:xMode val="edge"/>
              <c:yMode val="edge"/>
              <c:x val="1.8341297081454562E-3"/>
              <c:y val="0.180282995351838"/>
            </c:manualLayout>
          </c:layout>
          <c:overlay val="0"/>
          <c:spPr>
            <a:noFill/>
            <a:ln w="25400">
              <a:noFill/>
            </a:ln>
          </c:spPr>
        </c:title>
        <c:numFmt formatCode="0.0_ " sourceLinked="1"/>
        <c:majorTickMark val="in"/>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ＭＳ Ｐゴシック"/>
                <a:ea typeface="ＭＳ Ｐゴシック"/>
                <a:cs typeface="ＭＳ Ｐゴシック"/>
              </a:defRPr>
            </a:pPr>
            <a:endParaRPr lang="ja-JP"/>
          </a:p>
        </c:txPr>
        <c:crossAx val="795072944"/>
        <c:crosses val="autoZero"/>
        <c:crossBetween val="between"/>
        <c:majorUnit val="2"/>
      </c:valAx>
      <c:spPr>
        <a:gradFill rotWithShape="0">
          <a:gsLst>
            <a:gs pos="0">
              <a:srgbClr val="FFFFC0"/>
            </a:gs>
            <a:gs pos="100000">
              <a:srgbClr val="FFFFC0">
                <a:gamma/>
                <a:shade val="89020"/>
                <a:invGamma/>
              </a:srgbClr>
            </a:gs>
          </a:gsLst>
          <a:lin ang="2700000" scaled="1"/>
        </a:gradFill>
        <a:ln w="12700">
          <a:solidFill>
            <a:srgbClr val="808080"/>
          </a:solidFill>
          <a:prstDash val="solid"/>
        </a:ln>
      </c:spPr>
    </c:plotArea>
    <c:legend>
      <c:legendPos val="r"/>
      <c:layout>
        <c:manualLayout>
          <c:xMode val="edge"/>
          <c:yMode val="edge"/>
          <c:x val="0.21530081086232936"/>
          <c:y val="6.5097262842144732E-2"/>
          <c:w val="0.23349961143125261"/>
          <c:h val="0.24160899887514056"/>
        </c:manualLayout>
      </c:layout>
      <c:overlay val="0"/>
      <c:spPr>
        <a:solidFill>
          <a:srgbClr val="FFFFFF"/>
        </a:solidFill>
        <a:ln w="3175">
          <a:solidFill>
            <a:srgbClr val="000000"/>
          </a:solidFill>
          <a:prstDash val="solid"/>
        </a:ln>
      </c:spPr>
      <c:txPr>
        <a:bodyPr/>
        <a:lstStyle/>
        <a:p>
          <a:pPr>
            <a:defRPr sz="1010" b="0" i="0" u="none" strike="noStrike" baseline="0">
              <a:solidFill>
                <a:srgbClr val="000000"/>
              </a:solidFill>
              <a:latin typeface="ＭＳ Ｐゴシック"/>
              <a:ea typeface="ＭＳ Ｐゴシック"/>
              <a:cs typeface="ＭＳ Ｐゴシック"/>
            </a:defRPr>
          </a:pPr>
          <a:endParaRPr lang="ja-JP"/>
        </a:p>
      </c:txPr>
    </c:legend>
    <c:plotVisOnly val="1"/>
    <c:dispBlanksAs val="span"/>
    <c:showDLblsOverMax val="0"/>
  </c:chart>
  <c:spPr>
    <a:noFill/>
    <a:ln w="9525">
      <a:noFill/>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300"/>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jpeg"/><Relationship Id="rId1" Type="http://schemas.openxmlformats.org/officeDocument/2006/relationships/chart" Target="../charts/chart1.xml"/><Relationship Id="rId5" Type="http://schemas.openxmlformats.org/officeDocument/2006/relationships/image" Target="../media/image4.gif"/><Relationship Id="rId4" Type="http://schemas.openxmlformats.org/officeDocument/2006/relationships/image" Target="../media/image3.gif"/></Relationships>
</file>

<file path=xl/drawings/drawing1.xml><?xml version="1.0" encoding="utf-8"?>
<xdr:wsDr xmlns:xdr="http://schemas.openxmlformats.org/drawingml/2006/spreadsheetDrawing" xmlns:a="http://schemas.openxmlformats.org/drawingml/2006/main">
  <xdr:twoCellAnchor>
    <xdr:from>
      <xdr:col>1</xdr:col>
      <xdr:colOff>114300</xdr:colOff>
      <xdr:row>49</xdr:row>
      <xdr:rowOff>9525</xdr:rowOff>
    </xdr:from>
    <xdr:to>
      <xdr:col>12</xdr:col>
      <xdr:colOff>457200</xdr:colOff>
      <xdr:row>57</xdr:row>
      <xdr:rowOff>57150</xdr:rowOff>
    </xdr:to>
    <xdr:graphicFrame macro="">
      <xdr:nvGraphicFramePr>
        <xdr:cNvPr id="112019" name="Chart 10">
          <a:extLst>
            <a:ext uri="{FF2B5EF4-FFF2-40B4-BE49-F238E27FC236}">
              <a16:creationId xmlns:a16="http://schemas.microsoft.com/office/drawing/2014/main" id="{80FF192B-B569-4FE9-A9A0-1E8FC21DA4C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95250</xdr:colOff>
      <xdr:row>7</xdr:row>
      <xdr:rowOff>19050</xdr:rowOff>
    </xdr:from>
    <xdr:to>
      <xdr:col>4</xdr:col>
      <xdr:colOff>295275</xdr:colOff>
      <xdr:row>8</xdr:row>
      <xdr:rowOff>66675</xdr:rowOff>
    </xdr:to>
    <xdr:sp macro="" textlink="">
      <xdr:nvSpPr>
        <xdr:cNvPr id="2051" name="Text Box 3">
          <a:extLst>
            <a:ext uri="{FF2B5EF4-FFF2-40B4-BE49-F238E27FC236}">
              <a16:creationId xmlns:a16="http://schemas.microsoft.com/office/drawing/2014/main" id="{054BD394-9AE7-4416-B5E2-9E3EAF0BC3F8}"/>
            </a:ext>
          </a:extLst>
        </xdr:cNvPr>
        <xdr:cNvSpPr txBox="1">
          <a:spLocks noChangeArrowheads="1"/>
        </xdr:cNvSpPr>
      </xdr:nvSpPr>
      <xdr:spPr bwMode="auto">
        <a:xfrm>
          <a:off x="200025" y="1352550"/>
          <a:ext cx="1590675" cy="247650"/>
        </a:xfrm>
        <a:prstGeom prst="rect">
          <a:avLst/>
        </a:prstGeom>
        <a:noFill/>
        <a:ln w="9525">
          <a:noFill/>
          <a:miter lim="800000"/>
          <a:headEnd/>
          <a:tailEnd/>
        </a:ln>
        <a:effectLst/>
      </xdr:spPr>
      <xdr:txBody>
        <a:bodyPr vertOverflow="clip" wrap="square" lIns="0" tIns="0" rIns="0" bIns="0" anchor="t" upright="1"/>
        <a:lstStyle/>
        <a:p>
          <a:pPr algn="l" rtl="1">
            <a:defRPr sz="1000"/>
          </a:pPr>
          <a:r>
            <a:rPr lang="ja-JP" altLang="en-US" sz="900" b="0" i="0" strike="noStrike">
              <a:solidFill>
                <a:srgbClr val="000000"/>
              </a:solidFill>
              <a:latin typeface="HG丸ｺﾞｼｯｸM-PRO"/>
              <a:ea typeface="HG丸ｺﾞｼｯｸM-PRO"/>
            </a:rPr>
            <a:t>調査指導船「たくなん」</a:t>
          </a:r>
          <a:endParaRPr lang="ja-JP" altLang="en-US" sz="1800" b="0" i="0" strike="noStrike">
            <a:solidFill>
              <a:srgbClr val="000000"/>
            </a:solidFill>
            <a:latin typeface="ＭＳ Ｐゴシック"/>
            <a:ea typeface="ＭＳ Ｐゴシック"/>
          </a:endParaRPr>
        </a:p>
        <a:p>
          <a:pPr algn="l" rtl="1">
            <a:defRPr sz="1000"/>
          </a:pPr>
          <a:endParaRPr lang="ja-JP" altLang="en-US" sz="1800" b="0" i="0" strike="noStrike">
            <a:solidFill>
              <a:srgbClr val="000000"/>
            </a:solidFill>
            <a:latin typeface="ＭＳ Ｐゴシック"/>
            <a:ea typeface="ＭＳ Ｐゴシック"/>
          </a:endParaRPr>
        </a:p>
      </xdr:txBody>
    </xdr:sp>
    <xdr:clientData/>
  </xdr:twoCellAnchor>
  <xdr:twoCellAnchor>
    <xdr:from>
      <xdr:col>1</xdr:col>
      <xdr:colOff>57150</xdr:colOff>
      <xdr:row>2</xdr:row>
      <xdr:rowOff>66675</xdr:rowOff>
    </xdr:from>
    <xdr:to>
      <xdr:col>4</xdr:col>
      <xdr:colOff>180975</xdr:colOff>
      <xdr:row>6</xdr:row>
      <xdr:rowOff>190500</xdr:rowOff>
    </xdr:to>
    <xdr:pic>
      <xdr:nvPicPr>
        <xdr:cNvPr id="112021" name="Picture 6" descr="Takunan2">
          <a:extLst>
            <a:ext uri="{FF2B5EF4-FFF2-40B4-BE49-F238E27FC236}">
              <a16:creationId xmlns:a16="http://schemas.microsoft.com/office/drawing/2014/main" id="{184B66CE-410C-47F2-A3E1-5D94E463A71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1925" y="400050"/>
          <a:ext cx="1514475"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161925</xdr:colOff>
      <xdr:row>5</xdr:row>
      <xdr:rowOff>95250</xdr:rowOff>
    </xdr:from>
    <xdr:to>
      <xdr:col>12</xdr:col>
      <xdr:colOff>581025</xdr:colOff>
      <xdr:row>6</xdr:row>
      <xdr:rowOff>180975</xdr:rowOff>
    </xdr:to>
    <xdr:sp macro="" textlink="">
      <xdr:nvSpPr>
        <xdr:cNvPr id="2243" name="Text Box 12">
          <a:extLst>
            <a:ext uri="{FF2B5EF4-FFF2-40B4-BE49-F238E27FC236}">
              <a16:creationId xmlns:a16="http://schemas.microsoft.com/office/drawing/2014/main" id="{53F019C1-635C-4AB7-A663-953836D2968E}"/>
            </a:ext>
          </a:extLst>
        </xdr:cNvPr>
        <xdr:cNvSpPr txBox="1">
          <a:spLocks noChangeArrowheads="1"/>
        </xdr:cNvSpPr>
      </xdr:nvSpPr>
      <xdr:spPr bwMode="auto">
        <a:xfrm>
          <a:off x="2895600" y="1028700"/>
          <a:ext cx="4076700" cy="285750"/>
        </a:xfrm>
        <a:prstGeom prst="rect">
          <a:avLst/>
        </a:prstGeom>
        <a:noFill/>
        <a:ln w="9525" algn="ctr">
          <a:noFill/>
          <a:miter lim="800000"/>
          <a:headEnd/>
          <a:tailEnd/>
        </a:ln>
      </xdr:spPr>
      <xdr:txBody>
        <a:bodyPr vertOverflow="clip" wrap="square" lIns="0" tIns="0" rIns="0" bIns="0" anchor="t" upright="1"/>
        <a:lstStyle/>
        <a:p>
          <a:pPr algn="l" rtl="0">
            <a:defRPr sz="1000"/>
          </a:pPr>
          <a:r>
            <a:rPr lang="ja-JP" altLang="en-US" sz="1400" b="0" i="0" u="none" strike="noStrike" baseline="0">
              <a:solidFill>
                <a:srgbClr val="000000"/>
              </a:solidFill>
              <a:latin typeface="HGS創英ﾌﾟﾚｾﾞﾝｽEB"/>
              <a:ea typeface="HGS創英ﾌﾟﾚｾﾞﾝｽEB"/>
            </a:rPr>
            <a:t>東京都 島しょ農林水産総合センター 八丈事業所</a:t>
          </a:r>
        </a:p>
      </xdr:txBody>
    </xdr:sp>
    <xdr:clientData/>
  </xdr:twoCellAnchor>
  <xdr:twoCellAnchor editAs="oneCell">
    <xdr:from>
      <xdr:col>8</xdr:col>
      <xdr:colOff>95250</xdr:colOff>
      <xdr:row>7</xdr:row>
      <xdr:rowOff>0</xdr:rowOff>
    </xdr:from>
    <xdr:to>
      <xdr:col>14</xdr:col>
      <xdr:colOff>19050</xdr:colOff>
      <xdr:row>8</xdr:row>
      <xdr:rowOff>180975</xdr:rowOff>
    </xdr:to>
    <xdr:sp macro="" textlink="">
      <xdr:nvSpPr>
        <xdr:cNvPr id="2244" name="Text Box 13">
          <a:extLst>
            <a:ext uri="{FF2B5EF4-FFF2-40B4-BE49-F238E27FC236}">
              <a16:creationId xmlns:a16="http://schemas.microsoft.com/office/drawing/2014/main" id="{F9C26E79-A622-4E2D-B729-CF333F246721}"/>
            </a:ext>
          </a:extLst>
        </xdr:cNvPr>
        <xdr:cNvSpPr txBox="1">
          <a:spLocks noChangeArrowheads="1"/>
        </xdr:cNvSpPr>
      </xdr:nvSpPr>
      <xdr:spPr bwMode="auto">
        <a:xfrm>
          <a:off x="4067175" y="1333500"/>
          <a:ext cx="3067050" cy="381000"/>
        </a:xfrm>
        <a:prstGeom prst="rect">
          <a:avLst/>
        </a:prstGeom>
        <a:noFill/>
        <a:ln w="9525" algn="ctr">
          <a:noFill/>
          <a:miter lim="800000"/>
          <a:headEnd/>
          <a:tailEnd/>
        </a:ln>
      </xdr:spPr>
      <xdr:txBody>
        <a:bodyPr vertOverflow="clip" wrap="square" lIns="0" tIns="0" rIns="0" bIns="0" anchor="t" upright="1"/>
        <a:lstStyle/>
        <a:p>
          <a:pPr algn="l" rtl="0">
            <a:defRPr sz="1000"/>
          </a:pPr>
          <a:r>
            <a:rPr lang="ja-JP" altLang="en-US" sz="1100" b="0" i="0" u="none" strike="noStrike" baseline="0">
              <a:solidFill>
                <a:srgbClr val="000000"/>
              </a:solidFill>
              <a:latin typeface="ＭＳ ゴシック"/>
              <a:ea typeface="ＭＳ ゴシック"/>
            </a:rPr>
            <a:t>〒</a:t>
          </a:r>
          <a:r>
            <a:rPr lang="en-US" altLang="ja-JP" sz="1100" b="0" i="0" u="none" strike="noStrike" baseline="0">
              <a:solidFill>
                <a:srgbClr val="000000"/>
              </a:solidFill>
              <a:latin typeface="ＭＳ ゴシック"/>
              <a:ea typeface="ＭＳ ゴシック"/>
            </a:rPr>
            <a:t>100-1511</a:t>
          </a:r>
          <a:r>
            <a:rPr lang="ja-JP" altLang="en-US" sz="1100" b="0" i="0" u="none" strike="noStrike" baseline="0">
              <a:solidFill>
                <a:srgbClr val="000000"/>
              </a:solidFill>
              <a:latin typeface="ＭＳ ゴシック"/>
              <a:ea typeface="ＭＳ ゴシック"/>
            </a:rPr>
            <a:t>　東京都八丈島</a:t>
          </a:r>
          <a:r>
            <a:rPr lang="ja-JP" altLang="en-US" sz="1100" b="0" i="0" u="none" strike="noStrike" baseline="0">
              <a:solidFill>
                <a:srgbClr val="000000"/>
              </a:solidFill>
              <a:latin typeface="ＭＳ Ｐゴシック"/>
              <a:ea typeface="ＭＳ Ｐゴシック"/>
            </a:rPr>
            <a:t>八丈町</a:t>
          </a:r>
          <a:r>
            <a:rPr lang="ja-JP" altLang="en-US" sz="1100" b="0" i="0" u="none" strike="noStrike" baseline="0">
              <a:solidFill>
                <a:srgbClr val="000000"/>
              </a:solidFill>
              <a:latin typeface="ＭＳ ゴシック"/>
              <a:ea typeface="ＭＳ ゴシック"/>
            </a:rPr>
            <a:t>三根</a:t>
          </a:r>
          <a:r>
            <a:rPr lang="en-US" altLang="ja-JP" sz="1100" b="0" i="0" u="none" strike="noStrike" baseline="0">
              <a:solidFill>
                <a:srgbClr val="000000"/>
              </a:solidFill>
              <a:latin typeface="ＭＳ ゴシック"/>
              <a:ea typeface="ＭＳ ゴシック"/>
            </a:rPr>
            <a:t>4222</a:t>
          </a:r>
          <a:r>
            <a:rPr lang="ja-JP" altLang="en-US" sz="1100" b="0" i="0" u="none" strike="noStrike" baseline="0">
              <a:solidFill>
                <a:srgbClr val="000000"/>
              </a:solidFill>
              <a:latin typeface="ＭＳ ゴシック"/>
              <a:ea typeface="ＭＳ ゴシック"/>
            </a:rPr>
            <a:t>　　</a:t>
          </a:r>
        </a:p>
        <a:p>
          <a:pPr algn="l" rtl="0">
            <a:lnSpc>
              <a:spcPts val="1200"/>
            </a:lnSpc>
            <a:defRPr sz="1000"/>
          </a:pPr>
          <a:r>
            <a:rPr lang="en-US" altLang="ja-JP" sz="1100" b="0" i="0" u="none" strike="noStrike" baseline="0">
              <a:solidFill>
                <a:srgbClr val="000000"/>
              </a:solidFill>
              <a:latin typeface="ＭＳ ゴシック"/>
              <a:ea typeface="ＭＳ ゴシック"/>
            </a:rPr>
            <a:t>TEL</a:t>
          </a:r>
          <a:r>
            <a:rPr lang="ja-JP" altLang="en-US" sz="1100" b="0" i="0" u="none" strike="noStrike" baseline="0">
              <a:solidFill>
                <a:srgbClr val="000000"/>
              </a:solidFill>
              <a:latin typeface="ＭＳ ゴシック"/>
              <a:ea typeface="ＭＳ ゴシック"/>
            </a:rPr>
            <a:t>：</a:t>
          </a:r>
          <a:r>
            <a:rPr lang="en-US" altLang="ja-JP" sz="1100" b="0" i="0" u="none" strike="noStrike" baseline="0">
              <a:solidFill>
                <a:srgbClr val="000000"/>
              </a:solidFill>
              <a:latin typeface="ＭＳ ゴシック"/>
              <a:ea typeface="ＭＳ ゴシック"/>
            </a:rPr>
            <a:t>04996-2-0209</a:t>
          </a:r>
          <a:r>
            <a:rPr lang="ja-JP" altLang="en-US" sz="1100" b="0" i="0" u="none" strike="noStrike" baseline="0">
              <a:solidFill>
                <a:srgbClr val="000000"/>
              </a:solidFill>
              <a:latin typeface="ＭＳ ゴシック"/>
              <a:ea typeface="ＭＳ ゴシック"/>
            </a:rPr>
            <a:t>　　</a:t>
          </a:r>
          <a:r>
            <a:rPr lang="en-US" altLang="ja-JP" sz="1100" b="0" i="0" u="none" strike="noStrike" baseline="0">
              <a:solidFill>
                <a:srgbClr val="000000"/>
              </a:solidFill>
              <a:latin typeface="ＭＳ ゴシック"/>
              <a:ea typeface="ＭＳ ゴシック"/>
            </a:rPr>
            <a:t>FAX</a:t>
          </a:r>
          <a:r>
            <a:rPr lang="ja-JP" altLang="en-US" sz="1100" b="0" i="0" u="none" strike="noStrike" baseline="0">
              <a:solidFill>
                <a:srgbClr val="000000"/>
              </a:solidFill>
              <a:latin typeface="ＭＳ ゴシック"/>
              <a:ea typeface="ＭＳ ゴシック"/>
            </a:rPr>
            <a:t>：</a:t>
          </a:r>
          <a:r>
            <a:rPr lang="en-US" altLang="ja-JP" sz="1100" b="0" i="0" u="none" strike="noStrike" baseline="0">
              <a:solidFill>
                <a:srgbClr val="000000"/>
              </a:solidFill>
              <a:latin typeface="ＭＳ ゴシック"/>
              <a:ea typeface="ＭＳ ゴシック"/>
            </a:rPr>
            <a:t>04996-2-3429</a:t>
          </a:r>
        </a:p>
      </xdr:txBody>
    </xdr:sp>
    <xdr:clientData/>
  </xdr:twoCellAnchor>
  <xdr:twoCellAnchor>
    <xdr:from>
      <xdr:col>1</xdr:col>
      <xdr:colOff>95250</xdr:colOff>
      <xdr:row>24</xdr:row>
      <xdr:rowOff>66675</xdr:rowOff>
    </xdr:from>
    <xdr:to>
      <xdr:col>7</xdr:col>
      <xdr:colOff>133350</xdr:colOff>
      <xdr:row>34</xdr:row>
      <xdr:rowOff>133350</xdr:rowOff>
    </xdr:to>
    <xdr:pic>
      <xdr:nvPicPr>
        <xdr:cNvPr id="112024" name="Picture 14">
          <a:extLst>
            <a:ext uri="{FF2B5EF4-FFF2-40B4-BE49-F238E27FC236}">
              <a16:creationId xmlns:a16="http://schemas.microsoft.com/office/drawing/2014/main" id="{07427FE4-1D7E-4034-910A-2AC73A982D68}"/>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00025" y="4762500"/>
          <a:ext cx="3467100" cy="1914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314325</xdr:colOff>
      <xdr:row>49</xdr:row>
      <xdr:rowOff>95568</xdr:rowOff>
    </xdr:from>
    <xdr:to>
      <xdr:col>10</xdr:col>
      <xdr:colOff>600075</xdr:colOff>
      <xdr:row>51</xdr:row>
      <xdr:rowOff>190500</xdr:rowOff>
    </xdr:to>
    <xdr:sp macro="" textlink="">
      <xdr:nvSpPr>
        <xdr:cNvPr id="112032" name="Rectangle 16">
          <a:extLst>
            <a:ext uri="{FF2B5EF4-FFF2-40B4-BE49-F238E27FC236}">
              <a16:creationId xmlns:a16="http://schemas.microsoft.com/office/drawing/2014/main" id="{B52DC15C-3AA3-4695-AEBD-7C6FC6C05220}"/>
            </a:ext>
          </a:extLst>
        </xdr:cNvPr>
        <xdr:cNvSpPr>
          <a:spLocks noChangeArrowheads="1"/>
        </xdr:cNvSpPr>
      </xdr:nvSpPr>
      <xdr:spPr bwMode="auto">
        <a:xfrm>
          <a:off x="4457700" y="9944418"/>
          <a:ext cx="1504950" cy="494982"/>
        </a:xfrm>
        <a:prstGeom prst="rect">
          <a:avLst/>
        </a:prstGeom>
        <a:solidFill>
          <a:srgbClr val="FFFF99"/>
        </a:solidFill>
        <a:ln w="9525">
          <a:solidFill>
            <a:srgbClr val="000000"/>
          </a:solidFill>
          <a:miter lim="800000"/>
          <a:headEnd/>
          <a:tailEnd/>
        </a:ln>
      </xdr:spPr>
      <xdr:txBody>
        <a:bodyPr anchor="t"/>
        <a:lstStyle/>
        <a:p>
          <a:pPr rtl="0">
            <a:lnSpc>
              <a:spcPct val="100000"/>
            </a:lnSpc>
          </a:pPr>
          <a:r>
            <a:rPr lang="ja-JP" altLang="ja-JP" sz="1100" b="0" i="0" baseline="0">
              <a:effectLst/>
              <a:latin typeface="+mn-lt"/>
              <a:ea typeface="+mn-ea"/>
              <a:cs typeface="+mn-cs"/>
            </a:rPr>
            <a:t>月平均水温  </a:t>
          </a:r>
          <a:endParaRPr lang="ja-JP" altLang="ja-JP">
            <a:effectLst/>
          </a:endParaRPr>
        </a:p>
        <a:p>
          <a:pPr rtl="0" eaLnBrk="1" fontAlgn="auto" latinLnBrk="0" hangingPunct="1"/>
          <a:r>
            <a:rPr lang="ja-JP" altLang="ja-JP" sz="1100" b="0" i="0" baseline="0">
              <a:effectLst/>
              <a:latin typeface="+mn-lt"/>
              <a:ea typeface="+mn-ea"/>
              <a:cs typeface="+mn-cs"/>
            </a:rPr>
            <a:t>八丈島　</a:t>
          </a:r>
          <a:r>
            <a:rPr lang="en-US" altLang="ja-JP" sz="1100" b="0" i="0" baseline="0">
              <a:effectLst/>
              <a:latin typeface="+mn-lt"/>
              <a:ea typeface="+mn-ea"/>
              <a:cs typeface="+mn-cs"/>
            </a:rPr>
            <a:t>3</a:t>
          </a:r>
          <a:r>
            <a:rPr lang="ja-JP" altLang="ja-JP" sz="1100" b="0" i="0" baseline="0">
              <a:effectLst/>
              <a:latin typeface="+mn-lt"/>
              <a:ea typeface="+mn-ea"/>
              <a:cs typeface="+mn-cs"/>
            </a:rPr>
            <a:t>月</a:t>
          </a:r>
          <a:r>
            <a:rPr lang="ja-JP" altLang="en-US" sz="1100" b="0" i="0" baseline="0">
              <a:effectLst/>
              <a:latin typeface="+mn-lt"/>
              <a:ea typeface="+mn-ea"/>
              <a:cs typeface="+mn-cs"/>
            </a:rPr>
            <a:t>　</a:t>
          </a:r>
          <a:r>
            <a:rPr lang="en-US" altLang="ja-JP" sz="1100" b="0" i="0" baseline="0">
              <a:effectLst/>
              <a:latin typeface="+mn-lt"/>
              <a:ea typeface="+mn-ea"/>
              <a:cs typeface="+mn-cs"/>
            </a:rPr>
            <a:t>18.0℃</a:t>
          </a:r>
          <a:endParaRPr lang="ja-JP" altLang="ja-JP">
            <a:effectLst/>
          </a:endParaRPr>
        </a:p>
      </xdr:txBody>
    </xdr:sp>
    <xdr:clientData/>
  </xdr:twoCellAnchor>
  <xdr:twoCellAnchor>
    <xdr:from>
      <xdr:col>4</xdr:col>
      <xdr:colOff>171450</xdr:colOff>
      <xdr:row>1</xdr:row>
      <xdr:rowOff>152400</xdr:rowOff>
    </xdr:from>
    <xdr:to>
      <xdr:col>12</xdr:col>
      <xdr:colOff>457200</xdr:colOff>
      <xdr:row>4</xdr:row>
      <xdr:rowOff>161925</xdr:rowOff>
    </xdr:to>
    <xdr:sp macro="" textlink="">
      <xdr:nvSpPr>
        <xdr:cNvPr id="2247" name="Text Box 32">
          <a:extLst>
            <a:ext uri="{FF2B5EF4-FFF2-40B4-BE49-F238E27FC236}">
              <a16:creationId xmlns:a16="http://schemas.microsoft.com/office/drawing/2014/main" id="{CE394D84-6315-42D8-9E51-71AF3EF09743}"/>
            </a:ext>
          </a:extLst>
        </xdr:cNvPr>
        <xdr:cNvSpPr txBox="1">
          <a:spLocks noChangeArrowheads="1"/>
        </xdr:cNvSpPr>
      </xdr:nvSpPr>
      <xdr:spPr bwMode="auto">
        <a:xfrm>
          <a:off x="1876425" y="266700"/>
          <a:ext cx="5162550" cy="666750"/>
        </a:xfrm>
        <a:prstGeom prst="rect">
          <a:avLst/>
        </a:prstGeom>
        <a:noFill/>
        <a:ln w="9525" algn="ctr">
          <a:noFill/>
          <a:miter lim="800000"/>
          <a:headEnd/>
          <a:tailEnd/>
        </a:ln>
        <a:effectLst/>
      </xdr:spPr>
      <xdr:txBody>
        <a:bodyPr vertOverflow="clip" wrap="square" lIns="82296" tIns="41148" rIns="82296" bIns="0" anchor="t" upright="1"/>
        <a:lstStyle/>
        <a:p>
          <a:pPr algn="ctr" rtl="0">
            <a:lnSpc>
              <a:spcPts val="4300"/>
            </a:lnSpc>
            <a:defRPr sz="1000"/>
          </a:pPr>
          <a:r>
            <a:rPr lang="ja-JP" altLang="en-US" sz="3600" b="1" i="0" u="none" strike="noStrike" baseline="0">
              <a:solidFill>
                <a:srgbClr val="000000"/>
              </a:solidFill>
              <a:effectLst/>
              <a:latin typeface="HG正楷書体-PRO"/>
              <a:ea typeface="HG正楷書体-PRO"/>
            </a:rPr>
            <a:t>八丈海洋観測報告</a:t>
          </a:r>
          <a:endParaRPr lang="en-US" altLang="ja-JP" sz="3600" b="1" i="0" u="none" strike="noStrike" baseline="0">
            <a:solidFill>
              <a:srgbClr val="000000"/>
            </a:solidFill>
            <a:effectLst/>
            <a:latin typeface="HG正楷書体-PRO"/>
            <a:ea typeface="HG正楷書体-PRO"/>
          </a:endParaRPr>
        </a:p>
        <a:p>
          <a:pPr algn="ctr" rtl="0">
            <a:lnSpc>
              <a:spcPts val="4300"/>
            </a:lnSpc>
            <a:defRPr sz="1000"/>
          </a:pPr>
          <a:endParaRPr lang="ja-JP" altLang="en-US" sz="3600" b="1" i="0" u="none" strike="noStrike" baseline="0">
            <a:solidFill>
              <a:srgbClr val="000000"/>
            </a:solidFill>
            <a:latin typeface="HG正楷書体-PRO"/>
            <a:ea typeface="HG正楷書体-PRO"/>
          </a:endParaRPr>
        </a:p>
      </xdr:txBody>
    </xdr:sp>
    <xdr:clientData/>
  </xdr:twoCellAnchor>
  <xdr:twoCellAnchor>
    <xdr:from>
      <xdr:col>7</xdr:col>
      <xdr:colOff>257175</xdr:colOff>
      <xdr:row>33</xdr:row>
      <xdr:rowOff>104774</xdr:rowOff>
    </xdr:from>
    <xdr:to>
      <xdr:col>13</xdr:col>
      <xdr:colOff>19050</xdr:colOff>
      <xdr:row>35</xdr:row>
      <xdr:rowOff>38099</xdr:rowOff>
    </xdr:to>
    <xdr:sp macro="" textlink="">
      <xdr:nvSpPr>
        <xdr:cNvPr id="2248" name="Text Box 40">
          <a:extLst>
            <a:ext uri="{FF2B5EF4-FFF2-40B4-BE49-F238E27FC236}">
              <a16:creationId xmlns:a16="http://schemas.microsoft.com/office/drawing/2014/main" id="{0C3F0818-1AB0-42D4-A29C-9D9F6C06B7ED}"/>
            </a:ext>
          </a:extLst>
        </xdr:cNvPr>
        <xdr:cNvSpPr txBox="1">
          <a:spLocks noChangeArrowheads="1"/>
        </xdr:cNvSpPr>
      </xdr:nvSpPr>
      <xdr:spPr bwMode="auto">
        <a:xfrm>
          <a:off x="3790950" y="6553199"/>
          <a:ext cx="3419475" cy="504825"/>
        </a:xfrm>
        <a:prstGeom prst="rect">
          <a:avLst/>
        </a:prstGeom>
        <a:noFill/>
        <a:ln w="9525" algn="ctr">
          <a:noFill/>
          <a:miter lim="800000"/>
          <a:headEnd/>
          <a:tailEnd/>
        </a:ln>
      </xdr:spPr>
      <xdr:txBody>
        <a:bodyPr vertOverflow="clip" wrap="square" lIns="27432" tIns="18288" rIns="0" bIns="0" anchor="t" upright="1"/>
        <a:lstStyle/>
        <a:p>
          <a:pPr algn="l" rtl="0">
            <a:lnSpc>
              <a:spcPts val="1400"/>
            </a:lnSpc>
            <a:defRPr sz="1000"/>
          </a:pPr>
          <a:r>
            <a:rPr lang="ja-JP" altLang="en-US" sz="1100" b="0" i="0" u="none" strike="noStrike" baseline="0">
              <a:solidFill>
                <a:srgbClr val="000000"/>
              </a:solidFill>
              <a:latin typeface="ＭＳ Ｐゴシック"/>
              <a:ea typeface="ＭＳ Ｐゴシック"/>
            </a:rPr>
            <a:t>図</a:t>
          </a:r>
          <a:r>
            <a:rPr lang="en-US" altLang="ja-JP" sz="1100" b="0" i="0" u="none" strike="noStrike" baseline="0">
              <a:solidFill>
                <a:srgbClr val="000000"/>
              </a:solidFill>
              <a:latin typeface="ＭＳ Ｐゴシック"/>
              <a:ea typeface="ＭＳ Ｐゴシック"/>
            </a:rPr>
            <a:t>2</a:t>
          </a:r>
          <a:r>
            <a:rPr lang="ja-JP" altLang="en-US" sz="1100" b="0" i="0" u="none" strike="noStrike" baseline="0">
              <a:solidFill>
                <a:srgbClr val="000000"/>
              </a:solidFill>
              <a:latin typeface="ＭＳ Ｐゴシック"/>
              <a:ea typeface="ＭＳ Ｐゴシック"/>
            </a:rPr>
            <a:t>　沿岸観測当時の黒潮流路</a:t>
          </a:r>
        </a:p>
        <a:p>
          <a:pPr algn="l" rtl="0">
            <a:lnSpc>
              <a:spcPts val="1400"/>
            </a:lnSpc>
            <a:defRPr sz="1000"/>
          </a:pPr>
          <a:r>
            <a:rPr lang="ja-JP" altLang="en-US" sz="1100" b="0" i="0" u="none" strike="noStrike" baseline="0">
              <a:solidFill>
                <a:srgbClr val="000000"/>
              </a:solidFill>
              <a:latin typeface="ＭＳ Ｐゴシック"/>
              <a:ea typeface="ＭＳ Ｐゴシック"/>
            </a:rPr>
            <a:t>　　　八丈海洋ニュース№</a:t>
          </a:r>
          <a:r>
            <a:rPr lang="en-US" altLang="ja-JP" sz="1100" b="0" i="0" u="none" strike="noStrike" baseline="0">
              <a:solidFill>
                <a:srgbClr val="000000"/>
              </a:solidFill>
              <a:latin typeface="ＭＳ Ｐゴシック"/>
              <a:ea typeface="ＭＳ Ｐゴシック"/>
            </a:rPr>
            <a:t>2-38,43(3/2,3/7</a:t>
          </a:r>
          <a:r>
            <a:rPr lang="ja-JP" altLang="en-US" sz="1100" b="0" i="0" u="none" strike="noStrike" baseline="0">
              <a:solidFill>
                <a:srgbClr val="000000"/>
              </a:solidFill>
              <a:latin typeface="ＭＳ Ｐゴシック"/>
              <a:ea typeface="ＭＳ Ｐゴシック"/>
            </a:rPr>
            <a:t>号</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より  </a:t>
          </a:r>
        </a:p>
      </xdr:txBody>
    </xdr:sp>
    <xdr:clientData/>
  </xdr:twoCellAnchor>
  <xdr:twoCellAnchor editAs="oneCell">
    <xdr:from>
      <xdr:col>10</xdr:col>
      <xdr:colOff>314325</xdr:colOff>
      <xdr:row>0</xdr:row>
      <xdr:rowOff>85725</xdr:rowOff>
    </xdr:from>
    <xdr:to>
      <xdr:col>12</xdr:col>
      <xdr:colOff>476250</xdr:colOff>
      <xdr:row>2</xdr:row>
      <xdr:rowOff>0</xdr:rowOff>
    </xdr:to>
    <xdr:sp macro="" textlink="">
      <xdr:nvSpPr>
        <xdr:cNvPr id="2251" name="Text Box 203">
          <a:extLst>
            <a:ext uri="{FF2B5EF4-FFF2-40B4-BE49-F238E27FC236}">
              <a16:creationId xmlns:a16="http://schemas.microsoft.com/office/drawing/2014/main" id="{60A4B373-51C7-4E39-8C49-DD5586CD6576}"/>
            </a:ext>
          </a:extLst>
        </xdr:cNvPr>
        <xdr:cNvSpPr txBox="1">
          <a:spLocks noChangeArrowheads="1"/>
        </xdr:cNvSpPr>
      </xdr:nvSpPr>
      <xdr:spPr bwMode="auto">
        <a:xfrm>
          <a:off x="5524500" y="85725"/>
          <a:ext cx="1381125" cy="285750"/>
        </a:xfrm>
        <a:prstGeom prst="rect">
          <a:avLst/>
        </a:prstGeom>
        <a:noFill/>
        <a:ln w="9525" algn="ctr">
          <a:noFill/>
          <a:miter lim="800000"/>
          <a:headEnd/>
          <a:tailEnd/>
        </a:ln>
        <a:effectLst/>
      </xdr:spPr>
      <xdr:txBody>
        <a:bodyPr vertOverflow="clip" wrap="square" lIns="0" tIns="0" rIns="0" bIns="0" anchor="t" upright="1"/>
        <a:lstStyle/>
        <a:p>
          <a:pPr algn="l" rtl="0">
            <a:lnSpc>
              <a:spcPts val="1700"/>
            </a:lnSpc>
            <a:defRPr sz="1000"/>
          </a:pPr>
          <a:r>
            <a:rPr lang="ja-JP" altLang="en-US" sz="1400" b="0" i="0" u="none" strike="noStrike" baseline="0">
              <a:solidFill>
                <a:srgbClr val="000000"/>
              </a:solidFill>
              <a:latin typeface="HGSｺﾞｼｯｸE"/>
              <a:ea typeface="HGSｺﾞｼｯｸE"/>
            </a:rPr>
            <a:t>令和</a:t>
          </a:r>
          <a:r>
            <a:rPr lang="en-US" altLang="ja-JP" sz="1400" b="0" i="0" u="none" strike="noStrike" baseline="0">
              <a:solidFill>
                <a:srgbClr val="000000"/>
              </a:solidFill>
              <a:latin typeface="HGSｺﾞｼｯｸE"/>
              <a:ea typeface="HGSｺﾞｼｯｸE"/>
            </a:rPr>
            <a:t>2</a:t>
          </a:r>
          <a:r>
            <a:rPr lang="ja-JP" altLang="en-US" sz="1400" b="0" i="0" u="none" strike="noStrike" baseline="0">
              <a:solidFill>
                <a:srgbClr val="000000"/>
              </a:solidFill>
              <a:latin typeface="HGSｺﾞｼｯｸE"/>
              <a:ea typeface="HGSｺﾞｼｯｸE"/>
            </a:rPr>
            <a:t>年</a:t>
          </a:r>
          <a:r>
            <a:rPr lang="en-US" altLang="ja-JP" sz="1400" b="0" i="0" u="none" strike="noStrike" baseline="0">
              <a:solidFill>
                <a:srgbClr val="000000"/>
              </a:solidFill>
              <a:latin typeface="HGSｺﾞｼｯｸE"/>
              <a:ea typeface="HGSｺﾞｼｯｸE"/>
            </a:rPr>
            <a:t>4</a:t>
          </a:r>
          <a:r>
            <a:rPr lang="ja-JP" altLang="en-US" sz="1400" b="0" i="0" u="none" strike="noStrike" baseline="0">
              <a:solidFill>
                <a:srgbClr val="000000"/>
              </a:solidFill>
              <a:latin typeface="HGSｺﾞｼｯｸE"/>
              <a:ea typeface="HGSｺﾞｼｯｸE"/>
            </a:rPr>
            <a:t>月</a:t>
          </a:r>
          <a:r>
            <a:rPr lang="en-US" altLang="ja-JP" sz="1400" b="0" i="0" u="none" strike="noStrike" baseline="0">
              <a:solidFill>
                <a:srgbClr val="000000"/>
              </a:solidFill>
              <a:latin typeface="HGSｺﾞｼｯｸE"/>
              <a:ea typeface="HGSｺﾞｼｯｸE"/>
            </a:rPr>
            <a:t>2</a:t>
          </a:r>
          <a:r>
            <a:rPr lang="ja-JP" altLang="en-US" sz="1400" b="0" i="0" u="none" strike="noStrike" baseline="0">
              <a:solidFill>
                <a:srgbClr val="000000"/>
              </a:solidFill>
              <a:latin typeface="HGSｺﾞｼｯｸE"/>
              <a:ea typeface="HGSｺﾞｼｯｸE"/>
            </a:rPr>
            <a:t>日</a:t>
          </a:r>
        </a:p>
      </xdr:txBody>
    </xdr:sp>
    <xdr:clientData/>
  </xdr:twoCellAnchor>
  <xdr:twoCellAnchor>
    <xdr:from>
      <xdr:col>2</xdr:col>
      <xdr:colOff>161925</xdr:colOff>
      <xdr:row>34</xdr:row>
      <xdr:rowOff>9524</xdr:rowOff>
    </xdr:from>
    <xdr:to>
      <xdr:col>5</xdr:col>
      <xdr:colOff>504825</xdr:colOff>
      <xdr:row>35</xdr:row>
      <xdr:rowOff>57149</xdr:rowOff>
    </xdr:to>
    <xdr:sp macro="" textlink="">
      <xdr:nvSpPr>
        <xdr:cNvPr id="2254" name="Text Box 40">
          <a:extLst>
            <a:ext uri="{FF2B5EF4-FFF2-40B4-BE49-F238E27FC236}">
              <a16:creationId xmlns:a16="http://schemas.microsoft.com/office/drawing/2014/main" id="{4AA4117F-A3F0-4B4A-86F1-CEEFD590DB1D}"/>
            </a:ext>
          </a:extLst>
        </xdr:cNvPr>
        <xdr:cNvSpPr txBox="1">
          <a:spLocks noChangeArrowheads="1"/>
        </xdr:cNvSpPr>
      </xdr:nvSpPr>
      <xdr:spPr bwMode="auto">
        <a:xfrm>
          <a:off x="638175" y="6553199"/>
          <a:ext cx="2181225" cy="428625"/>
        </a:xfrm>
        <a:prstGeom prst="rect">
          <a:avLst/>
        </a:prstGeom>
        <a:noFill/>
        <a:ln w="9525" algn="ctr">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図</a:t>
          </a: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　八丈島沿岸観測定点位置  </a:t>
          </a:r>
        </a:p>
      </xdr:txBody>
    </xdr:sp>
    <xdr:clientData/>
  </xdr:twoCellAnchor>
  <xdr:twoCellAnchor editAs="oneCell">
    <xdr:from>
      <xdr:col>8</xdr:col>
      <xdr:colOff>85725</xdr:colOff>
      <xdr:row>25</xdr:row>
      <xdr:rowOff>29646</xdr:rowOff>
    </xdr:from>
    <xdr:to>
      <xdr:col>10</xdr:col>
      <xdr:colOff>66675</xdr:colOff>
      <xdr:row>33</xdr:row>
      <xdr:rowOff>84605</xdr:rowOff>
    </xdr:to>
    <xdr:pic>
      <xdr:nvPicPr>
        <xdr:cNvPr id="112030" name="図 2">
          <a:extLst>
            <a:ext uri="{FF2B5EF4-FFF2-40B4-BE49-F238E27FC236}">
              <a16:creationId xmlns:a16="http://schemas.microsoft.com/office/drawing/2014/main" id="{22DF5D09-F919-4E51-852D-25196DB5F082}"/>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xdr:blipFill>
      <xdr:spPr bwMode="auto">
        <a:xfrm>
          <a:off x="4171950" y="4973121"/>
          <a:ext cx="1200150" cy="16932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232347</xdr:colOff>
      <xdr:row>25</xdr:row>
      <xdr:rowOff>38099</xdr:rowOff>
    </xdr:from>
    <xdr:to>
      <xdr:col>12</xdr:col>
      <xdr:colOff>196277</xdr:colOff>
      <xdr:row>33</xdr:row>
      <xdr:rowOff>107016</xdr:rowOff>
    </xdr:to>
    <xdr:pic>
      <xdr:nvPicPr>
        <xdr:cNvPr id="112031" name="図 4">
          <a:extLst>
            <a:ext uri="{FF2B5EF4-FFF2-40B4-BE49-F238E27FC236}">
              <a16:creationId xmlns:a16="http://schemas.microsoft.com/office/drawing/2014/main" id="{DB6867F7-DC18-48DC-87C6-883659CBAB02}"/>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xdr:blipFill>
      <xdr:spPr bwMode="auto">
        <a:xfrm>
          <a:off x="5537772" y="4981574"/>
          <a:ext cx="1183130" cy="17072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91440" tIns="45720" rIns="91440" bIns="45720" upright="1"/>
      <a:lstStyle/>
    </a:spDef>
    <a:ln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91440" tIns="45720" rIns="91440" bIns="4572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sheetPr>
  <dimension ref="B1:CS20"/>
  <sheetViews>
    <sheetView zoomScale="90" workbookViewId="0">
      <pane xSplit="3" ySplit="4" topLeftCell="D5" activePane="bottomRight" state="frozen"/>
      <selection pane="topRight" activeCell="D1" sqref="D1"/>
      <selection pane="bottomLeft" activeCell="A5" sqref="A5"/>
      <selection pane="bottomRight" activeCell="G18" sqref="G18"/>
    </sheetView>
  </sheetViews>
  <sheetFormatPr defaultRowHeight="15.75"/>
  <cols>
    <col min="1" max="1" width="2.875" customWidth="1"/>
    <col min="2" max="2" width="3.375" customWidth="1"/>
    <col min="4" max="4" width="9.875" style="8" customWidth="1"/>
    <col min="5" max="8" width="10.875" style="8" bestFit="1" customWidth="1"/>
    <col min="9" max="9" width="2.625" style="8" customWidth="1"/>
    <col min="10" max="14" width="10.875" style="8" bestFit="1" customWidth="1"/>
    <col min="15" max="15" width="2.625" style="8" customWidth="1"/>
    <col min="16" max="20" width="9.75" style="8" bestFit="1" customWidth="1"/>
    <col min="21" max="21" width="2.625" style="8" customWidth="1"/>
    <col min="22" max="24" width="9" style="8"/>
    <col min="25" max="25" width="9.75" style="8" bestFit="1" customWidth="1"/>
    <col min="26" max="30" width="9" style="8"/>
    <col min="31" max="31" width="9.75" style="8" bestFit="1" customWidth="1"/>
    <col min="32" max="35" width="9" style="8"/>
    <col min="36" max="36" width="9.75" style="8" bestFit="1" customWidth="1"/>
    <col min="37" max="97" width="9" style="8"/>
  </cols>
  <sheetData>
    <row r="1" spans="2:40" ht="24.95" customHeight="1">
      <c r="D1" s="261" t="s">
        <v>27</v>
      </c>
      <c r="E1" s="261"/>
      <c r="F1" s="261"/>
      <c r="G1" s="261"/>
      <c r="H1" s="261"/>
      <c r="J1" s="261" t="s">
        <v>28</v>
      </c>
      <c r="K1" s="261"/>
      <c r="L1" s="261"/>
      <c r="M1" s="261"/>
      <c r="N1" s="261"/>
      <c r="P1" s="261" t="s">
        <v>29</v>
      </c>
      <c r="Q1" s="261"/>
      <c r="R1" s="261"/>
      <c r="S1" s="261"/>
      <c r="T1" s="261"/>
      <c r="V1" s="262" t="s">
        <v>30</v>
      </c>
      <c r="W1" s="262"/>
      <c r="X1" s="262"/>
      <c r="Y1" s="262"/>
      <c r="Z1" s="262"/>
      <c r="AA1" s="262"/>
      <c r="AB1" s="262"/>
      <c r="AC1" s="262"/>
      <c r="AD1" s="262"/>
      <c r="AE1" s="262"/>
      <c r="AF1" s="262"/>
      <c r="AG1" s="262"/>
      <c r="AH1" s="262"/>
    </row>
    <row r="2" spans="2:40" ht="24.95" customHeight="1">
      <c r="B2" s="266" t="s">
        <v>43</v>
      </c>
      <c r="C2" s="267"/>
      <c r="D2" s="21" t="s">
        <v>125</v>
      </c>
      <c r="E2" s="21">
        <v>43897</v>
      </c>
      <c r="F2" s="21">
        <v>43897</v>
      </c>
      <c r="G2" s="21">
        <v>43897</v>
      </c>
      <c r="H2" s="21">
        <v>43897</v>
      </c>
      <c r="I2" s="22"/>
      <c r="J2" s="21">
        <v>43892</v>
      </c>
      <c r="K2" s="21">
        <v>43892</v>
      </c>
      <c r="L2" s="21">
        <v>43892</v>
      </c>
      <c r="M2" s="21">
        <v>43892</v>
      </c>
      <c r="N2" s="21" t="s">
        <v>89</v>
      </c>
      <c r="O2" s="22"/>
      <c r="P2" s="21"/>
      <c r="Q2" s="21"/>
      <c r="R2" s="21"/>
      <c r="S2" s="21"/>
      <c r="T2" s="21"/>
      <c r="U2" s="23"/>
      <c r="V2" s="21"/>
      <c r="W2" s="21"/>
      <c r="X2" s="21"/>
      <c r="Y2" s="21"/>
      <c r="Z2" s="21"/>
      <c r="AA2" s="21"/>
      <c r="AB2" s="21"/>
      <c r="AC2" s="21"/>
      <c r="AD2" s="21"/>
      <c r="AE2" s="21"/>
      <c r="AF2" s="21"/>
      <c r="AG2" s="21"/>
      <c r="AH2" s="21"/>
      <c r="AI2" s="21"/>
      <c r="AJ2" s="21"/>
      <c r="AK2" s="21"/>
      <c r="AL2" s="21"/>
      <c r="AM2" s="21"/>
      <c r="AN2" s="21"/>
    </row>
    <row r="3" spans="2:40" ht="24.95" customHeight="1">
      <c r="B3" s="266" t="s">
        <v>88</v>
      </c>
      <c r="C3" s="267"/>
      <c r="D3" s="12">
        <v>31</v>
      </c>
      <c r="E3" s="12">
        <v>32</v>
      </c>
      <c r="F3" s="12">
        <v>33</v>
      </c>
      <c r="G3" s="12">
        <v>34</v>
      </c>
      <c r="H3" s="12">
        <v>35</v>
      </c>
      <c r="I3" s="11"/>
      <c r="J3" s="12">
        <v>36</v>
      </c>
      <c r="K3" s="12">
        <v>37</v>
      </c>
      <c r="L3" s="12">
        <v>38</v>
      </c>
      <c r="M3" s="12">
        <v>39</v>
      </c>
      <c r="N3" s="12">
        <v>40</v>
      </c>
      <c r="O3" s="11"/>
      <c r="P3" s="12">
        <v>46</v>
      </c>
      <c r="Q3" s="12">
        <v>56</v>
      </c>
      <c r="R3" s="12">
        <v>66</v>
      </c>
      <c r="S3" s="12">
        <v>76</v>
      </c>
      <c r="T3" s="12">
        <v>75</v>
      </c>
      <c r="U3" s="16"/>
      <c r="V3" s="12">
        <v>42</v>
      </c>
      <c r="W3" s="12">
        <v>44</v>
      </c>
      <c r="X3" s="12">
        <v>45</v>
      </c>
      <c r="Y3" s="12">
        <v>47</v>
      </c>
      <c r="Z3" s="12">
        <v>49</v>
      </c>
      <c r="AA3" s="12">
        <v>53</v>
      </c>
      <c r="AB3" s="12">
        <v>54</v>
      </c>
      <c r="AC3" s="12">
        <v>58</v>
      </c>
      <c r="AD3" s="12">
        <v>64</v>
      </c>
      <c r="AE3" s="12"/>
      <c r="AF3" s="12"/>
      <c r="AG3" s="12"/>
      <c r="AH3" s="12"/>
      <c r="AI3" s="12"/>
      <c r="AJ3" s="12"/>
      <c r="AK3" s="12"/>
      <c r="AL3" s="12"/>
      <c r="AM3" s="12"/>
      <c r="AN3" s="12"/>
    </row>
    <row r="4" spans="2:40" ht="24.95" customHeight="1">
      <c r="B4" s="266" t="s">
        <v>21</v>
      </c>
      <c r="C4" s="267"/>
      <c r="D4" s="24" t="s">
        <v>125</v>
      </c>
      <c r="E4" s="24">
        <v>0.31597222222222221</v>
      </c>
      <c r="F4" s="24">
        <v>0.27430555555555552</v>
      </c>
      <c r="G4" s="24">
        <v>0.23958333333333334</v>
      </c>
      <c r="H4" s="24">
        <v>0.20138888888888887</v>
      </c>
      <c r="I4" s="25"/>
      <c r="J4" s="24">
        <v>0.22916666666666666</v>
      </c>
      <c r="K4" s="24">
        <v>0.2638888888888889</v>
      </c>
      <c r="L4" s="24">
        <v>0.30208333333333331</v>
      </c>
      <c r="M4" s="24">
        <v>0.34722222222222227</v>
      </c>
      <c r="N4" s="24" t="s">
        <v>89</v>
      </c>
      <c r="O4" s="25"/>
      <c r="P4" s="24"/>
      <c r="Q4" s="24"/>
      <c r="R4" s="24"/>
      <c r="S4" s="24"/>
      <c r="T4" s="24"/>
      <c r="U4" s="26"/>
      <c r="V4" s="24"/>
      <c r="W4" s="24"/>
      <c r="X4" s="24"/>
      <c r="Y4" s="24"/>
      <c r="Z4" s="24"/>
      <c r="AA4" s="24"/>
      <c r="AB4" s="24"/>
      <c r="AC4" s="24"/>
      <c r="AD4" s="24"/>
      <c r="AE4" s="24"/>
      <c r="AF4" s="24"/>
      <c r="AG4" s="24"/>
      <c r="AH4" s="24"/>
      <c r="AI4" s="24"/>
      <c r="AJ4" s="24"/>
      <c r="AK4" s="24"/>
      <c r="AL4" s="24"/>
      <c r="AM4" s="24"/>
      <c r="AN4" s="24"/>
    </row>
    <row r="5" spans="2:40" ht="24.95" customHeight="1">
      <c r="B5" s="263" t="s">
        <v>22</v>
      </c>
      <c r="C5" s="9">
        <v>0</v>
      </c>
      <c r="D5" s="12" t="s">
        <v>89</v>
      </c>
      <c r="E5" s="12">
        <v>19.78</v>
      </c>
      <c r="F5" s="12">
        <v>19.82</v>
      </c>
      <c r="G5" s="12">
        <v>19.78</v>
      </c>
      <c r="H5" s="12">
        <v>19.29</v>
      </c>
      <c r="I5" s="11"/>
      <c r="J5" s="12">
        <v>19.670000000000002</v>
      </c>
      <c r="K5" s="12">
        <v>19.45</v>
      </c>
      <c r="L5" s="12">
        <v>19.55</v>
      </c>
      <c r="M5" s="12">
        <v>18.829999999999998</v>
      </c>
      <c r="N5" s="12" t="s">
        <v>89</v>
      </c>
      <c r="O5" s="11"/>
      <c r="P5" s="12"/>
      <c r="Q5" s="12"/>
      <c r="R5" s="12"/>
      <c r="S5" s="12"/>
      <c r="T5" s="12"/>
      <c r="U5" s="16"/>
      <c r="V5" s="12"/>
      <c r="W5" s="12"/>
      <c r="X5" s="12"/>
      <c r="Y5" s="12"/>
      <c r="Z5" s="12"/>
      <c r="AA5" s="12"/>
      <c r="AB5" s="12"/>
      <c r="AC5" s="12"/>
      <c r="AD5" s="12"/>
      <c r="AE5" s="12"/>
      <c r="AF5" s="12"/>
      <c r="AG5" s="12"/>
      <c r="AH5" s="12"/>
      <c r="AI5" s="12"/>
      <c r="AJ5" s="12"/>
      <c r="AK5" s="12"/>
      <c r="AL5" s="12"/>
      <c r="AM5" s="12"/>
      <c r="AN5" s="12"/>
    </row>
    <row r="6" spans="2:40" ht="24.95" customHeight="1">
      <c r="B6" s="263"/>
      <c r="C6" s="9">
        <v>10</v>
      </c>
      <c r="D6" s="12" t="s">
        <v>89</v>
      </c>
      <c r="E6" s="12">
        <v>19.78</v>
      </c>
      <c r="F6" s="12">
        <v>19.809999999999999</v>
      </c>
      <c r="G6" s="12">
        <v>19.760000000000002</v>
      </c>
      <c r="H6" s="12">
        <v>19.3</v>
      </c>
      <c r="I6" s="11"/>
      <c r="J6" s="12">
        <v>19.690000000000001</v>
      </c>
      <c r="K6" s="12">
        <v>19.559999999999999</v>
      </c>
      <c r="L6" s="12">
        <v>19.59</v>
      </c>
      <c r="M6" s="12">
        <v>18.68</v>
      </c>
      <c r="N6" s="12" t="s">
        <v>89</v>
      </c>
      <c r="O6" s="11"/>
      <c r="P6" s="12"/>
      <c r="Q6" s="12"/>
      <c r="R6" s="12"/>
      <c r="S6" s="12"/>
      <c r="T6" s="12"/>
      <c r="U6" s="16"/>
      <c r="V6" s="12"/>
      <c r="W6" s="12"/>
      <c r="X6" s="12"/>
      <c r="Y6" s="12"/>
      <c r="Z6" s="12"/>
      <c r="AA6" s="12"/>
      <c r="AB6" s="12"/>
      <c r="AC6" s="12"/>
      <c r="AD6" s="12"/>
      <c r="AE6" s="12"/>
      <c r="AF6" s="12"/>
      <c r="AG6" s="12"/>
      <c r="AH6" s="12"/>
      <c r="AI6" s="12"/>
      <c r="AJ6" s="12"/>
      <c r="AK6" s="12"/>
      <c r="AL6" s="12"/>
      <c r="AM6" s="12"/>
      <c r="AN6" s="12"/>
    </row>
    <row r="7" spans="2:40" ht="24.95" customHeight="1">
      <c r="B7" s="263"/>
      <c r="C7" s="9">
        <v>20</v>
      </c>
      <c r="D7" s="12" t="s">
        <v>89</v>
      </c>
      <c r="E7" s="12">
        <v>19.78</v>
      </c>
      <c r="F7" s="12">
        <v>19.809999999999999</v>
      </c>
      <c r="G7" s="12">
        <v>19.760000000000002</v>
      </c>
      <c r="H7" s="12">
        <v>19.260000000000002</v>
      </c>
      <c r="I7" s="11"/>
      <c r="J7" s="12">
        <v>19.690000000000001</v>
      </c>
      <c r="K7" s="12">
        <v>19.579999999999998</v>
      </c>
      <c r="L7" s="12">
        <v>19.61</v>
      </c>
      <c r="M7" s="12">
        <v>18.45</v>
      </c>
      <c r="N7" s="12" t="s">
        <v>89</v>
      </c>
      <c r="O7" s="11"/>
      <c r="P7" s="12"/>
      <c r="Q7" s="12"/>
      <c r="R7" s="12"/>
      <c r="S7" s="12"/>
      <c r="T7" s="12"/>
      <c r="U7" s="16"/>
      <c r="V7" s="12"/>
      <c r="W7" s="12"/>
      <c r="X7" s="12"/>
      <c r="Y7" s="12"/>
      <c r="Z7" s="12"/>
      <c r="AA7" s="12"/>
      <c r="AB7" s="12"/>
      <c r="AC7" s="12"/>
      <c r="AD7" s="12"/>
      <c r="AE7" s="12"/>
      <c r="AF7" s="12"/>
      <c r="AG7" s="12"/>
      <c r="AH7" s="12"/>
      <c r="AI7" s="12"/>
      <c r="AJ7" s="12"/>
      <c r="AK7" s="12"/>
      <c r="AL7" s="12"/>
      <c r="AM7" s="12"/>
      <c r="AN7" s="12"/>
    </row>
    <row r="8" spans="2:40" ht="24.95" customHeight="1">
      <c r="B8" s="263"/>
      <c r="C8" s="9">
        <v>30</v>
      </c>
      <c r="D8" s="12" t="s">
        <v>89</v>
      </c>
      <c r="E8" s="12">
        <v>19.77</v>
      </c>
      <c r="F8" s="12">
        <v>19.82</v>
      </c>
      <c r="G8" s="12">
        <v>19.78</v>
      </c>
      <c r="H8" s="12">
        <v>19.25</v>
      </c>
      <c r="I8" s="11"/>
      <c r="J8" s="12">
        <v>19.670000000000002</v>
      </c>
      <c r="K8" s="12">
        <v>19.57</v>
      </c>
      <c r="L8" s="12">
        <v>19.62</v>
      </c>
      <c r="M8" s="12">
        <v>18.43</v>
      </c>
      <c r="N8" s="12" t="s">
        <v>89</v>
      </c>
      <c r="O8" s="11"/>
      <c r="P8" s="12"/>
      <c r="Q8" s="12"/>
      <c r="R8" s="12"/>
      <c r="S8" s="12"/>
      <c r="T8" s="12"/>
      <c r="U8" s="16"/>
      <c r="V8" s="12"/>
      <c r="W8" s="12"/>
      <c r="X8" s="12"/>
      <c r="Y8" s="12"/>
      <c r="Z8" s="12"/>
      <c r="AA8" s="12"/>
      <c r="AB8" s="12"/>
      <c r="AC8" s="12"/>
      <c r="AD8" s="12"/>
      <c r="AE8" s="12"/>
      <c r="AF8" s="12"/>
      <c r="AG8" s="12"/>
      <c r="AH8" s="12"/>
      <c r="AI8" s="12"/>
      <c r="AJ8" s="12"/>
      <c r="AK8" s="12"/>
      <c r="AL8" s="12"/>
      <c r="AM8" s="12"/>
      <c r="AN8" s="12"/>
    </row>
    <row r="9" spans="2:40" ht="24.95" customHeight="1">
      <c r="B9" s="263"/>
      <c r="C9" s="9">
        <v>50</v>
      </c>
      <c r="D9" s="12" t="s">
        <v>89</v>
      </c>
      <c r="E9" s="12">
        <v>19.78</v>
      </c>
      <c r="F9" s="12">
        <v>19.809999999999999</v>
      </c>
      <c r="G9" s="12">
        <v>19.77</v>
      </c>
      <c r="H9" s="12">
        <v>19.260000000000002</v>
      </c>
      <c r="I9" s="11"/>
      <c r="J9" s="12">
        <v>19.63</v>
      </c>
      <c r="K9" s="12">
        <v>19.57</v>
      </c>
      <c r="L9" s="12">
        <v>19.63</v>
      </c>
      <c r="M9" s="12">
        <v>18.440000000000001</v>
      </c>
      <c r="N9" s="12" t="s">
        <v>89</v>
      </c>
      <c r="O9" s="11"/>
      <c r="P9" s="12"/>
      <c r="Q9" s="12"/>
      <c r="R9" s="12"/>
      <c r="S9" s="12"/>
      <c r="T9" s="12"/>
      <c r="U9" s="16"/>
      <c r="V9" s="12"/>
      <c r="W9" s="12"/>
      <c r="X9" s="12"/>
      <c r="Y9" s="12"/>
      <c r="Z9" s="12"/>
      <c r="AA9" s="12"/>
      <c r="AB9" s="12"/>
      <c r="AC9" s="12"/>
      <c r="AD9" s="12"/>
      <c r="AE9" s="12"/>
      <c r="AF9" s="12"/>
      <c r="AG9" s="12"/>
      <c r="AH9" s="12"/>
      <c r="AI9" s="12"/>
      <c r="AJ9" s="12"/>
      <c r="AK9" s="12"/>
      <c r="AL9" s="12"/>
      <c r="AM9" s="12"/>
      <c r="AN9" s="12"/>
    </row>
    <row r="10" spans="2:40" ht="24.95" customHeight="1">
      <c r="B10" s="263"/>
      <c r="C10" s="9">
        <v>75</v>
      </c>
      <c r="D10" s="12" t="s">
        <v>89</v>
      </c>
      <c r="E10" s="12">
        <v>19.79</v>
      </c>
      <c r="F10" s="12">
        <v>19.809999999999999</v>
      </c>
      <c r="G10" s="12">
        <v>19.8</v>
      </c>
      <c r="H10" s="12">
        <v>19.16</v>
      </c>
      <c r="I10" s="11"/>
      <c r="J10" s="12">
        <v>19.600000000000001</v>
      </c>
      <c r="K10" s="12">
        <v>19.579999999999998</v>
      </c>
      <c r="L10" s="12">
        <v>19.579999999999998</v>
      </c>
      <c r="M10" s="12">
        <v>18.45</v>
      </c>
      <c r="N10" s="12" t="s">
        <v>89</v>
      </c>
      <c r="O10" s="11"/>
      <c r="P10" s="12"/>
      <c r="Q10" s="12"/>
      <c r="R10" s="12"/>
      <c r="S10" s="12"/>
      <c r="T10" s="12"/>
      <c r="U10" s="16"/>
      <c r="V10" s="12"/>
      <c r="W10" s="12"/>
      <c r="X10" s="12"/>
      <c r="Y10" s="12"/>
      <c r="Z10" s="12"/>
      <c r="AA10" s="12"/>
      <c r="AB10" s="12"/>
      <c r="AC10" s="12"/>
      <c r="AD10" s="12"/>
      <c r="AE10" s="12"/>
      <c r="AF10" s="12"/>
      <c r="AG10" s="12"/>
      <c r="AH10" s="12"/>
      <c r="AI10" s="12"/>
      <c r="AJ10" s="12"/>
      <c r="AK10" s="12"/>
      <c r="AL10" s="12"/>
      <c r="AM10" s="12"/>
      <c r="AN10" s="12"/>
    </row>
    <row r="11" spans="2:40" ht="24.95" customHeight="1">
      <c r="B11" s="263"/>
      <c r="C11" s="9">
        <v>100</v>
      </c>
      <c r="D11" s="12" t="s">
        <v>89</v>
      </c>
      <c r="E11" s="12">
        <v>19.79</v>
      </c>
      <c r="F11" s="12">
        <v>19.77</v>
      </c>
      <c r="G11" s="12">
        <v>19.78</v>
      </c>
      <c r="H11" s="12">
        <v>18.8</v>
      </c>
      <c r="I11" s="11"/>
      <c r="J11" s="12">
        <v>19.579999999999998</v>
      </c>
      <c r="K11" s="12">
        <v>19.579999999999998</v>
      </c>
      <c r="L11" s="12">
        <v>19.579999999999998</v>
      </c>
      <c r="M11" s="12">
        <v>18.45</v>
      </c>
      <c r="N11" s="12" t="s">
        <v>89</v>
      </c>
      <c r="O11" s="11"/>
      <c r="P11" s="12"/>
      <c r="Q11" s="12"/>
      <c r="R11" s="12"/>
      <c r="S11" s="12"/>
      <c r="T11" s="12"/>
      <c r="U11" s="16"/>
      <c r="V11" s="12"/>
      <c r="W11" s="12"/>
      <c r="X11" s="12"/>
      <c r="Y11" s="12"/>
      <c r="Z11" s="12"/>
      <c r="AA11" s="12"/>
      <c r="AB11" s="12"/>
      <c r="AC11" s="12"/>
      <c r="AD11" s="12"/>
      <c r="AE11" s="12"/>
      <c r="AF11" s="12"/>
      <c r="AG11" s="12"/>
      <c r="AH11" s="12"/>
      <c r="AI11" s="12"/>
      <c r="AJ11" s="12"/>
      <c r="AK11" s="12"/>
      <c r="AL11" s="12"/>
      <c r="AM11" s="12"/>
      <c r="AN11" s="12"/>
    </row>
    <row r="12" spans="2:40" ht="24.95" customHeight="1">
      <c r="B12" s="263"/>
      <c r="C12" s="9">
        <v>150</v>
      </c>
      <c r="D12" s="12" t="s">
        <v>89</v>
      </c>
      <c r="E12" s="12">
        <v>19.760000000000002</v>
      </c>
      <c r="F12" s="12">
        <v>19.54</v>
      </c>
      <c r="G12" s="12">
        <v>19.7</v>
      </c>
      <c r="H12" s="12">
        <v>18.37</v>
      </c>
      <c r="I12" s="11"/>
      <c r="J12" s="12">
        <v>19.57</v>
      </c>
      <c r="K12" s="12">
        <v>19.54</v>
      </c>
      <c r="L12" s="12">
        <v>19.54</v>
      </c>
      <c r="M12" s="12">
        <v>18.440000000000001</v>
      </c>
      <c r="N12" s="12" t="s">
        <v>89</v>
      </c>
      <c r="O12" s="11"/>
      <c r="P12" s="12"/>
      <c r="Q12" s="12"/>
      <c r="R12" s="12"/>
      <c r="S12" s="12"/>
      <c r="T12" s="12"/>
      <c r="U12" s="16"/>
      <c r="V12" s="12"/>
      <c r="W12" s="12"/>
      <c r="X12" s="12"/>
      <c r="Y12" s="12"/>
      <c r="Z12" s="12"/>
      <c r="AA12" s="12"/>
      <c r="AB12" s="12"/>
      <c r="AC12" s="12"/>
      <c r="AD12" s="12"/>
      <c r="AE12" s="12"/>
      <c r="AF12" s="12"/>
      <c r="AG12" s="12"/>
      <c r="AH12" s="12"/>
      <c r="AI12" s="12"/>
      <c r="AJ12" s="12"/>
      <c r="AK12" s="12"/>
      <c r="AL12" s="12"/>
      <c r="AM12" s="12"/>
      <c r="AN12" s="12"/>
    </row>
    <row r="13" spans="2:40" ht="24.95" customHeight="1">
      <c r="B13" s="263"/>
      <c r="C13" s="9">
        <v>200</v>
      </c>
      <c r="D13" s="12" t="s">
        <v>89</v>
      </c>
      <c r="E13" s="12">
        <v>19.059999999999999</v>
      </c>
      <c r="F13" s="12">
        <v>18.8</v>
      </c>
      <c r="G13" s="12">
        <v>18.68</v>
      </c>
      <c r="H13" s="12">
        <v>17.47</v>
      </c>
      <c r="I13" s="11"/>
      <c r="J13" s="12">
        <v>19.47</v>
      </c>
      <c r="K13" s="12">
        <v>19.55</v>
      </c>
      <c r="L13" s="12">
        <v>19.190000000000001</v>
      </c>
      <c r="M13" s="12">
        <v>18.38</v>
      </c>
      <c r="N13" s="12" t="s">
        <v>89</v>
      </c>
      <c r="O13" s="11"/>
      <c r="P13" s="12"/>
      <c r="Q13" s="12"/>
      <c r="R13" s="12"/>
      <c r="S13" s="12"/>
      <c r="T13" s="12"/>
      <c r="U13" s="16"/>
      <c r="V13" s="12"/>
      <c r="W13" s="12"/>
      <c r="X13" s="12"/>
      <c r="Y13" s="12"/>
      <c r="Z13" s="12"/>
      <c r="AA13" s="12"/>
      <c r="AB13" s="12"/>
      <c r="AC13" s="12"/>
      <c r="AD13" s="12"/>
      <c r="AE13" s="12"/>
      <c r="AF13" s="12"/>
      <c r="AG13" s="12"/>
      <c r="AH13" s="12"/>
      <c r="AI13" s="12"/>
      <c r="AJ13" s="12"/>
      <c r="AK13" s="12"/>
      <c r="AL13" s="12"/>
      <c r="AM13" s="12"/>
      <c r="AN13" s="12"/>
    </row>
    <row r="14" spans="2:40" ht="24.95" customHeight="1">
      <c r="B14" s="263"/>
      <c r="C14" s="9">
        <v>300</v>
      </c>
      <c r="D14" s="12" t="s">
        <v>89</v>
      </c>
      <c r="E14" s="12">
        <v>17.07</v>
      </c>
      <c r="F14" s="12">
        <v>17.48</v>
      </c>
      <c r="G14" s="12">
        <v>16.809999999999999</v>
      </c>
      <c r="H14" s="12">
        <v>16.62</v>
      </c>
      <c r="I14" s="11"/>
      <c r="J14" s="12">
        <v>17.25</v>
      </c>
      <c r="K14" s="12">
        <v>18.27</v>
      </c>
      <c r="L14" s="12">
        <v>17.52</v>
      </c>
      <c r="M14" s="12">
        <v>17.329999999999998</v>
      </c>
      <c r="N14" s="12" t="s">
        <v>89</v>
      </c>
      <c r="O14" s="11"/>
      <c r="P14" s="12"/>
      <c r="Q14" s="12"/>
      <c r="R14" s="12"/>
      <c r="S14" s="12"/>
      <c r="T14" s="12"/>
      <c r="U14" s="16"/>
      <c r="V14" s="12"/>
      <c r="W14" s="12"/>
      <c r="X14" s="12"/>
      <c r="Y14" s="12"/>
      <c r="Z14" s="12"/>
      <c r="AA14" s="12"/>
      <c r="AB14" s="12"/>
      <c r="AC14" s="12"/>
      <c r="AD14" s="12"/>
      <c r="AE14" s="12"/>
      <c r="AF14" s="12"/>
      <c r="AG14" s="12"/>
      <c r="AH14" s="12"/>
      <c r="AI14" s="12"/>
      <c r="AJ14" s="12"/>
      <c r="AK14" s="12"/>
      <c r="AL14" s="12"/>
      <c r="AM14" s="12"/>
      <c r="AN14" s="12"/>
    </row>
    <row r="15" spans="2:40" ht="24.95" customHeight="1">
      <c r="B15" s="263"/>
      <c r="C15" s="9">
        <v>400</v>
      </c>
      <c r="D15" s="12" t="s">
        <v>89</v>
      </c>
      <c r="E15" s="12">
        <v>15.24</v>
      </c>
      <c r="F15" s="12">
        <v>14.86</v>
      </c>
      <c r="G15" s="12">
        <v>15.44</v>
      </c>
      <c r="H15" s="12">
        <v>14.84</v>
      </c>
      <c r="I15" s="11"/>
      <c r="J15" s="12">
        <v>14.97</v>
      </c>
      <c r="K15" s="12">
        <v>14.57</v>
      </c>
      <c r="L15" s="12">
        <v>16.23</v>
      </c>
      <c r="M15" s="12">
        <v>15.91</v>
      </c>
      <c r="N15" s="12" t="s">
        <v>89</v>
      </c>
      <c r="O15" s="11"/>
      <c r="P15" s="12"/>
      <c r="Q15" s="12"/>
      <c r="R15" s="12"/>
      <c r="S15" s="12"/>
      <c r="T15" s="12"/>
      <c r="U15" s="16"/>
      <c r="V15" s="12"/>
      <c r="W15" s="12"/>
      <c r="X15" s="12"/>
      <c r="Y15" s="12"/>
      <c r="Z15" s="12"/>
      <c r="AA15" s="12"/>
      <c r="AB15" s="12"/>
      <c r="AC15" s="12"/>
      <c r="AD15" s="12"/>
      <c r="AE15" s="12"/>
      <c r="AF15" s="12"/>
      <c r="AG15" s="12"/>
      <c r="AH15" s="12"/>
      <c r="AI15" s="12"/>
      <c r="AJ15" s="12"/>
      <c r="AK15" s="12"/>
      <c r="AL15" s="12"/>
      <c r="AM15" s="12"/>
      <c r="AN15" s="12"/>
    </row>
    <row r="16" spans="2:40" ht="24.95" customHeight="1">
      <c r="B16" s="263"/>
      <c r="C16" s="9">
        <v>500</v>
      </c>
      <c r="D16" s="12" t="s">
        <v>89</v>
      </c>
      <c r="E16" s="12">
        <v>12.83</v>
      </c>
      <c r="F16" s="12">
        <v>12.31</v>
      </c>
      <c r="G16" s="12">
        <v>12.13</v>
      </c>
      <c r="H16" s="12" t="s">
        <v>89</v>
      </c>
      <c r="I16" s="11"/>
      <c r="J16" s="12" t="s">
        <v>89</v>
      </c>
      <c r="K16" s="12">
        <v>12.71</v>
      </c>
      <c r="L16" s="12">
        <v>13.75</v>
      </c>
      <c r="M16" s="12">
        <v>13.46</v>
      </c>
      <c r="N16" s="12" t="s">
        <v>89</v>
      </c>
      <c r="O16" s="11"/>
      <c r="P16" s="12"/>
      <c r="Q16" s="12"/>
      <c r="R16" s="12"/>
      <c r="S16" s="12"/>
      <c r="T16" s="12"/>
      <c r="U16" s="16"/>
      <c r="V16" s="12"/>
      <c r="W16" s="12"/>
      <c r="X16" s="12"/>
      <c r="Y16" s="12"/>
      <c r="Z16" s="12"/>
      <c r="AA16" s="12"/>
      <c r="AB16" s="12"/>
      <c r="AC16" s="12"/>
      <c r="AD16" s="12"/>
      <c r="AE16" s="12"/>
      <c r="AF16" s="12"/>
      <c r="AG16" s="12"/>
      <c r="AH16" s="12"/>
      <c r="AI16" s="12"/>
      <c r="AJ16" s="12"/>
      <c r="AK16" s="12"/>
      <c r="AL16" s="12"/>
      <c r="AM16" s="12"/>
      <c r="AN16" s="12"/>
    </row>
    <row r="17" spans="2:97" ht="24.95" customHeight="1">
      <c r="B17" s="263"/>
      <c r="C17" s="9">
        <v>600</v>
      </c>
      <c r="D17" s="12" t="s">
        <v>115</v>
      </c>
      <c r="E17" s="12" t="s">
        <v>115</v>
      </c>
      <c r="F17" s="12" t="s">
        <v>89</v>
      </c>
      <c r="G17" s="12" t="s">
        <v>89</v>
      </c>
      <c r="H17" s="12" t="s">
        <v>89</v>
      </c>
      <c r="I17" s="11"/>
      <c r="J17" s="12" t="s">
        <v>117</v>
      </c>
      <c r="K17" s="12" t="s">
        <v>116</v>
      </c>
      <c r="L17" s="12" t="s">
        <v>117</v>
      </c>
      <c r="M17" s="12" t="s">
        <v>117</v>
      </c>
      <c r="N17" s="12" t="s">
        <v>117</v>
      </c>
      <c r="O17" s="11"/>
      <c r="P17" s="12"/>
      <c r="Q17" s="12"/>
      <c r="R17" s="12"/>
      <c r="S17" s="12"/>
      <c r="T17" s="12"/>
      <c r="U17" s="16"/>
      <c r="V17" s="12"/>
      <c r="W17" s="12"/>
      <c r="X17" s="12"/>
      <c r="Y17" s="12"/>
      <c r="Z17" s="12"/>
      <c r="AA17" s="12"/>
      <c r="AB17" s="12"/>
      <c r="AC17" s="12"/>
      <c r="AD17" s="12"/>
      <c r="AE17" s="12"/>
      <c r="AF17" s="12"/>
      <c r="AG17" s="12"/>
      <c r="AH17" s="12"/>
      <c r="AI17" s="12"/>
      <c r="AJ17" s="12"/>
      <c r="AK17" s="12"/>
      <c r="AL17" s="12"/>
      <c r="AM17" s="12"/>
      <c r="AN17" s="12"/>
    </row>
    <row r="18" spans="2:97" ht="24.95" customHeight="1">
      <c r="B18" s="15"/>
      <c r="C18" s="15"/>
      <c r="D18" s="11"/>
      <c r="E18" s="11"/>
      <c r="F18" s="11"/>
      <c r="G18" s="11"/>
      <c r="H18" s="11"/>
      <c r="I18" s="11"/>
      <c r="J18" s="11"/>
      <c r="K18" s="11"/>
      <c r="L18" s="11"/>
      <c r="M18" s="11"/>
      <c r="N18" s="11"/>
      <c r="O18" s="11"/>
      <c r="P18" s="11"/>
      <c r="Q18" s="11"/>
      <c r="R18" s="11"/>
      <c r="S18" s="11"/>
      <c r="T18" s="11"/>
      <c r="U18" s="11"/>
      <c r="V18" s="11"/>
      <c r="W18" s="11"/>
      <c r="X18" s="11"/>
      <c r="Y18" s="11"/>
      <c r="Z18" s="11"/>
      <c r="AA18" s="11"/>
      <c r="AB18" s="11"/>
      <c r="AC18" s="11"/>
      <c r="AD18" s="11"/>
      <c r="AE18" s="11"/>
      <c r="AF18" s="11"/>
      <c r="AG18" s="11"/>
      <c r="AH18" s="11"/>
      <c r="AI18" s="11"/>
      <c r="AJ18" s="11"/>
      <c r="AK18" s="11"/>
      <c r="AL18" s="11"/>
      <c r="AM18" s="11"/>
      <c r="AN18" s="11"/>
    </row>
    <row r="19" spans="2:97" ht="24.95" customHeight="1">
      <c r="B19" s="264" t="s">
        <v>25</v>
      </c>
      <c r="C19" s="13" t="s">
        <v>23</v>
      </c>
      <c r="D19" s="14" t="s">
        <v>125</v>
      </c>
      <c r="E19" s="14">
        <v>124</v>
      </c>
      <c r="F19" s="14">
        <v>220</v>
      </c>
      <c r="G19" s="14">
        <v>258</v>
      </c>
      <c r="H19" s="14">
        <v>225</v>
      </c>
      <c r="I19" s="11"/>
      <c r="J19" s="14">
        <v>340</v>
      </c>
      <c r="K19" s="14">
        <v>351</v>
      </c>
      <c r="L19" s="14">
        <v>278</v>
      </c>
      <c r="M19" s="14">
        <v>309</v>
      </c>
      <c r="N19" s="14" t="s">
        <v>89</v>
      </c>
      <c r="O19" s="11"/>
      <c r="P19" s="14"/>
      <c r="Q19" s="14"/>
      <c r="R19" s="14"/>
      <c r="S19" s="14"/>
      <c r="T19" s="14"/>
      <c r="U19" s="16"/>
      <c r="V19" s="14"/>
      <c r="W19" s="14"/>
      <c r="X19" s="14"/>
      <c r="Y19" s="14"/>
      <c r="Z19" s="14"/>
      <c r="AA19" s="14"/>
      <c r="AB19" s="14"/>
      <c r="AC19" s="14"/>
      <c r="AD19" s="14"/>
      <c r="AE19" s="14"/>
      <c r="AF19" s="14"/>
      <c r="AG19" s="14"/>
      <c r="AH19" s="14"/>
      <c r="AI19" s="14"/>
      <c r="AJ19" s="14"/>
      <c r="AK19" s="14"/>
      <c r="AL19" s="14"/>
      <c r="AM19" s="14"/>
      <c r="AN19" s="14"/>
    </row>
    <row r="20" spans="2:97" s="111" customFormat="1" ht="24.95" customHeight="1">
      <c r="B20" s="265"/>
      <c r="C20" s="178" t="s">
        <v>24</v>
      </c>
      <c r="D20" s="179" t="s">
        <v>125</v>
      </c>
      <c r="E20" s="179">
        <v>0.3</v>
      </c>
      <c r="F20" s="179">
        <v>0.4</v>
      </c>
      <c r="G20" s="179">
        <v>0.7</v>
      </c>
      <c r="H20" s="179">
        <v>1.1000000000000001</v>
      </c>
      <c r="I20" s="180"/>
      <c r="J20" s="179">
        <v>1.1000000000000001</v>
      </c>
      <c r="K20" s="179">
        <v>0.5</v>
      </c>
      <c r="L20" s="179">
        <v>0.5</v>
      </c>
      <c r="M20" s="179">
        <v>0.7</v>
      </c>
      <c r="N20" s="179" t="s">
        <v>89</v>
      </c>
      <c r="O20" s="180"/>
      <c r="P20" s="179"/>
      <c r="Q20" s="179"/>
      <c r="R20" s="179"/>
      <c r="S20" s="179"/>
      <c r="T20" s="179"/>
      <c r="U20" s="181"/>
      <c r="V20" s="179"/>
      <c r="W20" s="179"/>
      <c r="X20" s="179"/>
      <c r="Y20" s="179"/>
      <c r="Z20" s="179"/>
      <c r="AA20" s="179"/>
      <c r="AB20" s="179"/>
      <c r="AC20" s="179"/>
      <c r="AD20" s="179"/>
      <c r="AE20" s="179"/>
      <c r="AF20" s="179"/>
      <c r="AG20" s="179"/>
      <c r="AH20" s="179"/>
      <c r="AI20" s="179"/>
      <c r="AJ20" s="179"/>
      <c r="AK20" s="179"/>
      <c r="AL20" s="179"/>
      <c r="AM20" s="179"/>
      <c r="AN20" s="179"/>
      <c r="AO20" s="177"/>
      <c r="AP20" s="177"/>
      <c r="AQ20" s="177"/>
      <c r="AR20" s="177"/>
      <c r="AS20" s="177"/>
      <c r="AT20" s="177"/>
      <c r="AU20" s="177"/>
      <c r="AV20" s="177"/>
      <c r="AW20" s="177"/>
      <c r="AX20" s="177"/>
      <c r="AY20" s="177"/>
      <c r="AZ20" s="177"/>
      <c r="BA20" s="177"/>
      <c r="BB20" s="177"/>
      <c r="BC20" s="177"/>
      <c r="BD20" s="177"/>
      <c r="BE20" s="177"/>
      <c r="BF20" s="177"/>
      <c r="BG20" s="177"/>
      <c r="BH20" s="177"/>
      <c r="BI20" s="177"/>
      <c r="BJ20" s="177"/>
      <c r="BK20" s="177"/>
      <c r="BL20" s="177"/>
      <c r="BM20" s="177"/>
      <c r="BN20" s="177"/>
      <c r="BO20" s="177"/>
      <c r="BP20" s="177"/>
      <c r="BQ20" s="177"/>
      <c r="BR20" s="177"/>
      <c r="BS20" s="177"/>
      <c r="BT20" s="177"/>
      <c r="BU20" s="177"/>
      <c r="BV20" s="177"/>
      <c r="BW20" s="177"/>
      <c r="BX20" s="177"/>
      <c r="BY20" s="177"/>
      <c r="BZ20" s="177"/>
      <c r="CA20" s="177"/>
      <c r="CB20" s="177"/>
      <c r="CC20" s="177"/>
      <c r="CD20" s="177"/>
      <c r="CE20" s="177"/>
      <c r="CF20" s="177"/>
      <c r="CG20" s="177"/>
      <c r="CH20" s="177"/>
      <c r="CI20" s="177"/>
      <c r="CJ20" s="177"/>
      <c r="CK20" s="177"/>
      <c r="CL20" s="177"/>
      <c r="CM20" s="177"/>
      <c r="CN20" s="177"/>
      <c r="CO20" s="177"/>
      <c r="CP20" s="177"/>
      <c r="CQ20" s="177"/>
      <c r="CR20" s="177"/>
      <c r="CS20" s="177"/>
    </row>
  </sheetData>
  <mergeCells count="9">
    <mergeCell ref="P1:T1"/>
    <mergeCell ref="V1:AH1"/>
    <mergeCell ref="B5:B17"/>
    <mergeCell ref="D1:H1"/>
    <mergeCell ref="B19:B20"/>
    <mergeCell ref="B2:C2"/>
    <mergeCell ref="B3:C3"/>
    <mergeCell ref="B4:C4"/>
    <mergeCell ref="J1:N1"/>
  </mergeCells>
  <phoneticPr fontId="4"/>
  <pageMargins left="0.78700000000000003" right="0.78700000000000003" top="0.98399999999999999" bottom="0.98399999999999999" header="0.51200000000000001" footer="0.51200000000000001"/>
  <pageSetup paperSize="9" orientation="portrait" horizont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Z60"/>
  <sheetViews>
    <sheetView tabSelected="1" view="pageBreakPreview" zoomScaleNormal="100" zoomScaleSheetLayoutView="100" workbookViewId="0">
      <selection activeCell="F38" sqref="F38"/>
    </sheetView>
  </sheetViews>
  <sheetFormatPr defaultRowHeight="15.75"/>
  <cols>
    <col min="1" max="1" width="1.375" customWidth="1"/>
    <col min="2" max="2" width="4.875" customWidth="1"/>
    <col min="3" max="3" width="8.125" customWidth="1"/>
    <col min="4" max="13" width="8" customWidth="1"/>
    <col min="14" max="14" width="1.25" customWidth="1"/>
  </cols>
  <sheetData>
    <row r="1" spans="2:20" ht="9" customHeight="1">
      <c r="B1" s="241"/>
      <c r="C1" s="242"/>
      <c r="D1" s="242"/>
      <c r="E1" s="242"/>
      <c r="F1" s="242"/>
      <c r="G1" s="242"/>
      <c r="H1" s="242"/>
      <c r="I1" s="242"/>
      <c r="J1" s="242"/>
      <c r="K1" s="242"/>
      <c r="L1" s="242"/>
      <c r="M1" s="243"/>
    </row>
    <row r="2" spans="2:20" ht="20.25" customHeight="1">
      <c r="B2" s="244"/>
      <c r="C2" s="245" t="s">
        <v>126</v>
      </c>
      <c r="D2" s="246"/>
      <c r="E2" s="247"/>
      <c r="F2" s="247"/>
      <c r="G2" s="247"/>
      <c r="H2" s="247"/>
      <c r="I2" s="247"/>
      <c r="J2" s="247"/>
      <c r="K2" s="245"/>
      <c r="L2" s="246"/>
      <c r="M2" s="248"/>
    </row>
    <row r="3" spans="2:20">
      <c r="B3" s="244"/>
      <c r="C3" s="247"/>
      <c r="D3" s="247"/>
      <c r="E3" s="247"/>
      <c r="F3" s="247"/>
      <c r="G3" s="247"/>
      <c r="H3" s="247"/>
      <c r="I3" s="247"/>
      <c r="J3" s="247"/>
      <c r="K3" s="247"/>
      <c r="L3" s="247"/>
      <c r="M3" s="249"/>
    </row>
    <row r="4" spans="2:20">
      <c r="B4" s="244"/>
      <c r="C4" s="247"/>
      <c r="D4" s="247"/>
      <c r="E4" s="247"/>
      <c r="F4" s="247"/>
      <c r="G4" s="247"/>
      <c r="H4" s="247"/>
      <c r="I4" s="247"/>
      <c r="J4" s="247"/>
      <c r="K4" s="247"/>
      <c r="L4" s="247"/>
      <c r="M4" s="249"/>
    </row>
    <row r="5" spans="2:20">
      <c r="B5" s="244"/>
      <c r="C5" s="247"/>
      <c r="D5" s="247"/>
      <c r="E5" s="247"/>
      <c r="F5" s="247"/>
      <c r="G5" s="247"/>
      <c r="H5" s="247"/>
      <c r="I5" s="247"/>
      <c r="J5" s="247"/>
      <c r="K5" s="247"/>
      <c r="L5" s="247"/>
      <c r="M5" s="249"/>
    </row>
    <row r="6" spans="2:20">
      <c r="B6" s="38"/>
      <c r="M6" s="39"/>
    </row>
    <row r="7" spans="2:20">
      <c r="B7" s="38"/>
      <c r="M7" s="39"/>
    </row>
    <row r="8" spans="2:20">
      <c r="B8" s="38"/>
      <c r="M8" s="39"/>
    </row>
    <row r="9" spans="2:20" ht="16.5" thickBot="1">
      <c r="B9" s="40"/>
      <c r="C9" s="41"/>
      <c r="D9" s="41"/>
      <c r="E9" s="41"/>
      <c r="F9" s="41"/>
      <c r="G9" s="41"/>
      <c r="H9" s="41"/>
      <c r="I9" s="41"/>
      <c r="J9" s="41"/>
      <c r="K9" s="41"/>
      <c r="L9" s="41"/>
      <c r="M9" s="42"/>
    </row>
    <row r="10" spans="2:20" s="239" customFormat="1">
      <c r="B10" s="240" t="s">
        <v>113</v>
      </c>
      <c r="C10" s="237"/>
      <c r="D10" s="237"/>
      <c r="E10" s="237"/>
      <c r="F10" s="237"/>
      <c r="G10" s="237"/>
      <c r="H10" s="237"/>
      <c r="I10" s="237"/>
      <c r="J10" s="237"/>
      <c r="K10" s="237"/>
      <c r="L10" s="237"/>
      <c r="M10" s="238"/>
    </row>
    <row r="11" spans="2:20">
      <c r="B11" s="304" t="s">
        <v>114</v>
      </c>
      <c r="C11" s="305"/>
      <c r="D11" s="308" t="s">
        <v>139</v>
      </c>
      <c r="E11" s="308"/>
      <c r="F11" s="308"/>
      <c r="G11" s="308"/>
      <c r="H11" s="308"/>
      <c r="I11" s="308"/>
      <c r="J11" s="308"/>
      <c r="K11" s="308"/>
      <c r="L11" s="308"/>
      <c r="M11" s="307"/>
      <c r="T11" t="s">
        <v>59</v>
      </c>
    </row>
    <row r="12" spans="2:20">
      <c r="B12" s="220"/>
      <c r="C12" s="221"/>
      <c r="D12" s="300" t="s">
        <v>137</v>
      </c>
      <c r="E12" s="300"/>
      <c r="F12" s="300"/>
      <c r="G12" s="300"/>
      <c r="H12" s="300"/>
      <c r="I12" s="300"/>
      <c r="J12" s="300"/>
      <c r="K12" s="300"/>
      <c r="L12" s="300"/>
      <c r="M12" s="301"/>
    </row>
    <row r="13" spans="2:20">
      <c r="B13" s="220"/>
      <c r="C13" s="223"/>
      <c r="D13" s="308" t="s">
        <v>140</v>
      </c>
      <c r="E13" s="308"/>
      <c r="F13" s="308"/>
      <c r="G13" s="308"/>
      <c r="H13" s="308"/>
      <c r="I13" s="308"/>
      <c r="J13" s="308"/>
      <c r="K13" s="308"/>
      <c r="L13" s="308"/>
      <c r="M13" s="307"/>
    </row>
    <row r="14" spans="2:20">
      <c r="B14" s="220"/>
      <c r="C14" s="223"/>
      <c r="D14" s="300" t="s">
        <v>138</v>
      </c>
      <c r="E14" s="300"/>
      <c r="F14" s="300"/>
      <c r="G14" s="300"/>
      <c r="H14" s="300"/>
      <c r="I14" s="300"/>
      <c r="J14" s="300"/>
      <c r="K14" s="300"/>
      <c r="L14" s="300"/>
      <c r="M14" s="301"/>
    </row>
    <row r="15" spans="2:20">
      <c r="B15" s="224"/>
      <c r="C15" s="223"/>
      <c r="D15" s="308" t="s">
        <v>141</v>
      </c>
      <c r="E15" s="308"/>
      <c r="F15" s="308"/>
      <c r="G15" s="308"/>
      <c r="H15" s="308"/>
      <c r="I15" s="308"/>
      <c r="J15" s="308"/>
      <c r="K15" s="308"/>
      <c r="L15" s="308"/>
      <c r="M15" s="307"/>
    </row>
    <row r="16" spans="2:20">
      <c r="B16" s="224"/>
      <c r="C16" s="223"/>
      <c r="D16" s="300" t="s">
        <v>142</v>
      </c>
      <c r="E16" s="300"/>
      <c r="F16" s="300"/>
      <c r="G16" s="300"/>
      <c r="H16" s="300"/>
      <c r="I16" s="300"/>
      <c r="J16" s="300"/>
      <c r="K16" s="300"/>
      <c r="L16" s="300"/>
      <c r="M16" s="301"/>
    </row>
    <row r="17" spans="2:13" ht="18.75" customHeight="1">
      <c r="B17" s="304" t="s">
        <v>128</v>
      </c>
      <c r="C17" s="305"/>
      <c r="D17" s="306" t="s">
        <v>129</v>
      </c>
      <c r="E17" s="306"/>
      <c r="F17" s="306"/>
      <c r="G17" s="306"/>
      <c r="H17" s="306"/>
      <c r="I17" s="306"/>
      <c r="J17" s="306"/>
      <c r="K17" s="306"/>
      <c r="L17" s="306"/>
      <c r="M17" s="307"/>
    </row>
    <row r="18" spans="2:13">
      <c r="B18" s="236" t="s">
        <v>118</v>
      </c>
      <c r="C18" s="235"/>
      <c r="D18" s="308" t="s">
        <v>130</v>
      </c>
      <c r="E18" s="308"/>
      <c r="F18" s="308"/>
      <c r="G18" s="308"/>
      <c r="H18" s="308"/>
      <c r="I18" s="308"/>
      <c r="J18" s="308"/>
      <c r="K18" s="308"/>
      <c r="L18" s="308"/>
      <c r="M18" s="307"/>
    </row>
    <row r="19" spans="2:13">
      <c r="B19" s="236"/>
      <c r="C19" s="235"/>
      <c r="D19" s="308" t="s">
        <v>143</v>
      </c>
      <c r="E19" s="308"/>
      <c r="F19" s="308"/>
      <c r="G19" s="308"/>
      <c r="H19" s="308"/>
      <c r="I19" s="308"/>
      <c r="J19" s="308"/>
      <c r="K19" s="308"/>
      <c r="L19" s="308"/>
      <c r="M19" s="307"/>
    </row>
    <row r="20" spans="2:13" ht="6" customHeight="1">
      <c r="B20" s="225" t="s">
        <v>119</v>
      </c>
      <c r="C20" s="222"/>
      <c r="D20" s="222"/>
      <c r="E20" s="222"/>
      <c r="F20" s="222"/>
      <c r="G20" s="226"/>
      <c r="H20" s="226"/>
      <c r="I20" s="226"/>
      <c r="J20" s="226"/>
      <c r="K20" s="218"/>
      <c r="L20" s="218"/>
      <c r="M20" s="219"/>
    </row>
    <row r="21" spans="2:13">
      <c r="B21" s="302" t="s">
        <v>134</v>
      </c>
      <c r="C21" s="303"/>
      <c r="D21" s="300" t="s">
        <v>135</v>
      </c>
      <c r="E21" s="300"/>
      <c r="F21" s="300"/>
      <c r="G21" s="300"/>
      <c r="H21" s="300"/>
      <c r="I21" s="300"/>
      <c r="J21" s="300"/>
      <c r="K21" s="300"/>
      <c r="L21" s="300"/>
      <c r="M21" s="301"/>
    </row>
    <row r="22" spans="2:13">
      <c r="B22" s="227"/>
      <c r="C22" s="222"/>
      <c r="D22" s="221" t="s">
        <v>136</v>
      </c>
      <c r="E22" s="222"/>
      <c r="F22" s="222"/>
      <c r="G22" s="226"/>
      <c r="H22" s="226"/>
      <c r="I22" s="226"/>
      <c r="J22" s="226"/>
      <c r="K22" s="226"/>
      <c r="L22" s="226"/>
      <c r="M22" s="228"/>
    </row>
    <row r="23" spans="2:13">
      <c r="B23" s="229"/>
      <c r="C23" s="233" t="s">
        <v>131</v>
      </c>
      <c r="D23" s="230"/>
      <c r="E23" s="230"/>
      <c r="F23" s="230"/>
      <c r="G23" s="232"/>
      <c r="H23" s="232"/>
      <c r="I23" s="232"/>
      <c r="J23" s="218"/>
      <c r="K23" s="218"/>
      <c r="L23" s="218"/>
      <c r="M23" s="219"/>
    </row>
    <row r="24" spans="2:13">
      <c r="B24" s="231"/>
      <c r="C24" s="234" t="s">
        <v>132</v>
      </c>
      <c r="D24" s="230"/>
      <c r="E24" s="230"/>
      <c r="F24" s="230"/>
      <c r="G24" s="232"/>
      <c r="H24" s="232"/>
      <c r="I24" s="232"/>
      <c r="J24" s="218"/>
      <c r="K24" s="218"/>
      <c r="L24" s="218"/>
      <c r="M24" s="219"/>
    </row>
    <row r="25" spans="2:13" ht="9" customHeight="1">
      <c r="B25" s="224"/>
      <c r="C25" s="223"/>
      <c r="D25" s="223"/>
      <c r="E25" s="223"/>
      <c r="F25" s="223"/>
      <c r="G25" s="218"/>
      <c r="H25" s="218"/>
      <c r="I25" s="218"/>
      <c r="J25" s="218"/>
      <c r="K25" s="218"/>
      <c r="L25" s="218"/>
      <c r="M25" s="219"/>
    </row>
    <row r="26" spans="2:13">
      <c r="B26" s="182"/>
      <c r="C26" s="27"/>
      <c r="D26" s="27"/>
      <c r="E26" s="27"/>
      <c r="F26" s="27"/>
      <c r="M26" s="39"/>
    </row>
    <row r="27" spans="2:13">
      <c r="B27" s="183"/>
      <c r="M27" s="39"/>
    </row>
    <row r="28" spans="2:13">
      <c r="B28" s="38"/>
      <c r="M28" s="39"/>
    </row>
    <row r="29" spans="2:13">
      <c r="B29" s="38"/>
      <c r="M29" s="39"/>
    </row>
    <row r="30" spans="2:13">
      <c r="B30" s="38"/>
      <c r="M30" s="39"/>
    </row>
    <row r="31" spans="2:13" ht="16.5" customHeight="1">
      <c r="B31" s="38"/>
      <c r="M31" s="39"/>
    </row>
    <row r="32" spans="2:13" s="27" customFormat="1" ht="24.75" customHeight="1">
      <c r="B32" s="38"/>
      <c r="C32"/>
      <c r="D32"/>
      <c r="E32"/>
      <c r="F32"/>
      <c r="G32"/>
      <c r="H32"/>
      <c r="I32"/>
      <c r="J32"/>
      <c r="K32"/>
      <c r="L32"/>
      <c r="M32" s="39"/>
    </row>
    <row r="33" spans="2:26" s="27" customFormat="1" ht="9" customHeight="1">
      <c r="B33" s="38"/>
      <c r="C33"/>
      <c r="D33"/>
      <c r="E33"/>
      <c r="F33"/>
      <c r="G33"/>
      <c r="H33"/>
      <c r="I33"/>
      <c r="J33"/>
      <c r="K33"/>
      <c r="L33"/>
      <c r="M33" s="39"/>
    </row>
    <row r="34" spans="2:26" ht="15" customHeight="1">
      <c r="B34" s="38"/>
      <c r="M34" s="39"/>
    </row>
    <row r="35" spans="2:26" ht="30" customHeight="1">
      <c r="B35" s="38"/>
      <c r="M35" s="39"/>
    </row>
    <row r="36" spans="2:26" ht="20.100000000000001" customHeight="1" thickBot="1">
      <c r="B36" s="275" t="s">
        <v>104</v>
      </c>
      <c r="C36" s="276"/>
      <c r="D36" s="276"/>
      <c r="E36" s="276"/>
      <c r="F36" s="276"/>
      <c r="G36" s="276"/>
      <c r="H36" s="276"/>
      <c r="I36" s="276"/>
      <c r="J36" s="276"/>
      <c r="K36" s="276"/>
      <c r="L36" s="276"/>
      <c r="M36" s="277"/>
    </row>
    <row r="37" spans="2:26" ht="15" customHeight="1" thickBot="1">
      <c r="B37" s="281" t="s">
        <v>42</v>
      </c>
      <c r="C37" s="282"/>
      <c r="D37" s="186" t="s">
        <v>93</v>
      </c>
      <c r="E37" s="167" t="s">
        <v>31</v>
      </c>
      <c r="F37" s="167" t="s">
        <v>32</v>
      </c>
      <c r="G37" s="167" t="s">
        <v>33</v>
      </c>
      <c r="H37" s="167" t="s">
        <v>94</v>
      </c>
      <c r="I37" s="167" t="s">
        <v>34</v>
      </c>
      <c r="J37" s="167" t="s">
        <v>35</v>
      </c>
      <c r="K37" s="167" t="s">
        <v>95</v>
      </c>
      <c r="L37" s="167" t="s">
        <v>36</v>
      </c>
      <c r="M37" s="168" t="s">
        <v>37</v>
      </c>
      <c r="O37" s="281" t="s">
        <v>120</v>
      </c>
      <c r="P37" s="282"/>
      <c r="Q37" s="186" t="s">
        <v>93</v>
      </c>
      <c r="R37" s="167" t="s">
        <v>31</v>
      </c>
      <c r="S37" s="167" t="s">
        <v>32</v>
      </c>
      <c r="T37" s="167" t="s">
        <v>33</v>
      </c>
      <c r="U37" s="167" t="s">
        <v>94</v>
      </c>
      <c r="V37" s="167" t="s">
        <v>34</v>
      </c>
      <c r="W37" s="167" t="s">
        <v>35</v>
      </c>
      <c r="X37" s="167" t="s">
        <v>95</v>
      </c>
      <c r="Y37" s="167" t="s">
        <v>36</v>
      </c>
      <c r="Z37" s="167" t="s">
        <v>37</v>
      </c>
    </row>
    <row r="38" spans="2:26" ht="15" customHeight="1">
      <c r="B38" s="283" t="s">
        <v>38</v>
      </c>
      <c r="C38" s="284"/>
      <c r="D38" s="102" t="str">
        <f>+入力シート①!D2</f>
        <v>-</v>
      </c>
      <c r="E38" s="99">
        <f>+入力シート①!E2</f>
        <v>43897</v>
      </c>
      <c r="F38" s="98">
        <f>+入力シート①!F2</f>
        <v>43897</v>
      </c>
      <c r="G38" s="99">
        <f>+入力シート①!G2</f>
        <v>43897</v>
      </c>
      <c r="H38" s="98">
        <f>+入力シート①!H2</f>
        <v>43897</v>
      </c>
      <c r="I38" s="99">
        <f>+入力シート①!J2</f>
        <v>43892</v>
      </c>
      <c r="J38" s="98">
        <f>+入力シート①!K2</f>
        <v>43892</v>
      </c>
      <c r="K38" s="99">
        <f>+入力シート①!L2</f>
        <v>43892</v>
      </c>
      <c r="L38" s="98">
        <f>+入力シート①!M2</f>
        <v>43892</v>
      </c>
      <c r="M38" s="100" t="str">
        <f>+入力シート①!N2</f>
        <v>-</v>
      </c>
      <c r="O38" s="289" t="s">
        <v>38</v>
      </c>
      <c r="P38" s="290"/>
      <c r="Q38" s="187"/>
      <c r="R38" s="188"/>
      <c r="S38" s="189"/>
      <c r="T38" s="188"/>
      <c r="U38" s="189"/>
      <c r="V38" s="188"/>
      <c r="W38" s="189"/>
      <c r="X38" s="188"/>
      <c r="Y38" s="189"/>
      <c r="Z38" s="188"/>
    </row>
    <row r="39" spans="2:26" ht="15" customHeight="1">
      <c r="B39" s="285" t="s">
        <v>40</v>
      </c>
      <c r="C39" s="286"/>
      <c r="D39" s="258" t="s">
        <v>45</v>
      </c>
      <c r="E39" s="253" t="s">
        <v>45</v>
      </c>
      <c r="F39" s="252" t="s">
        <v>45</v>
      </c>
      <c r="G39" s="253" t="s">
        <v>45</v>
      </c>
      <c r="H39" s="252" t="s">
        <v>45</v>
      </c>
      <c r="I39" s="253" t="s">
        <v>45</v>
      </c>
      <c r="J39" s="252" t="s">
        <v>45</v>
      </c>
      <c r="K39" s="253" t="s">
        <v>45</v>
      </c>
      <c r="L39" s="252" t="s">
        <v>45</v>
      </c>
      <c r="M39" s="171" t="s">
        <v>45</v>
      </c>
      <c r="O39" s="291" t="s">
        <v>40</v>
      </c>
      <c r="P39" s="292"/>
      <c r="Q39" s="190"/>
      <c r="R39" s="191"/>
      <c r="S39" s="192"/>
      <c r="T39" s="191"/>
      <c r="U39" s="192"/>
      <c r="V39" s="191"/>
      <c r="W39" s="192"/>
      <c r="X39" s="191"/>
      <c r="Y39" s="192"/>
      <c r="Z39" s="191"/>
    </row>
    <row r="40" spans="2:26" ht="15" customHeight="1">
      <c r="B40" s="287" t="s">
        <v>41</v>
      </c>
      <c r="C40" s="288"/>
      <c r="D40" s="259" t="s">
        <v>46</v>
      </c>
      <c r="E40" s="173" t="s">
        <v>47</v>
      </c>
      <c r="F40" s="172" t="s">
        <v>48</v>
      </c>
      <c r="G40" s="173" t="s">
        <v>49</v>
      </c>
      <c r="H40" s="172" t="s">
        <v>50</v>
      </c>
      <c r="I40" s="173" t="s">
        <v>51</v>
      </c>
      <c r="J40" s="172" t="s">
        <v>52</v>
      </c>
      <c r="K40" s="173" t="s">
        <v>53</v>
      </c>
      <c r="L40" s="172" t="s">
        <v>111</v>
      </c>
      <c r="M40" s="174" t="s">
        <v>112</v>
      </c>
      <c r="O40" s="293" t="s">
        <v>41</v>
      </c>
      <c r="P40" s="294"/>
      <c r="Q40" s="193"/>
      <c r="R40" s="194"/>
      <c r="S40" s="195"/>
      <c r="T40" s="194"/>
      <c r="U40" s="195"/>
      <c r="V40" s="194"/>
      <c r="W40" s="195"/>
      <c r="X40" s="194"/>
      <c r="Y40" s="195"/>
      <c r="Z40" s="196"/>
    </row>
    <row r="41" spans="2:26" ht="15" customHeight="1">
      <c r="B41" s="278" t="s">
        <v>39</v>
      </c>
      <c r="C41" s="254" t="s">
        <v>96</v>
      </c>
      <c r="D41" s="260" t="str">
        <f>+入力シート①!D$5</f>
        <v>-</v>
      </c>
      <c r="E41" s="255">
        <f>+入力シート①!E$5</f>
        <v>19.78</v>
      </c>
      <c r="F41" s="256">
        <f>+入力シート①!F$5</f>
        <v>19.82</v>
      </c>
      <c r="G41" s="255">
        <f>+入力シート①!G$5</f>
        <v>19.78</v>
      </c>
      <c r="H41" s="256">
        <f>+入力シート①!H$5</f>
        <v>19.29</v>
      </c>
      <c r="I41" s="255">
        <f>+入力シート①!J$5</f>
        <v>19.670000000000002</v>
      </c>
      <c r="J41" s="256">
        <f>+入力シート①!K$5</f>
        <v>19.45</v>
      </c>
      <c r="K41" s="255">
        <f>+入力シート①!L$5</f>
        <v>19.55</v>
      </c>
      <c r="L41" s="256">
        <f>+入力シート①!M$5</f>
        <v>18.829999999999998</v>
      </c>
      <c r="M41" s="257" t="str">
        <f>+入力シート①!N$5</f>
        <v>-</v>
      </c>
      <c r="O41" s="295" t="s">
        <v>121</v>
      </c>
      <c r="P41" s="197">
        <v>0</v>
      </c>
      <c r="Q41" s="198" t="e">
        <f>VLOOKUP($P41,集計表①!$C$7:$K$19,8)</f>
        <v>#VALUE!</v>
      </c>
      <c r="R41" s="199">
        <f>VLOOKUP($P41,集計表①!$C$37:$K$49,8)</f>
        <v>1.4009090909090958</v>
      </c>
      <c r="S41" s="199">
        <f>VLOOKUP($P41,集計表①!$C$67:$K$79,8)</f>
        <v>1.1357749999999953</v>
      </c>
      <c r="T41" s="199">
        <f>VLOOKUP($P41,集計表①!$C$97:$K$109,8)</f>
        <v>1.0161538461538484</v>
      </c>
      <c r="U41" s="199">
        <f>VLOOKUP($P41,集計表①!$C$127:$K$139,8)</f>
        <v>0.51441176470587635</v>
      </c>
      <c r="V41" s="199">
        <f>VLOOKUP($P41,集計表①!$C$157:$K$169,8)</f>
        <v>1.0495214285714276</v>
      </c>
      <c r="W41" s="199">
        <f>VLOOKUP($P41,集計表①!$C$187:$K$199,8)</f>
        <v>0.46666666666666856</v>
      </c>
      <c r="X41" s="199">
        <f>VLOOKUP($P41,集計表①!$C$217:$K$229,8)</f>
        <v>0.60022692307692438</v>
      </c>
      <c r="Y41" s="199">
        <f>VLOOKUP($P41,集計表①!$C$247:$K$259,8)</f>
        <v>-0.14100000000000179</v>
      </c>
      <c r="Z41" s="199" t="e">
        <f>VLOOKUP($P41,集計表①!$C$277:$K$289,8)</f>
        <v>#VALUE!</v>
      </c>
    </row>
    <row r="42" spans="2:26" ht="15" customHeight="1">
      <c r="B42" s="279"/>
      <c r="C42" s="169" t="s">
        <v>97</v>
      </c>
      <c r="D42" s="213" t="str">
        <f>+入力シート①!D$11</f>
        <v>-</v>
      </c>
      <c r="E42" s="250">
        <f>+入力シート①!E$11</f>
        <v>19.79</v>
      </c>
      <c r="F42" s="251">
        <f>+入力シート①!F$11</f>
        <v>19.77</v>
      </c>
      <c r="G42" s="250">
        <f>+入力シート①!G$11</f>
        <v>19.78</v>
      </c>
      <c r="H42" s="251">
        <f>+入力シート①!H$11</f>
        <v>18.8</v>
      </c>
      <c r="I42" s="250">
        <f>+入力シート①!J$11</f>
        <v>19.579999999999998</v>
      </c>
      <c r="J42" s="251">
        <f>+入力シート①!K$11</f>
        <v>19.579999999999998</v>
      </c>
      <c r="K42" s="250">
        <f>+入力シート①!L$11</f>
        <v>19.579999999999998</v>
      </c>
      <c r="L42" s="251">
        <f>+入力シート①!M$11</f>
        <v>18.45</v>
      </c>
      <c r="M42" s="184" t="str">
        <f>+入力シート①!N$11</f>
        <v>-</v>
      </c>
      <c r="N42" s="161"/>
      <c r="O42" s="296"/>
      <c r="P42" s="200">
        <v>100</v>
      </c>
      <c r="Q42" s="198" t="e">
        <f>VLOOKUP($P42,集計表①!$C$7:$K$19,8)</f>
        <v>#VALUE!</v>
      </c>
      <c r="R42" s="199">
        <f>VLOOKUP($P42,集計表①!$C$37:$K$49,8)</f>
        <v>1.9399464285714281</v>
      </c>
      <c r="S42" s="199">
        <f>VLOOKUP($P42,集計表①!$C$67:$K$79,8)</f>
        <v>1.7527483870967693</v>
      </c>
      <c r="T42" s="199">
        <f>VLOOKUP($P42,集計表①!$C$97:$K$109,8)</f>
        <v>1.9761290322580649</v>
      </c>
      <c r="U42" s="199">
        <f>VLOOKUP($P42,集計表①!$C$127:$K$139,8)</f>
        <v>0.46921249999999759</v>
      </c>
      <c r="V42" s="199">
        <f>VLOOKUP($P42,集計表①!$C$157:$K$169,8)</f>
        <v>1.7910199999999996</v>
      </c>
      <c r="W42" s="199">
        <f>VLOOKUP($P42,集計表①!$C$187:$K$199,8)</f>
        <v>1.2471999999999994</v>
      </c>
      <c r="X42" s="199">
        <f>VLOOKUP($P42,集計表①!$C$217:$K$229,8)</f>
        <v>1.393453846153843</v>
      </c>
      <c r="Y42" s="199">
        <f>VLOOKUP($P42,集計表①!$C$247:$K$259,8)</f>
        <v>-6.1899999999997846E-2</v>
      </c>
      <c r="Z42" s="199" t="e">
        <f>VLOOKUP($P42,集計表①!$C$277:$K$289,8)</f>
        <v>#VALUE!</v>
      </c>
    </row>
    <row r="43" spans="2:26" ht="15" customHeight="1">
      <c r="B43" s="279"/>
      <c r="C43" s="169" t="s">
        <v>98</v>
      </c>
      <c r="D43" s="213" t="str">
        <f>+入力シート①!D$13</f>
        <v>-</v>
      </c>
      <c r="E43" s="250">
        <f>+入力シート①!E$13</f>
        <v>19.059999999999999</v>
      </c>
      <c r="F43" s="251">
        <f>+入力シート①!F$13</f>
        <v>18.8</v>
      </c>
      <c r="G43" s="250">
        <f>+入力シート①!G$13</f>
        <v>18.68</v>
      </c>
      <c r="H43" s="251">
        <f>+入力シート①!H$13</f>
        <v>17.47</v>
      </c>
      <c r="I43" s="250">
        <f>+入力シート①!J$13</f>
        <v>19.47</v>
      </c>
      <c r="J43" s="251">
        <f>+入力シート①!K$13</f>
        <v>19.55</v>
      </c>
      <c r="K43" s="250">
        <f>+入力シート①!L$13</f>
        <v>19.190000000000001</v>
      </c>
      <c r="L43" s="251">
        <f>+入力シート①!M$13</f>
        <v>18.38</v>
      </c>
      <c r="M43" s="184" t="str">
        <f>+入力シート①!N$13</f>
        <v>-</v>
      </c>
      <c r="O43" s="296"/>
      <c r="P43" s="200">
        <v>200</v>
      </c>
      <c r="Q43" s="198" t="e">
        <f>VLOOKUP($P43,集計表①!$C$7:$K$19,8)</f>
        <v>#VALUE!</v>
      </c>
      <c r="R43" s="199">
        <f>VLOOKUP($P43,集計表①!$C$37:$K$49,8)</f>
        <v>3.3044071428571389</v>
      </c>
      <c r="S43" s="199">
        <f>VLOOKUP($P43,集計表①!$C$67:$K$79,8)</f>
        <v>2.4590580645161282</v>
      </c>
      <c r="T43" s="199">
        <f>VLOOKUP($P43,集計表①!$C$97:$K$109,8)</f>
        <v>2.2325806451612884</v>
      </c>
      <c r="U43" s="199">
        <f>VLOOKUP($P43,集計表①!$C$127:$K$139,8)</f>
        <v>0.5192583333333296</v>
      </c>
      <c r="V43" s="199">
        <f>VLOOKUP($P43,集計表①!$C$157:$K$169,8)</f>
        <v>3.011572000000001</v>
      </c>
      <c r="W43" s="199">
        <f>VLOOKUP($P43,集計表①!$C$187:$K$199,8)</f>
        <v>2.4600000000000009</v>
      </c>
      <c r="X43" s="199">
        <f>VLOOKUP($P43,集計表①!$C$217:$K$229,8)</f>
        <v>2.299388461538463</v>
      </c>
      <c r="Y43" s="199">
        <f>VLOOKUP($P43,集計表①!$C$247:$K$259,8)</f>
        <v>0.91157999999999717</v>
      </c>
      <c r="Z43" s="199" t="e">
        <f>VLOOKUP($P43,集計表①!$C$277:$K$289,8)</f>
        <v>#VALUE!</v>
      </c>
    </row>
    <row r="44" spans="2:26" ht="15" customHeight="1">
      <c r="B44" s="279"/>
      <c r="C44" s="169" t="s">
        <v>99</v>
      </c>
      <c r="D44" s="213" t="str">
        <f>+入力シート①!D$14</f>
        <v>-</v>
      </c>
      <c r="E44" s="250">
        <f>+入力シート①!E$14</f>
        <v>17.07</v>
      </c>
      <c r="F44" s="251">
        <f>+入力シート①!F$14</f>
        <v>17.48</v>
      </c>
      <c r="G44" s="250">
        <f>+入力シート①!G$14</f>
        <v>16.809999999999999</v>
      </c>
      <c r="H44" s="251">
        <f>+入力シート①!H$14</f>
        <v>16.62</v>
      </c>
      <c r="I44" s="250">
        <f>+入力シート①!J$14</f>
        <v>17.25</v>
      </c>
      <c r="J44" s="251">
        <f>+入力シート①!K$14</f>
        <v>18.27</v>
      </c>
      <c r="K44" s="250">
        <f>+入力シート①!L$14</f>
        <v>17.52</v>
      </c>
      <c r="L44" s="251">
        <f>+入力シート①!M$14</f>
        <v>17.329999999999998</v>
      </c>
      <c r="M44" s="184" t="str">
        <f>+入力シート①!N$14</f>
        <v>-</v>
      </c>
      <c r="O44" s="296"/>
      <c r="P44" s="200">
        <v>300</v>
      </c>
      <c r="Q44" s="198" t="e">
        <f>VLOOKUP($P44,集計表①!$C$7:$K$19,8)</f>
        <v>#VALUE!</v>
      </c>
      <c r="R44" s="199">
        <f>VLOOKUP($P44,集計表①!$C$37:$K$49,8)</f>
        <v>3.4975473684210527</v>
      </c>
      <c r="S44" s="199">
        <f>VLOOKUP($P44,集計表①!$C$67:$K$79,8)</f>
        <v>3.3563190476190474</v>
      </c>
      <c r="T44" s="199">
        <f>VLOOKUP($P44,集計表①!$C$97:$K$109,8)</f>
        <v>1.8815000000000026</v>
      </c>
      <c r="U44" s="199">
        <f>VLOOKUP($P44,集計表①!$C$127:$K$139,8)</f>
        <v>1.1695055555555562</v>
      </c>
      <c r="V44" s="199">
        <f>VLOOKUP($P44,集計表①!$C$157:$K$169,8)</f>
        <v>2.2211176470588221</v>
      </c>
      <c r="W44" s="199">
        <f>VLOOKUP($P44,集計表①!$C$187:$K$199,8)</f>
        <v>2.8347058823529387</v>
      </c>
      <c r="X44" s="199">
        <f>VLOOKUP($P44,集計表①!$C$217:$K$229,8)</f>
        <v>2.3744888888888873</v>
      </c>
      <c r="Y44" s="199">
        <f>VLOOKUP($P44,集計表①!$C$247:$K$259,8)</f>
        <v>1.5079999999999973</v>
      </c>
      <c r="Z44" s="199" t="e">
        <f>VLOOKUP($P44,集計表①!$C$277:$K$289,8)</f>
        <v>#VALUE!</v>
      </c>
    </row>
    <row r="45" spans="2:26" ht="15" customHeight="1">
      <c r="B45" s="279"/>
      <c r="C45" s="169" t="s">
        <v>100</v>
      </c>
      <c r="D45" s="213" t="str">
        <f>+入力シート①!D$15</f>
        <v>-</v>
      </c>
      <c r="E45" s="250">
        <f>+入力シート①!E$15</f>
        <v>15.24</v>
      </c>
      <c r="F45" s="251">
        <f>+入力シート①!F$15</f>
        <v>14.86</v>
      </c>
      <c r="G45" s="250">
        <f>+入力シート①!G$15</f>
        <v>15.44</v>
      </c>
      <c r="H45" s="251">
        <f>+入力シート①!H$15</f>
        <v>14.84</v>
      </c>
      <c r="I45" s="250">
        <f>+入力シート①!J$15</f>
        <v>14.97</v>
      </c>
      <c r="J45" s="251">
        <f>+入力シート①!K$15</f>
        <v>14.57</v>
      </c>
      <c r="K45" s="250">
        <f>+入力シート①!L$15</f>
        <v>16.23</v>
      </c>
      <c r="L45" s="251">
        <f>+入力シート①!M$15</f>
        <v>15.91</v>
      </c>
      <c r="M45" s="184" t="str">
        <f>+入力シート①!N$15</f>
        <v>-</v>
      </c>
      <c r="O45" s="296"/>
      <c r="P45" s="200">
        <v>400</v>
      </c>
      <c r="Q45" s="198" t="e">
        <f>VLOOKUP($P45,集計表①!$C$7:$K$19,8)</f>
        <v>#VALUE!</v>
      </c>
      <c r="R45" s="199">
        <f>VLOOKUP($P45,集計表①!$C$37:$K$49,8)</f>
        <v>4.0430578947368438</v>
      </c>
      <c r="S45" s="199">
        <f>VLOOKUP($P45,集計表①!$C$67:$K$79,8)</f>
        <v>3.3721550000000029</v>
      </c>
      <c r="T45" s="199">
        <f>VLOOKUP($P45,集計表①!$C$97:$K$109,8)</f>
        <v>2.9710526315789476</v>
      </c>
      <c r="U45" s="199">
        <f>VLOOKUP($P45,集計表①!$C$127:$K$139,8)</f>
        <v>2.2000124999999997</v>
      </c>
      <c r="V45" s="199">
        <f>VLOOKUP($P45,集計表①!$C$157:$K$169,8)</f>
        <v>2.4656250000000011</v>
      </c>
      <c r="W45" s="199">
        <f>VLOOKUP($P45,集計表①!$C$187:$K$199,8)</f>
        <v>1.7868750000000002</v>
      </c>
      <c r="X45" s="199">
        <f>VLOOKUP($P45,集計表①!$C$217:$K$229,8)</f>
        <v>3.7309333333333328</v>
      </c>
      <c r="Y45" s="199">
        <f>VLOOKUP($P45,集計表①!$C$247:$K$259,8)</f>
        <v>2.7285714285714313</v>
      </c>
      <c r="Z45" s="199" t="e">
        <f>VLOOKUP($P45,集計表①!$C$277:$K$289,8)</f>
        <v>#VALUE!</v>
      </c>
    </row>
    <row r="46" spans="2:26" ht="15" customHeight="1">
      <c r="B46" s="280"/>
      <c r="C46" s="170" t="s">
        <v>101</v>
      </c>
      <c r="D46" s="214" t="str">
        <f>+入力シート①!D$16</f>
        <v>-</v>
      </c>
      <c r="E46" s="215">
        <f>入力シート①!E16</f>
        <v>12.83</v>
      </c>
      <c r="F46" s="166">
        <f>+入力シート①!F$16</f>
        <v>12.31</v>
      </c>
      <c r="G46" s="215">
        <f>+入力シート①!G$16</f>
        <v>12.13</v>
      </c>
      <c r="H46" s="166" t="str">
        <f>+入力シート①!H$16</f>
        <v>-</v>
      </c>
      <c r="I46" s="215" t="str">
        <f>+入力シート①!J$16</f>
        <v>-</v>
      </c>
      <c r="J46" s="216">
        <f>+入力シート①!K$16</f>
        <v>12.71</v>
      </c>
      <c r="K46" s="215">
        <f>+入力シート①!L$16</f>
        <v>13.75</v>
      </c>
      <c r="L46" s="166">
        <f>+入力シート①!M$16</f>
        <v>13.46</v>
      </c>
      <c r="M46" s="217" t="str">
        <f>+入力シート①!N$16</f>
        <v>-</v>
      </c>
      <c r="O46" s="297"/>
      <c r="P46" s="201">
        <v>500</v>
      </c>
      <c r="Q46" s="198" t="e">
        <f>VLOOKUP($P46,集計表①!$C$7:$K$19,8)</f>
        <v>#VALUE!</v>
      </c>
      <c r="R46" s="199">
        <f>VLOOKUP($P46,集計表①!$C$37:$K$49,8)</f>
        <v>4.3193333333333328</v>
      </c>
      <c r="S46" s="199">
        <f>VLOOKUP($P46,集計表①!$C$67:$K$79,8)</f>
        <v>3.645823529411766</v>
      </c>
      <c r="T46" s="199">
        <f>VLOOKUP($P46,集計表①!$C$97:$K$109,8)</f>
        <v>2.5459999999999994</v>
      </c>
      <c r="U46" s="199" t="e">
        <f>VLOOKUP($P46,集計表①!$C$127:$K$139,8)</f>
        <v>#VALUE!</v>
      </c>
      <c r="V46" s="199" t="e">
        <f>VLOOKUP($P46,集計表①!$C$157:$K$169,8)</f>
        <v>#VALUE!</v>
      </c>
      <c r="W46" s="199">
        <f>VLOOKUP($P46,集計表①!$C$187:$K$199,8)</f>
        <v>1.6816666666666666</v>
      </c>
      <c r="X46" s="199">
        <f>VLOOKUP($P46,集計表①!$C$217:$K$229,8)</f>
        <v>5.0078142857142858</v>
      </c>
      <c r="Y46" s="199">
        <f>VLOOKUP($P46,集計表①!$C$247:$K$259,8)</f>
        <v>3.8690714285714272</v>
      </c>
      <c r="Z46" s="199" t="e">
        <f>VLOOKUP($P46,集計表①!$C$277:$K$289,8)</f>
        <v>#VALUE!</v>
      </c>
    </row>
    <row r="47" spans="2:26" ht="15" customHeight="1">
      <c r="B47" s="271" t="s">
        <v>102</v>
      </c>
      <c r="C47" s="272"/>
      <c r="D47" s="157" t="str">
        <f>+入力シート①!D$19</f>
        <v>-</v>
      </c>
      <c r="E47" s="158">
        <f>+入力シート①!E$19</f>
        <v>124</v>
      </c>
      <c r="F47" s="159">
        <f>+入力シート①!F$19</f>
        <v>220</v>
      </c>
      <c r="G47" s="158">
        <f>+入力シート①!G$19</f>
        <v>258</v>
      </c>
      <c r="H47" s="159">
        <f>+入力シート①!H$19</f>
        <v>225</v>
      </c>
      <c r="I47" s="158">
        <f>+入力シート①!J$19</f>
        <v>340</v>
      </c>
      <c r="J47" s="159">
        <f>+入力シート①!K$19</f>
        <v>351</v>
      </c>
      <c r="K47" s="158">
        <f>+入力シート①!L$19</f>
        <v>278</v>
      </c>
      <c r="L47" s="159">
        <f>+入力シート①!M$19</f>
        <v>309</v>
      </c>
      <c r="M47" s="160" t="str">
        <f>+入力シート①!N$19</f>
        <v>-</v>
      </c>
      <c r="O47" s="268" t="s">
        <v>102</v>
      </c>
      <c r="P47" s="269"/>
      <c r="Q47" s="202"/>
      <c r="R47" s="203"/>
      <c r="S47" s="204"/>
      <c r="T47" s="203"/>
      <c r="U47" s="204"/>
      <c r="V47" s="203"/>
      <c r="W47" s="204"/>
      <c r="X47" s="203"/>
      <c r="Y47" s="204"/>
      <c r="Z47" s="203"/>
    </row>
    <row r="48" spans="2:26" ht="15" customHeight="1" thickBot="1">
      <c r="B48" s="273" t="s">
        <v>103</v>
      </c>
      <c r="C48" s="274"/>
      <c r="D48" s="162" t="str">
        <f>+入力シート①!D$20</f>
        <v>-</v>
      </c>
      <c r="E48" s="163">
        <f>+入力シート①!E$20</f>
        <v>0.3</v>
      </c>
      <c r="F48" s="164">
        <f>+入力シート①!F$20</f>
        <v>0.4</v>
      </c>
      <c r="G48" s="163">
        <f>+入力シート①!G$20</f>
        <v>0.7</v>
      </c>
      <c r="H48" s="164">
        <f>+入力シート①!H$20</f>
        <v>1.1000000000000001</v>
      </c>
      <c r="I48" s="163">
        <f>+入力シート①!J$20</f>
        <v>1.1000000000000001</v>
      </c>
      <c r="J48" s="164">
        <f>+入力シート①!K$20</f>
        <v>0.5</v>
      </c>
      <c r="K48" s="163">
        <f>+入力シート①!L$20</f>
        <v>0.5</v>
      </c>
      <c r="L48" s="164">
        <f>+入力シート①!M$20</f>
        <v>0.7</v>
      </c>
      <c r="M48" s="165" t="str">
        <f>+入力シート①!N$20</f>
        <v>-</v>
      </c>
      <c r="O48" s="298" t="s">
        <v>103</v>
      </c>
      <c r="P48" s="299"/>
      <c r="Q48" s="205"/>
      <c r="R48" s="206"/>
      <c r="S48" s="207"/>
      <c r="T48" s="206"/>
      <c r="U48" s="207"/>
      <c r="V48" s="206"/>
      <c r="W48" s="207"/>
      <c r="X48" s="206"/>
      <c r="Y48" s="207"/>
      <c r="Z48" s="206"/>
    </row>
    <row r="49" spans="2:26" ht="16.5" thickBot="1">
      <c r="B49" s="73"/>
      <c r="C49" s="74"/>
      <c r="D49" s="154"/>
      <c r="E49" s="154"/>
      <c r="F49" s="154"/>
      <c r="G49" s="154"/>
      <c r="H49" s="154"/>
      <c r="I49" s="154"/>
      <c r="J49" s="154"/>
      <c r="K49" s="175"/>
      <c r="L49" s="154"/>
      <c r="M49" s="155" t="s">
        <v>110</v>
      </c>
      <c r="O49" s="281" t="s">
        <v>122</v>
      </c>
      <c r="P49" s="282"/>
      <c r="Q49" s="186" t="s">
        <v>93</v>
      </c>
      <c r="R49" s="167" t="s">
        <v>31</v>
      </c>
      <c r="S49" s="167" t="s">
        <v>32</v>
      </c>
      <c r="T49" s="167" t="s">
        <v>33</v>
      </c>
      <c r="U49" s="167" t="s">
        <v>94</v>
      </c>
      <c r="V49" s="167" t="s">
        <v>34</v>
      </c>
      <c r="W49" s="167" t="s">
        <v>35</v>
      </c>
      <c r="X49" s="167" t="s">
        <v>95</v>
      </c>
      <c r="Y49" s="167" t="s">
        <v>36</v>
      </c>
      <c r="Z49" s="167" t="s">
        <v>37</v>
      </c>
    </row>
    <row r="50" spans="2:26">
      <c r="B50" s="38"/>
      <c r="M50" s="39"/>
      <c r="O50" s="289" t="s">
        <v>38</v>
      </c>
      <c r="P50" s="290"/>
      <c r="Q50" s="187"/>
      <c r="R50" s="188"/>
      <c r="S50" s="189"/>
      <c r="T50" s="188"/>
      <c r="U50" s="189"/>
      <c r="V50" s="188"/>
      <c r="W50" s="189"/>
      <c r="X50" s="188"/>
      <c r="Y50" s="189"/>
      <c r="Z50" s="188"/>
    </row>
    <row r="51" spans="2:26">
      <c r="B51" s="38"/>
      <c r="M51" s="39"/>
      <c r="O51" s="291" t="s">
        <v>40</v>
      </c>
      <c r="P51" s="292"/>
      <c r="Q51" s="190" t="s">
        <v>123</v>
      </c>
      <c r="R51" s="191" t="s">
        <v>45</v>
      </c>
      <c r="S51" s="192" t="s">
        <v>45</v>
      </c>
      <c r="T51" s="191" t="s">
        <v>45</v>
      </c>
      <c r="U51" s="192" t="s">
        <v>45</v>
      </c>
      <c r="V51" s="191" t="s">
        <v>45</v>
      </c>
      <c r="W51" s="192" t="s">
        <v>45</v>
      </c>
      <c r="X51" s="191" t="s">
        <v>45</v>
      </c>
      <c r="Y51" s="192" t="s">
        <v>45</v>
      </c>
      <c r="Z51" s="191" t="s">
        <v>45</v>
      </c>
    </row>
    <row r="52" spans="2:26">
      <c r="B52" s="38"/>
      <c r="M52" s="39"/>
      <c r="O52" s="293" t="s">
        <v>41</v>
      </c>
      <c r="P52" s="294"/>
      <c r="Q52" s="193" t="s">
        <v>46</v>
      </c>
      <c r="R52" s="194" t="s">
        <v>47</v>
      </c>
      <c r="S52" s="195" t="s">
        <v>48</v>
      </c>
      <c r="T52" s="194" t="s">
        <v>49</v>
      </c>
      <c r="U52" s="195" t="s">
        <v>50</v>
      </c>
      <c r="V52" s="194" t="s">
        <v>51</v>
      </c>
      <c r="W52" s="195" t="s">
        <v>52</v>
      </c>
      <c r="X52" s="194" t="s">
        <v>53</v>
      </c>
      <c r="Y52" s="195" t="s">
        <v>111</v>
      </c>
      <c r="Z52" s="196" t="s">
        <v>112</v>
      </c>
    </row>
    <row r="53" spans="2:26">
      <c r="B53" s="38"/>
      <c r="M53" s="39"/>
      <c r="O53" s="295" t="s">
        <v>39</v>
      </c>
      <c r="P53" s="197">
        <v>0</v>
      </c>
      <c r="Q53" s="198" t="e">
        <f>+IF(Q41&lt;=-2.5,"---",IF(Q41&lt;=-1.5,"--",IF(Q41&lt;=-0.5,"-",IF(Q41&lt;=0,"-+",IF(Q41&lt;=0.5,"+-",IF(Q41&lt;=1.5,"+",IF(Q41&lt;=2.5,"++","+++")))))))</f>
        <v>#VALUE!</v>
      </c>
      <c r="R53" s="198" t="str">
        <f>+IF(R41&lt;=-2.5,"---",IF(R41&lt;=-1.5,"--",IF(R41&lt;=-0.5,"-",IF(R41&lt;=0,"-+",IF(R41&lt;=0.5,"+-",IF(R41&lt;=1.5,"+",IF(R41&lt;=2.5,"++","+++")))))))</f>
        <v>+</v>
      </c>
      <c r="S53" s="198" t="str">
        <f>+IF(S41&lt;=-2.5,"---",IF(S41&lt;=-1.5,"--",IF(S41&lt;=-0.5,"-",IF(S41&lt;=0,"-+",IF(S41&lt;=0.5,"+-",IF(S41&lt;=1.5,"+",IF(S41&lt;=2.5,"++","+++")))))))</f>
        <v>+</v>
      </c>
      <c r="T53" s="198" t="str">
        <f t="shared" ref="T53:Z53" si="0">+IF(T41&lt;=-2.5,"---",IF(T41&lt;=-1.5,"--",IF(T41&lt;=-0.5,"-",IF(T41&lt;=0,"-+",IF(T41&lt;=0.5,"+-",IF(T41&lt;=1.5,"+",IF(T41&lt;=2.5,"++","+++")))))))</f>
        <v>+</v>
      </c>
      <c r="U53" s="198" t="str">
        <f t="shared" si="0"/>
        <v>+</v>
      </c>
      <c r="V53" s="198" t="str">
        <f t="shared" si="0"/>
        <v>+</v>
      </c>
      <c r="W53" s="198" t="str">
        <f t="shared" si="0"/>
        <v>+-</v>
      </c>
      <c r="X53" s="198" t="str">
        <f t="shared" si="0"/>
        <v>+</v>
      </c>
      <c r="Y53" s="198" t="str">
        <f t="shared" si="0"/>
        <v>-+</v>
      </c>
      <c r="Z53" s="198" t="e">
        <f t="shared" si="0"/>
        <v>#VALUE!</v>
      </c>
    </row>
    <row r="54" spans="2:26">
      <c r="B54" s="38"/>
      <c r="M54" s="39"/>
      <c r="O54" s="296"/>
      <c r="P54" s="200">
        <v>100</v>
      </c>
      <c r="Q54" s="198" t="e">
        <f t="shared" ref="Q54:Z54" si="1">+IF(Q42&lt;=-2.5,"---",IF(Q42&lt;=-1.5,"--",IF(Q42&lt;=-0.5,"-",IF(Q42&lt;=0,"-+",IF(Q42&lt;=0.5,"+-",IF(Q42&lt;=1.5,"+",IF(Q42&lt;=2.5,"++","+++")))))))</f>
        <v>#VALUE!</v>
      </c>
      <c r="R54" s="198" t="str">
        <f t="shared" si="1"/>
        <v>++</v>
      </c>
      <c r="S54" s="198" t="str">
        <f t="shared" si="1"/>
        <v>++</v>
      </c>
      <c r="T54" s="198" t="str">
        <f t="shared" si="1"/>
        <v>++</v>
      </c>
      <c r="U54" s="198" t="str">
        <f t="shared" si="1"/>
        <v>+-</v>
      </c>
      <c r="V54" s="198" t="str">
        <f t="shared" si="1"/>
        <v>++</v>
      </c>
      <c r="W54" s="198" t="str">
        <f t="shared" si="1"/>
        <v>+</v>
      </c>
      <c r="X54" s="198" t="str">
        <f t="shared" si="1"/>
        <v>+</v>
      </c>
      <c r="Y54" s="198" t="str">
        <f t="shared" si="1"/>
        <v>-+</v>
      </c>
      <c r="Z54" s="198" t="e">
        <f t="shared" si="1"/>
        <v>#VALUE!</v>
      </c>
    </row>
    <row r="55" spans="2:26">
      <c r="B55" s="38"/>
      <c r="M55" s="39"/>
      <c r="O55" s="296"/>
      <c r="P55" s="200">
        <v>200</v>
      </c>
      <c r="Q55" s="198" t="e">
        <f t="shared" ref="Q55:Z55" si="2">+IF(Q43&lt;=-2.5,"---",IF(Q43&lt;=-1.5,"--",IF(Q43&lt;=-0.5,"-",IF(Q43&lt;=0,"-+",IF(Q43&lt;=0.5,"+-",IF(Q43&lt;=1.5,"+",IF(Q43&lt;=2.5,"++","+++")))))))</f>
        <v>#VALUE!</v>
      </c>
      <c r="R55" s="198" t="str">
        <f t="shared" si="2"/>
        <v>+++</v>
      </c>
      <c r="S55" s="198" t="str">
        <f t="shared" si="2"/>
        <v>++</v>
      </c>
      <c r="T55" s="198" t="str">
        <f t="shared" si="2"/>
        <v>++</v>
      </c>
      <c r="U55" s="198" t="str">
        <f t="shared" si="2"/>
        <v>+</v>
      </c>
      <c r="V55" s="198" t="str">
        <f t="shared" si="2"/>
        <v>+++</v>
      </c>
      <c r="W55" s="198" t="str">
        <f t="shared" si="2"/>
        <v>++</v>
      </c>
      <c r="X55" s="198" t="str">
        <f t="shared" si="2"/>
        <v>++</v>
      </c>
      <c r="Y55" s="198" t="str">
        <f t="shared" si="2"/>
        <v>+</v>
      </c>
      <c r="Z55" s="198" t="e">
        <f t="shared" si="2"/>
        <v>#VALUE!</v>
      </c>
    </row>
    <row r="56" spans="2:26">
      <c r="B56" s="38"/>
      <c r="M56" s="39"/>
      <c r="O56" s="296"/>
      <c r="P56" s="200">
        <v>300</v>
      </c>
      <c r="Q56" s="198" t="e">
        <f t="shared" ref="Q56:Z56" si="3">+IF(Q44&lt;=-2.5,"---",IF(Q44&lt;=-1.5,"--",IF(Q44&lt;=-0.5,"-",IF(Q44&lt;=0,"-+",IF(Q44&lt;=0.5,"+-",IF(Q44&lt;=1.5,"+",IF(Q44&lt;=2.5,"++","+++")))))))</f>
        <v>#VALUE!</v>
      </c>
      <c r="R56" s="198" t="str">
        <f t="shared" si="3"/>
        <v>+++</v>
      </c>
      <c r="S56" s="198" t="str">
        <f t="shared" si="3"/>
        <v>+++</v>
      </c>
      <c r="T56" s="198" t="str">
        <f t="shared" si="3"/>
        <v>++</v>
      </c>
      <c r="U56" s="198" t="str">
        <f t="shared" si="3"/>
        <v>+</v>
      </c>
      <c r="V56" s="198" t="str">
        <f t="shared" si="3"/>
        <v>++</v>
      </c>
      <c r="W56" s="198" t="str">
        <f t="shared" si="3"/>
        <v>+++</v>
      </c>
      <c r="X56" s="198" t="str">
        <f t="shared" si="3"/>
        <v>++</v>
      </c>
      <c r="Y56" s="198" t="str">
        <f t="shared" si="3"/>
        <v>++</v>
      </c>
      <c r="Z56" s="198" t="e">
        <f t="shared" si="3"/>
        <v>#VALUE!</v>
      </c>
    </row>
    <row r="57" spans="2:26" ht="17.25" customHeight="1">
      <c r="B57" s="38"/>
      <c r="M57" s="39"/>
      <c r="O57" s="296"/>
      <c r="P57" s="200">
        <v>400</v>
      </c>
      <c r="Q57" s="198" t="e">
        <f t="shared" ref="Q57:Z57" si="4">+IF(Q45&lt;=-2.5,"---",IF(Q45&lt;=-1.5,"--",IF(Q45&lt;=-0.5,"-",IF(Q45&lt;=0,"-+",IF(Q45&lt;=0.5,"+-",IF(Q45&lt;=1.5,"+",IF(Q45&lt;=2.5,"++","+++")))))))</f>
        <v>#VALUE!</v>
      </c>
      <c r="R57" s="198" t="str">
        <f t="shared" si="4"/>
        <v>+++</v>
      </c>
      <c r="S57" s="198" t="str">
        <f t="shared" si="4"/>
        <v>+++</v>
      </c>
      <c r="T57" s="198" t="str">
        <f t="shared" si="4"/>
        <v>+++</v>
      </c>
      <c r="U57" s="198" t="str">
        <f t="shared" si="4"/>
        <v>++</v>
      </c>
      <c r="V57" s="198" t="str">
        <f t="shared" si="4"/>
        <v>++</v>
      </c>
      <c r="W57" s="198" t="str">
        <f t="shared" si="4"/>
        <v>++</v>
      </c>
      <c r="X57" s="198" t="str">
        <f t="shared" si="4"/>
        <v>+++</v>
      </c>
      <c r="Y57" s="198" t="str">
        <f t="shared" si="4"/>
        <v>+++</v>
      </c>
      <c r="Z57" s="198" t="e">
        <f t="shared" si="4"/>
        <v>#VALUE!</v>
      </c>
    </row>
    <row r="58" spans="2:26">
      <c r="B58" s="38"/>
      <c r="D58" s="270" t="s">
        <v>133</v>
      </c>
      <c r="E58" s="270"/>
      <c r="F58" s="270"/>
      <c r="G58" s="270"/>
      <c r="H58" s="270"/>
      <c r="I58" s="270"/>
      <c r="J58" s="270"/>
      <c r="K58" s="270"/>
      <c r="L58" s="270"/>
      <c r="M58" s="39"/>
      <c r="O58" s="297"/>
      <c r="P58" s="201">
        <v>500</v>
      </c>
      <c r="Q58" s="198" t="e">
        <f>+IF(Q46&lt;=-2.5,"---",IF(Q46&lt;=-1.5,"--",IF(Q46&lt;=-0.5,"-",IF(Q46&lt;=0,"-+",IF(Q46&lt;=0.5,"+-",IF(Q46&lt;=1.5,"+",IF(Q46&lt;=2.5,"++","+++")))))))</f>
        <v>#VALUE!</v>
      </c>
      <c r="R58" s="198" t="str">
        <f t="shared" ref="R58:Z58" si="5">+IF(R46&lt;=-2.5,"---",IF(R46&lt;=-1.5,"--",IF(R46&lt;=-0.5,"-",IF(R46&lt;=0,"-+",IF(R46&lt;=0.5,"+-",IF(R46&lt;=1.5,"+",IF(R46&lt;=2.5,"++","+++")))))))</f>
        <v>+++</v>
      </c>
      <c r="S58" s="198" t="str">
        <f t="shared" si="5"/>
        <v>+++</v>
      </c>
      <c r="T58" s="198" t="str">
        <f t="shared" si="5"/>
        <v>+++</v>
      </c>
      <c r="U58" s="198" t="e">
        <f>+IF(U46&lt;=-2.5,"---",IF(U46&lt;=-1.5,"--",IF(U46&lt;=-0.5,"-",IF(U46&lt;=0,"-+",IF(U46&lt;=0.5,"+-",IF(U46&lt;=1.5,"+",IF(U46&lt;=2.5,"++","+++")))))))</f>
        <v>#VALUE!</v>
      </c>
      <c r="V58" s="198" t="e">
        <f t="shared" si="5"/>
        <v>#VALUE!</v>
      </c>
      <c r="W58" s="198" t="str">
        <f t="shared" si="5"/>
        <v>++</v>
      </c>
      <c r="X58" s="198" t="str">
        <f t="shared" si="5"/>
        <v>+++</v>
      </c>
      <c r="Y58" s="198" t="str">
        <f t="shared" si="5"/>
        <v>+++</v>
      </c>
      <c r="Z58" s="198" t="e">
        <f t="shared" si="5"/>
        <v>#VALUE!</v>
      </c>
    </row>
    <row r="59" spans="2:26" ht="5.0999999999999996" customHeight="1" thickBot="1">
      <c r="B59" s="40"/>
      <c r="C59" s="41"/>
      <c r="D59" s="41"/>
      <c r="E59" s="41"/>
      <c r="F59" s="41"/>
      <c r="G59" s="41"/>
      <c r="H59" s="41"/>
      <c r="I59" s="41"/>
      <c r="J59" s="41"/>
      <c r="K59" s="41"/>
      <c r="L59" s="41"/>
      <c r="M59" s="42"/>
      <c r="O59" s="268" t="s">
        <v>102</v>
      </c>
      <c r="P59" s="269"/>
      <c r="Q59" s="202"/>
      <c r="R59" s="203"/>
      <c r="S59" s="204"/>
      <c r="T59" s="203"/>
      <c r="U59" s="204"/>
      <c r="V59" s="203"/>
      <c r="W59" s="204"/>
      <c r="X59" s="203"/>
      <c r="Y59" s="204"/>
      <c r="Z59" s="203"/>
    </row>
    <row r="60" spans="2:26" ht="16.5" thickBot="1">
      <c r="O60" s="298" t="s">
        <v>103</v>
      </c>
      <c r="P60" s="299"/>
      <c r="Q60" s="205"/>
      <c r="R60" s="206"/>
      <c r="S60" s="207"/>
      <c r="T60" s="206"/>
      <c r="U60" s="207"/>
      <c r="V60" s="206"/>
      <c r="W60" s="207"/>
      <c r="X60" s="206"/>
      <c r="Y60" s="207"/>
      <c r="Z60" s="206"/>
    </row>
  </sheetData>
  <mergeCells count="36">
    <mergeCell ref="D21:M21"/>
    <mergeCell ref="B21:C21"/>
    <mergeCell ref="B17:C17"/>
    <mergeCell ref="D17:M17"/>
    <mergeCell ref="B11:C11"/>
    <mergeCell ref="D18:M18"/>
    <mergeCell ref="D19:M19"/>
    <mergeCell ref="D11:M11"/>
    <mergeCell ref="D12:M12"/>
    <mergeCell ref="D13:M13"/>
    <mergeCell ref="D15:M15"/>
    <mergeCell ref="D14:M14"/>
    <mergeCell ref="D16:M16"/>
    <mergeCell ref="O59:P59"/>
    <mergeCell ref="O60:P60"/>
    <mergeCell ref="O48:P48"/>
    <mergeCell ref="O49:P49"/>
    <mergeCell ref="O50:P50"/>
    <mergeCell ref="O51:P51"/>
    <mergeCell ref="O52:P52"/>
    <mergeCell ref="O53:O58"/>
    <mergeCell ref="O47:P47"/>
    <mergeCell ref="D58:L58"/>
    <mergeCell ref="B47:C47"/>
    <mergeCell ref="B48:C48"/>
    <mergeCell ref="B36:M36"/>
    <mergeCell ref="B41:B46"/>
    <mergeCell ref="B37:C37"/>
    <mergeCell ref="B38:C38"/>
    <mergeCell ref="B39:C39"/>
    <mergeCell ref="B40:C40"/>
    <mergeCell ref="O37:P37"/>
    <mergeCell ref="O38:P38"/>
    <mergeCell ref="O39:P39"/>
    <mergeCell ref="O40:P40"/>
    <mergeCell ref="O41:O46"/>
  </mergeCells>
  <phoneticPr fontId="4"/>
  <conditionalFormatting sqref="D41:M46">
    <cfRule type="expression" dxfId="1" priority="1">
      <formula>Q41&lt;-1.49999999</formula>
    </cfRule>
    <cfRule type="expression" dxfId="0" priority="2">
      <formula>Q41&gt;1.4999999</formula>
    </cfRule>
  </conditionalFormatting>
  <pageMargins left="0.3" right="0.19685039370078741" top="0.51" bottom="0.39370078740157483" header="0" footer="0"/>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58"/>
  <sheetViews>
    <sheetView topLeftCell="A25" workbookViewId="0">
      <selection activeCell="D61" sqref="D61"/>
    </sheetView>
  </sheetViews>
  <sheetFormatPr defaultRowHeight="15.75"/>
  <cols>
    <col min="1" max="1" width="1.375" customWidth="1"/>
    <col min="2" max="2" width="3.625" customWidth="1"/>
    <col min="3" max="3" width="6.5" bestFit="1" customWidth="1"/>
    <col min="4" max="13" width="8.125" customWidth="1"/>
    <col min="14" max="14" width="1.25" customWidth="1"/>
  </cols>
  <sheetData>
    <row r="1" spans="2:13" ht="9" customHeight="1">
      <c r="B1" s="63"/>
      <c r="C1" s="64"/>
      <c r="D1" s="64"/>
      <c r="E1" s="64"/>
      <c r="F1" s="64"/>
      <c r="G1" s="64"/>
      <c r="H1" s="64"/>
      <c r="I1" s="64"/>
      <c r="J1" s="64"/>
      <c r="K1" s="64"/>
      <c r="L1" s="64"/>
      <c r="M1" s="65"/>
    </row>
    <row r="2" spans="2:13" ht="17.25">
      <c r="B2" s="66"/>
      <c r="C2" s="67"/>
      <c r="D2" s="68"/>
      <c r="E2" s="69"/>
      <c r="F2" s="69"/>
      <c r="G2" s="69"/>
      <c r="H2" s="69"/>
      <c r="I2" s="69"/>
      <c r="J2" s="69"/>
      <c r="K2" s="67"/>
      <c r="L2" s="68"/>
      <c r="M2" s="70"/>
    </row>
    <row r="3" spans="2:13">
      <c r="B3" s="66"/>
      <c r="C3" s="69"/>
      <c r="D3" s="69"/>
      <c r="E3" s="69"/>
      <c r="F3" s="69"/>
      <c r="G3" s="69"/>
      <c r="H3" s="69"/>
      <c r="I3" s="69"/>
      <c r="J3" s="69"/>
      <c r="K3" s="69"/>
      <c r="L3" s="69"/>
      <c r="M3" s="71"/>
    </row>
    <row r="4" spans="2:13">
      <c r="B4" s="66"/>
      <c r="C4" s="69"/>
      <c r="D4" s="69"/>
      <c r="E4" s="69"/>
      <c r="F4" s="69"/>
      <c r="G4" s="69"/>
      <c r="H4" s="69"/>
      <c r="I4" s="69"/>
      <c r="J4" s="69"/>
      <c r="K4" s="69"/>
      <c r="L4" s="69"/>
      <c r="M4" s="71"/>
    </row>
    <row r="5" spans="2:13">
      <c r="B5" s="66"/>
      <c r="C5" s="69"/>
      <c r="D5" s="69"/>
      <c r="E5" s="69"/>
      <c r="F5" s="69"/>
      <c r="G5" s="69"/>
      <c r="H5" s="69"/>
      <c r="I5" s="69"/>
      <c r="J5" s="69"/>
      <c r="K5" s="69"/>
      <c r="L5" s="69"/>
      <c r="M5" s="71"/>
    </row>
    <row r="6" spans="2:13">
      <c r="B6" s="38"/>
      <c r="M6" s="39"/>
    </row>
    <row r="7" spans="2:13">
      <c r="B7" s="38"/>
      <c r="M7" s="39"/>
    </row>
    <row r="8" spans="2:13">
      <c r="B8" s="38"/>
      <c r="M8" s="39"/>
    </row>
    <row r="9" spans="2:13" ht="16.5" thickBot="1">
      <c r="B9" s="40"/>
      <c r="C9" s="41"/>
      <c r="D9" s="41"/>
      <c r="E9" s="41"/>
      <c r="F9" s="41"/>
      <c r="G9" s="41"/>
      <c r="H9" s="41"/>
      <c r="I9" s="41"/>
      <c r="J9" s="41"/>
      <c r="K9" s="41"/>
      <c r="L9" s="41"/>
      <c r="M9" s="42"/>
    </row>
    <row r="10" spans="2:13">
      <c r="B10" s="38"/>
      <c r="M10" s="39"/>
    </row>
    <row r="11" spans="2:13">
      <c r="B11" s="38"/>
      <c r="M11" s="39"/>
    </row>
    <row r="12" spans="2:13">
      <c r="B12" s="38"/>
      <c r="M12" s="39"/>
    </row>
    <row r="13" spans="2:13">
      <c r="B13" s="38"/>
      <c r="M13" s="39"/>
    </row>
    <row r="14" spans="2:13">
      <c r="B14" s="38"/>
      <c r="M14" s="39"/>
    </row>
    <row r="15" spans="2:13">
      <c r="B15" s="38"/>
      <c r="M15" s="39"/>
    </row>
    <row r="16" spans="2:13">
      <c r="B16" s="38"/>
      <c r="M16" s="39"/>
    </row>
    <row r="17" spans="2:13">
      <c r="B17" s="38"/>
      <c r="M17" s="39"/>
    </row>
    <row r="18" spans="2:13">
      <c r="B18" s="38"/>
      <c r="M18" s="39"/>
    </row>
    <row r="19" spans="2:13">
      <c r="B19" s="38"/>
      <c r="M19" s="39"/>
    </row>
    <row r="20" spans="2:13">
      <c r="B20" s="38"/>
      <c r="M20" s="39"/>
    </row>
    <row r="21" spans="2:13">
      <c r="B21" s="38"/>
      <c r="M21" s="39"/>
    </row>
    <row r="22" spans="2:13">
      <c r="B22" s="38"/>
      <c r="M22" s="39"/>
    </row>
    <row r="23" spans="2:13">
      <c r="B23" s="38"/>
      <c r="M23" s="39"/>
    </row>
    <row r="24" spans="2:13">
      <c r="B24" s="38"/>
      <c r="M24" s="39"/>
    </row>
    <row r="25" spans="2:13">
      <c r="B25" s="38"/>
      <c r="M25" s="39"/>
    </row>
    <row r="26" spans="2:13">
      <c r="B26" s="38"/>
      <c r="M26" s="39"/>
    </row>
    <row r="27" spans="2:13">
      <c r="B27" s="38"/>
      <c r="M27" s="39"/>
    </row>
    <row r="28" spans="2:13">
      <c r="B28" s="38"/>
      <c r="C28" s="72"/>
      <c r="M28" s="39"/>
    </row>
    <row r="29" spans="2:13">
      <c r="B29" s="38"/>
      <c r="M29" s="39"/>
    </row>
    <row r="30" spans="2:13">
      <c r="B30" s="315"/>
      <c r="C30" s="262"/>
      <c r="D30" s="262"/>
      <c r="E30" s="262"/>
      <c r="F30" s="262"/>
      <c r="G30" s="262"/>
      <c r="H30" s="262"/>
      <c r="I30" s="262"/>
      <c r="J30" s="262"/>
      <c r="K30" s="262"/>
      <c r="L30" s="262"/>
      <c r="M30" s="316"/>
    </row>
    <row r="31" spans="2:13" ht="9" customHeight="1" thickBot="1">
      <c r="B31" s="38"/>
      <c r="M31" s="39"/>
    </row>
    <row r="32" spans="2:13" s="27" customFormat="1" ht="24.75" customHeight="1" thickBot="1">
      <c r="B32" s="317"/>
      <c r="C32" s="318"/>
      <c r="D32" s="101"/>
      <c r="E32" s="28"/>
      <c r="F32" s="28"/>
      <c r="G32" s="28"/>
      <c r="H32" s="28"/>
      <c r="I32" s="28"/>
      <c r="J32" s="28"/>
      <c r="K32" s="28"/>
      <c r="L32" s="28"/>
      <c r="M32" s="29"/>
    </row>
    <row r="33" spans="2:17" s="27" customFormat="1" ht="22.5" customHeight="1">
      <c r="B33" s="283"/>
      <c r="C33" s="310"/>
      <c r="D33" s="102"/>
      <c r="E33" s="99"/>
      <c r="F33" s="98"/>
      <c r="G33" s="99"/>
      <c r="H33" s="98"/>
      <c r="I33" s="99"/>
      <c r="J33" s="98"/>
      <c r="K33" s="99"/>
      <c r="L33" s="98"/>
      <c r="M33" s="100"/>
    </row>
    <row r="34" spans="2:17" ht="15" customHeight="1">
      <c r="B34" s="311"/>
      <c r="C34" s="312"/>
      <c r="D34" s="103"/>
      <c r="E34" s="44"/>
      <c r="F34" s="43"/>
      <c r="G34" s="44"/>
      <c r="H34" s="43"/>
      <c r="I34" s="44"/>
      <c r="J34" s="43"/>
      <c r="K34" s="44"/>
      <c r="L34" s="43"/>
      <c r="M34" s="45"/>
    </row>
    <row r="35" spans="2:17" ht="15" customHeight="1">
      <c r="B35" s="313"/>
      <c r="C35" s="314"/>
      <c r="D35" s="104"/>
      <c r="E35" s="47"/>
      <c r="F35" s="46"/>
      <c r="G35" s="47"/>
      <c r="H35" s="46"/>
      <c r="I35" s="47"/>
      <c r="J35" s="46"/>
      <c r="K35" s="47"/>
      <c r="L35" s="46"/>
      <c r="M35" s="48"/>
    </row>
    <row r="36" spans="2:17" ht="15" customHeight="1">
      <c r="B36" s="319"/>
      <c r="C36" s="49"/>
      <c r="D36" s="105"/>
      <c r="E36" s="51"/>
      <c r="F36" s="50"/>
      <c r="G36" s="51"/>
      <c r="H36" s="50"/>
      <c r="I36" s="51"/>
      <c r="J36" s="50"/>
      <c r="K36" s="51"/>
      <c r="L36" s="50"/>
      <c r="M36" s="52"/>
    </row>
    <row r="37" spans="2:17" ht="15" customHeight="1">
      <c r="B37" s="279"/>
      <c r="C37" s="53"/>
      <c r="D37" s="106"/>
      <c r="E37" s="55"/>
      <c r="F37" s="54"/>
      <c r="G37" s="55"/>
      <c r="H37" s="54"/>
      <c r="I37" s="55"/>
      <c r="J37" s="54"/>
      <c r="K37" s="55"/>
      <c r="L37" s="54"/>
      <c r="M37" s="56"/>
    </row>
    <row r="38" spans="2:17" ht="15" customHeight="1">
      <c r="B38" s="279"/>
      <c r="C38" s="53"/>
      <c r="D38" s="106"/>
      <c r="E38" s="55"/>
      <c r="F38" s="54"/>
      <c r="G38" s="55"/>
      <c r="H38" s="54"/>
      <c r="I38" s="55"/>
      <c r="J38" s="54"/>
      <c r="K38" s="55"/>
      <c r="L38" s="54"/>
      <c r="M38" s="56"/>
    </row>
    <row r="39" spans="2:17" ht="15" customHeight="1">
      <c r="B39" s="279"/>
      <c r="C39" s="53"/>
      <c r="D39" s="106"/>
      <c r="E39" s="55"/>
      <c r="F39" s="54"/>
      <c r="G39" s="55"/>
      <c r="H39" s="54"/>
      <c r="I39" s="55"/>
      <c r="J39" s="54"/>
      <c r="K39" s="55"/>
      <c r="L39" s="54"/>
      <c r="M39" s="56"/>
    </row>
    <row r="40" spans="2:17" ht="15" customHeight="1">
      <c r="B40" s="279"/>
      <c r="C40" s="53"/>
      <c r="D40" s="106"/>
      <c r="E40" s="55"/>
      <c r="F40" s="54"/>
      <c r="G40" s="55"/>
      <c r="H40" s="54"/>
      <c r="I40" s="55"/>
      <c r="J40" s="54"/>
      <c r="K40" s="55"/>
      <c r="L40" s="54"/>
      <c r="M40" s="56"/>
    </row>
    <row r="41" spans="2:17" ht="15" customHeight="1">
      <c r="B41" s="280"/>
      <c r="C41" s="94"/>
      <c r="D41" s="107"/>
      <c r="E41" s="96"/>
      <c r="F41" s="95"/>
      <c r="G41" s="96"/>
      <c r="H41" s="95"/>
      <c r="I41" s="96"/>
      <c r="J41" s="95"/>
      <c r="K41" s="96"/>
      <c r="L41" s="95"/>
      <c r="M41" s="97"/>
      <c r="Q41" s="72"/>
    </row>
    <row r="42" spans="2:17" ht="15" customHeight="1">
      <c r="B42" s="320"/>
      <c r="C42" s="321"/>
      <c r="D42" s="108"/>
      <c r="E42" s="58"/>
      <c r="F42" s="57"/>
      <c r="G42" s="58"/>
      <c r="H42" s="57"/>
      <c r="I42" s="58"/>
      <c r="J42" s="57"/>
      <c r="K42" s="58"/>
      <c r="L42" s="57"/>
      <c r="M42" s="59"/>
      <c r="Q42" s="76"/>
    </row>
    <row r="43" spans="2:17" ht="15" customHeight="1" thickBot="1">
      <c r="B43" s="273"/>
      <c r="C43" s="309"/>
      <c r="D43" s="109"/>
      <c r="E43" s="61"/>
      <c r="F43" s="60"/>
      <c r="G43" s="61"/>
      <c r="H43" s="60"/>
      <c r="I43" s="61"/>
      <c r="J43" s="60"/>
      <c r="K43" s="61"/>
      <c r="L43" s="60"/>
      <c r="M43" s="62"/>
    </row>
    <row r="44" spans="2:17" ht="15" customHeight="1">
      <c r="B44" s="73"/>
      <c r="C44" s="74"/>
      <c r="D44" s="54"/>
      <c r="E44" s="54"/>
      <c r="F44" s="54"/>
      <c r="G44" s="54"/>
      <c r="H44" s="54"/>
      <c r="I44" s="54"/>
      <c r="J44" s="54"/>
      <c r="K44" s="54"/>
      <c r="L44" s="54"/>
      <c r="M44" s="75"/>
    </row>
    <row r="45" spans="2:17">
      <c r="B45" s="38"/>
      <c r="M45" s="39"/>
    </row>
    <row r="46" spans="2:17">
      <c r="B46" s="38"/>
      <c r="M46" s="39"/>
    </row>
    <row r="47" spans="2:17">
      <c r="B47" s="38"/>
      <c r="M47" s="39"/>
    </row>
    <row r="48" spans="2:17">
      <c r="B48" s="38"/>
      <c r="M48" s="39"/>
    </row>
    <row r="49" spans="2:13">
      <c r="B49" s="38"/>
      <c r="M49" s="39"/>
    </row>
    <row r="50" spans="2:13">
      <c r="B50" s="38"/>
      <c r="M50" s="39"/>
    </row>
    <row r="51" spans="2:13">
      <c r="B51" s="38"/>
      <c r="M51" s="39"/>
    </row>
    <row r="52" spans="2:13">
      <c r="B52" s="38"/>
      <c r="M52" s="39"/>
    </row>
    <row r="53" spans="2:13">
      <c r="B53" s="38"/>
      <c r="M53" s="39"/>
    </row>
    <row r="54" spans="2:13">
      <c r="B54" s="38"/>
      <c r="M54" s="39"/>
    </row>
    <row r="55" spans="2:13">
      <c r="B55" s="38"/>
      <c r="M55" s="39"/>
    </row>
    <row r="56" spans="2:13">
      <c r="B56" s="38"/>
      <c r="M56" s="39"/>
    </row>
    <row r="57" spans="2:13">
      <c r="B57" s="38"/>
      <c r="M57" s="39"/>
    </row>
    <row r="58" spans="2:13" ht="16.5" thickBot="1">
      <c r="B58" s="40"/>
      <c r="C58" s="41"/>
      <c r="D58" s="41"/>
      <c r="E58" s="41"/>
      <c r="F58" s="41"/>
      <c r="G58" s="41"/>
      <c r="H58" s="41"/>
      <c r="I58" s="41"/>
      <c r="J58" s="41"/>
      <c r="K58" s="41"/>
      <c r="L58" s="41"/>
      <c r="M58" s="42"/>
    </row>
  </sheetData>
  <mergeCells count="8">
    <mergeCell ref="B43:C43"/>
    <mergeCell ref="B33:C33"/>
    <mergeCell ref="B34:C34"/>
    <mergeCell ref="B35:C35"/>
    <mergeCell ref="B30:M30"/>
    <mergeCell ref="B32:C32"/>
    <mergeCell ref="B36:B41"/>
    <mergeCell ref="B42:C42"/>
  </mergeCells>
  <phoneticPr fontId="4"/>
  <pageMargins left="0.19685039370078741" right="0.19685039370078741" top="0.39370078740157483" bottom="0.39370078740157483" header="0" footer="0"/>
  <pageSetup paperSize="9" orientation="portrait" horizont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26"/>
  <sheetViews>
    <sheetView workbookViewId="0">
      <selection activeCell="K27" sqref="K27"/>
    </sheetView>
  </sheetViews>
  <sheetFormatPr defaultRowHeight="15.75"/>
  <cols>
    <col min="1" max="1" width="3" customWidth="1"/>
    <col min="2" max="2" width="11.625" bestFit="1" customWidth="1"/>
    <col min="3" max="8" width="9.875" customWidth="1"/>
  </cols>
  <sheetData>
    <row r="2" spans="2:14">
      <c r="B2" s="77" t="s">
        <v>60</v>
      </c>
      <c r="C2" s="78" t="s">
        <v>61</v>
      </c>
      <c r="D2" s="83">
        <v>40969</v>
      </c>
    </row>
    <row r="3" spans="2:14">
      <c r="B3" s="79" t="s">
        <v>62</v>
      </c>
      <c r="C3" s="80" t="s">
        <v>63</v>
      </c>
      <c r="D3" s="176" t="s">
        <v>109</v>
      </c>
    </row>
    <row r="4" spans="2:14">
      <c r="B4" s="79" t="s">
        <v>64</v>
      </c>
      <c r="C4" s="81" t="s">
        <v>65</v>
      </c>
      <c r="D4" s="84" t="s">
        <v>105</v>
      </c>
    </row>
    <row r="5" spans="2:14">
      <c r="B5" s="79"/>
      <c r="C5" s="81" t="s">
        <v>66</v>
      </c>
      <c r="D5" s="84" t="s">
        <v>106</v>
      </c>
    </row>
    <row r="6" spans="2:14">
      <c r="B6" s="79"/>
      <c r="C6" s="81" t="s">
        <v>67</v>
      </c>
      <c r="D6" s="84" t="s">
        <v>106</v>
      </c>
    </row>
    <row r="7" spans="2:14">
      <c r="B7" s="79"/>
      <c r="C7" s="156" t="s">
        <v>68</v>
      </c>
      <c r="D7" s="84" t="s">
        <v>105</v>
      </c>
    </row>
    <row r="8" spans="2:14">
      <c r="B8" s="79"/>
      <c r="C8" s="156" t="s">
        <v>44</v>
      </c>
      <c r="D8" s="84" t="s">
        <v>107</v>
      </c>
    </row>
    <row r="9" spans="2:14">
      <c r="B9" s="79"/>
      <c r="C9" s="156" t="s">
        <v>90</v>
      </c>
      <c r="D9" s="84" t="s">
        <v>92</v>
      </c>
    </row>
    <row r="10" spans="2:14">
      <c r="B10" s="82"/>
      <c r="C10" s="13" t="s">
        <v>91</v>
      </c>
      <c r="D10" s="153" t="s">
        <v>108</v>
      </c>
    </row>
    <row r="11" spans="2:14">
      <c r="B11" s="5" t="s">
        <v>7</v>
      </c>
      <c r="C11" s="4">
        <v>31</v>
      </c>
      <c r="D11" s="4">
        <v>32</v>
      </c>
      <c r="E11" s="4">
        <v>33</v>
      </c>
      <c r="F11" s="4">
        <v>34</v>
      </c>
      <c r="G11" s="4">
        <v>35</v>
      </c>
      <c r="H11" s="4">
        <v>36</v>
      </c>
      <c r="I11" s="4">
        <v>37</v>
      </c>
      <c r="J11" s="4">
        <v>38</v>
      </c>
      <c r="K11" s="4">
        <v>39</v>
      </c>
      <c r="L11" s="4">
        <v>40</v>
      </c>
      <c r="M11" s="208">
        <v>44</v>
      </c>
      <c r="N11" s="208">
        <v>47</v>
      </c>
    </row>
    <row r="12" spans="2:14">
      <c r="B12" s="5">
        <v>0</v>
      </c>
      <c r="C12" s="209" t="e">
        <f>VLOOKUP($B12,集計表①!$C$7:$K$19,8)</f>
        <v>#VALUE!</v>
      </c>
      <c r="D12" s="209">
        <f>VLOOKUP($B12,集計表①!$C$37:$K$49,8)</f>
        <v>1.4009090909090958</v>
      </c>
      <c r="E12" s="209">
        <f>VLOOKUP($B12,集計表①!$C$67:$K$79,8)</f>
        <v>1.1357749999999953</v>
      </c>
      <c r="F12" s="209">
        <f>VLOOKUP($B12,集計表①!$C$97:$K$109,8)</f>
        <v>1.0161538461538484</v>
      </c>
      <c r="G12" s="209">
        <f>VLOOKUP($B12,集計表①!$C$127:$K$139,8)</f>
        <v>0.51441176470587635</v>
      </c>
      <c r="H12" s="209">
        <f>VLOOKUP($B12,集計表①!$C$157:$K$169,8)</f>
        <v>1.0495214285714276</v>
      </c>
      <c r="I12" s="209">
        <f>VLOOKUP($B12,集計表①!$C$187:$K$199,8)</f>
        <v>0.46666666666666856</v>
      </c>
      <c r="J12" s="209">
        <f>VLOOKUP($B12,集計表①!$C$217:$K$229,8)</f>
        <v>0.60022692307692438</v>
      </c>
      <c r="K12" s="209">
        <f>VLOOKUP($B12,集計表①!$C$247:$K$259,8)</f>
        <v>-0.14100000000000179</v>
      </c>
      <c r="L12" s="209" t="e">
        <f>VLOOKUP($B12,集計表①!$C$277:$K$289,8)</f>
        <v>#VALUE!</v>
      </c>
      <c r="M12" s="210">
        <f>+集計表①!J487</f>
        <v>-18.171428571428571</v>
      </c>
      <c r="N12" s="210">
        <f>+集計表①!J547</f>
        <v>-17.800000000000004</v>
      </c>
    </row>
    <row r="13" spans="2:14">
      <c r="B13" s="5">
        <v>50</v>
      </c>
      <c r="C13" s="209" t="e">
        <f>VLOOKUP($B13,集計表①!$C$7:$K$19,8)</f>
        <v>#VALUE!</v>
      </c>
      <c r="D13" s="209">
        <f>VLOOKUP($B13,集計表①!$C$37:$K$49,8)</f>
        <v>1.5382892857142885</v>
      </c>
      <c r="E13" s="209">
        <f>VLOOKUP($B13,集計表①!$C$67:$K$79,8)</f>
        <v>1.3211161290322586</v>
      </c>
      <c r="F13" s="209">
        <f>VLOOKUP($B13,集計表①!$C$97:$K$109,8)</f>
        <v>1.4045161290322561</v>
      </c>
      <c r="G13" s="209">
        <f>VLOOKUP($B13,集計表①!$C$127:$K$139,8)</f>
        <v>0.64907499999999985</v>
      </c>
      <c r="H13" s="209">
        <f>VLOOKUP($B13,集計表①!$C$157:$K$169,8)</f>
        <v>1.4741160000000022</v>
      </c>
      <c r="I13" s="209">
        <f>VLOOKUP($B13,集計表①!$C$187:$K$199,8)</f>
        <v>0.79760000000000275</v>
      </c>
      <c r="J13" s="209">
        <f>VLOOKUP($B13,集計表①!$C$217:$K$229,8)</f>
        <v>0.99477307692307804</v>
      </c>
      <c r="K13" s="209">
        <f>VLOOKUP($B13,集計表①!$C$247:$K$259,8)</f>
        <v>-0.28161000000000058</v>
      </c>
      <c r="L13" s="209" t="e">
        <f>VLOOKUP($B13,集計表①!$C$277:$K$289,8)</f>
        <v>#VALUE!</v>
      </c>
      <c r="M13" s="210">
        <f>+集計表①!J491</f>
        <v>-17.609814285714286</v>
      </c>
      <c r="N13" s="210">
        <f>+集計表①!J551</f>
        <v>-17.828399999999998</v>
      </c>
    </row>
    <row r="14" spans="2:14">
      <c r="B14" s="5">
        <v>100</v>
      </c>
      <c r="C14" s="209" t="e">
        <f>VLOOKUP($B14,集計表①!$C$7:$K$19,8)</f>
        <v>#VALUE!</v>
      </c>
      <c r="D14" s="209">
        <f>VLOOKUP($B14,集計表①!$C$37:$K$49,8)</f>
        <v>1.9399464285714281</v>
      </c>
      <c r="E14" s="209">
        <f>VLOOKUP($B14,集計表①!$C$67:$K$79,8)</f>
        <v>1.7527483870967693</v>
      </c>
      <c r="F14" s="209">
        <f>VLOOKUP($B14,集計表①!$C$97:$K$109,8)</f>
        <v>1.9761290322580649</v>
      </c>
      <c r="G14" s="209">
        <f>VLOOKUP($B14,集計表①!$C$127:$K$139,8)</f>
        <v>0.46921249999999759</v>
      </c>
      <c r="H14" s="209">
        <f>VLOOKUP($B14,集計表①!$C$157:$K$169,8)</f>
        <v>1.7910199999999996</v>
      </c>
      <c r="I14" s="209">
        <f>VLOOKUP($B14,集計表①!$C$187:$K$199,8)</f>
        <v>1.2471999999999994</v>
      </c>
      <c r="J14" s="209">
        <f>VLOOKUP($B14,集計表①!$C$217:$K$229,8)</f>
        <v>1.393453846153843</v>
      </c>
      <c r="K14" s="209">
        <f>VLOOKUP($B14,集計表①!$C$247:$K$259,8)</f>
        <v>-6.1899999999997846E-2</v>
      </c>
      <c r="L14" s="209" t="e">
        <f>VLOOKUP($B14,集計表①!$C$277:$K$289,8)</f>
        <v>#VALUE!</v>
      </c>
      <c r="M14" s="210">
        <f>+集計表①!J493</f>
        <v>-16.770900000000001</v>
      </c>
      <c r="N14" s="210">
        <f>+集計表①!J553</f>
        <v>-17.003133333333334</v>
      </c>
    </row>
    <row r="15" spans="2:14">
      <c r="B15" s="5">
        <v>200</v>
      </c>
      <c r="C15" s="209" t="e">
        <f>VLOOKUP($B15,集計表①!$C$7:$K$19,8)</f>
        <v>#VALUE!</v>
      </c>
      <c r="D15" s="209">
        <f>VLOOKUP($B15,集計表①!$C$37:$K$49,8)</f>
        <v>3.3044071428571389</v>
      </c>
      <c r="E15" s="209">
        <f>VLOOKUP($B15,集計表①!$C$67:$K$79,8)</f>
        <v>2.4590580645161282</v>
      </c>
      <c r="F15" s="209">
        <f>VLOOKUP($B15,集計表①!$C$97:$K$109,8)</f>
        <v>2.2325806451612884</v>
      </c>
      <c r="G15" s="209">
        <f>VLOOKUP($B15,集計表①!$C$127:$K$139,8)</f>
        <v>0.5192583333333296</v>
      </c>
      <c r="H15" s="209">
        <f>VLOOKUP($B15,集計表①!$C$157:$K$169,8)</f>
        <v>3.011572000000001</v>
      </c>
      <c r="I15" s="209">
        <f>VLOOKUP($B15,集計表①!$C$187:$K$199,8)</f>
        <v>2.4600000000000009</v>
      </c>
      <c r="J15" s="209">
        <f>VLOOKUP($B15,集計表①!$C$217:$K$229,8)</f>
        <v>2.299388461538463</v>
      </c>
      <c r="K15" s="209">
        <f>VLOOKUP($B15,集計表①!$C$247:$K$259,8)</f>
        <v>0.91157999999999717</v>
      </c>
      <c r="L15" s="209" t="e">
        <f>VLOOKUP($B15,集計表①!$C$277:$K$289,8)</f>
        <v>#VALUE!</v>
      </c>
      <c r="M15" s="210">
        <f>+集計表①!J495</f>
        <v>-15.200057142857142</v>
      </c>
      <c r="N15" s="210">
        <f>+集計表①!J555</f>
        <v>-15.286000000000001</v>
      </c>
    </row>
    <row r="16" spans="2:14">
      <c r="B16" s="5">
        <v>300</v>
      </c>
      <c r="C16" s="209" t="e">
        <f>VLOOKUP($B16,集計表①!$C$7:$K$19,8)</f>
        <v>#VALUE!</v>
      </c>
      <c r="D16" s="209">
        <f>VLOOKUP($B16,集計表①!$C$37:$K$49,8)</f>
        <v>3.4975473684210527</v>
      </c>
      <c r="E16" s="209">
        <f>VLOOKUP($B16,集計表①!$C$67:$K$79,8)</f>
        <v>3.3563190476190474</v>
      </c>
      <c r="F16" s="209">
        <f>VLOOKUP($B16,集計表①!$C$97:$K$109,8)</f>
        <v>1.8815000000000026</v>
      </c>
      <c r="G16" s="209">
        <f>VLOOKUP($B16,集計表①!$C$127:$K$139,8)</f>
        <v>1.1695055555555562</v>
      </c>
      <c r="H16" s="209">
        <f>VLOOKUP($B16,集計表①!$C$157:$K$169,8)</f>
        <v>2.2211176470588221</v>
      </c>
      <c r="I16" s="209">
        <f>VLOOKUP($B16,集計表①!$C$187:$K$199,8)</f>
        <v>2.8347058823529387</v>
      </c>
      <c r="J16" s="209">
        <f>VLOOKUP($B16,集計表①!$C$217:$K$229,8)</f>
        <v>2.3744888888888873</v>
      </c>
      <c r="K16" s="209">
        <f>VLOOKUP($B16,集計表①!$C$247:$K$259,8)</f>
        <v>1.5079999999999973</v>
      </c>
      <c r="L16" s="209" t="e">
        <f>VLOOKUP($B16,集計表①!$C$277:$K$289,8)</f>
        <v>#VALUE!</v>
      </c>
      <c r="M16" s="210">
        <f>+集計表①!J496</f>
        <v>-14.169999999999998</v>
      </c>
      <c r="N16" s="210">
        <f>+集計表①!J556</f>
        <v>-13.99485</v>
      </c>
    </row>
    <row r="17" spans="2:14">
      <c r="B17" s="5">
        <v>400</v>
      </c>
      <c r="C17" s="209" t="e">
        <f>VLOOKUP($B17,集計表①!$C$7:$K$19,8)</f>
        <v>#VALUE!</v>
      </c>
      <c r="D17" s="209">
        <f>VLOOKUP($B17,集計表①!$C$37:$K$49,8)</f>
        <v>4.0430578947368438</v>
      </c>
      <c r="E17" s="209">
        <f>VLOOKUP($B17,集計表①!$C$67:$K$79,8)</f>
        <v>3.3721550000000029</v>
      </c>
      <c r="F17" s="209">
        <f>VLOOKUP($B17,集計表①!$C$97:$K$109,8)</f>
        <v>2.9710526315789476</v>
      </c>
      <c r="G17" s="209">
        <f>VLOOKUP($B17,集計表①!$C$127:$K$139,8)</f>
        <v>2.2000124999999997</v>
      </c>
      <c r="H17" s="209">
        <f>VLOOKUP($B17,集計表①!$C$157:$K$169,8)</f>
        <v>2.4656250000000011</v>
      </c>
      <c r="I17" s="209">
        <f>VLOOKUP($B17,集計表①!$C$187:$K$199,8)</f>
        <v>1.7868750000000002</v>
      </c>
      <c r="J17" s="209">
        <f>VLOOKUP($B17,集計表①!$C$217:$K$229,8)</f>
        <v>3.7309333333333328</v>
      </c>
      <c r="K17" s="209">
        <f>VLOOKUP($B17,集計表①!$C$247:$K$259,8)</f>
        <v>2.7285714285714313</v>
      </c>
      <c r="L17" s="209" t="e">
        <f>VLOOKUP($B17,集計表①!$C$277:$K$289,8)</f>
        <v>#VALUE!</v>
      </c>
      <c r="M17" s="210">
        <f>+集計表①!J497</f>
        <v>-11.563700000000001</v>
      </c>
      <c r="N17" s="210">
        <f>+集計表①!J557</f>
        <v>-11.950099999999999</v>
      </c>
    </row>
    <row r="18" spans="2:14">
      <c r="B18" s="5">
        <v>500</v>
      </c>
      <c r="C18" s="209" t="e">
        <f>VLOOKUP($B18,集計表①!$C$7:$K$19,8)</f>
        <v>#VALUE!</v>
      </c>
      <c r="D18" s="209">
        <f>VLOOKUP($B18,集計表①!$C$37:$K$49,8)</f>
        <v>4.3193333333333328</v>
      </c>
      <c r="E18" s="209">
        <f>VLOOKUP($B18,集計表①!$C$67:$K$79,8)</f>
        <v>3.645823529411766</v>
      </c>
      <c r="F18" s="209">
        <f>VLOOKUP($B18,集計表①!$C$97:$K$109,8)</f>
        <v>2.5459999999999994</v>
      </c>
      <c r="G18" s="209" t="e">
        <f>VLOOKUP($B18,集計表①!$C$127:$K$139,8)</f>
        <v>#VALUE!</v>
      </c>
      <c r="H18" s="209" t="e">
        <f>VLOOKUP($B18,集計表①!$C$157:$K$169,8)</f>
        <v>#VALUE!</v>
      </c>
      <c r="I18" s="209">
        <f>VLOOKUP($B18,集計表①!$C$187:$K$199,8)</f>
        <v>1.6816666666666666</v>
      </c>
      <c r="J18" s="209">
        <f>VLOOKUP($B18,集計表①!$C$217:$K$229,8)</f>
        <v>5.0078142857142858</v>
      </c>
      <c r="K18" s="209">
        <f>VLOOKUP($B18,集計表①!$C$247:$K$259,8)</f>
        <v>3.8690714285714272</v>
      </c>
      <c r="L18" s="209" t="e">
        <f>VLOOKUP($B18,集計表①!$C$277:$K$289,8)</f>
        <v>#VALUE!</v>
      </c>
      <c r="M18" s="210">
        <f>+集計表①!J498</f>
        <v>-11.351900000000001</v>
      </c>
      <c r="N18" s="210">
        <f>+集計表①!J558</f>
        <v>-8.65</v>
      </c>
    </row>
    <row r="19" spans="2:14">
      <c r="B19" s="91" t="s">
        <v>7</v>
      </c>
      <c r="C19" s="90">
        <v>31</v>
      </c>
      <c r="D19" s="90">
        <v>32</v>
      </c>
      <c r="E19" s="90">
        <v>33</v>
      </c>
      <c r="F19" s="90">
        <v>34</v>
      </c>
      <c r="G19" s="90">
        <v>35</v>
      </c>
      <c r="H19" s="90">
        <v>36</v>
      </c>
      <c r="I19" s="90">
        <v>37</v>
      </c>
      <c r="J19" s="90">
        <v>38</v>
      </c>
      <c r="K19" s="90">
        <v>39</v>
      </c>
      <c r="L19" s="90">
        <v>40</v>
      </c>
      <c r="M19" s="211">
        <v>44</v>
      </c>
      <c r="N19" s="211">
        <v>47</v>
      </c>
    </row>
    <row r="20" spans="2:14" ht="24">
      <c r="B20" s="92">
        <v>0</v>
      </c>
      <c r="C20" s="89" t="e">
        <f t="shared" ref="C20:N20" si="0">+IF(C12&lt;=-2.5,"---",IF(C12&lt;=-1.5,"--",IF(C12&lt;=-0.5,"-",IF(C12&lt;=0,"-+",IF(C12&lt;=0.5,"+-",IF(C12&lt;=1.5,"+",IF(C12&lt;=2.5,"++","+++")))))))</f>
        <v>#VALUE!</v>
      </c>
      <c r="D20" s="89" t="str">
        <f>+IF(D12&lt;=-2.5,"---",IF(D12&lt;=-1.5,"--",IF(D12&lt;=-0.5,"-",IF(D12&lt;=0,"-+",IF(D12&lt;=0.5,"+-",IF(D12&lt;=1.5,"+",IF(D12&lt;=2.5,"++","+++")))))))</f>
        <v>+</v>
      </c>
      <c r="E20" s="89" t="str">
        <f t="shared" si="0"/>
        <v>+</v>
      </c>
      <c r="F20" s="89" t="str">
        <f t="shared" si="0"/>
        <v>+</v>
      </c>
      <c r="G20" s="89" t="str">
        <f t="shared" si="0"/>
        <v>+</v>
      </c>
      <c r="H20" s="89" t="str">
        <f t="shared" si="0"/>
        <v>+</v>
      </c>
      <c r="I20" s="89" t="str">
        <f t="shared" si="0"/>
        <v>+-</v>
      </c>
      <c r="J20" s="89" t="str">
        <f t="shared" si="0"/>
        <v>+</v>
      </c>
      <c r="K20" s="89" t="str">
        <f t="shared" si="0"/>
        <v>-+</v>
      </c>
      <c r="L20" s="89" t="e">
        <f t="shared" si="0"/>
        <v>#VALUE!</v>
      </c>
      <c r="M20" s="212" t="str">
        <f t="shared" si="0"/>
        <v>---</v>
      </c>
      <c r="N20" s="212" t="str">
        <f t="shared" si="0"/>
        <v>---</v>
      </c>
    </row>
    <row r="21" spans="2:14" ht="24">
      <c r="B21" s="92">
        <v>50</v>
      </c>
      <c r="C21" s="89" t="e">
        <f t="shared" ref="C21:N21" si="1">+IF(C13&lt;=-2.5,"---",IF(C13&lt;=-1.5,"--",IF(C13&lt;=-0.5,"-",IF(C13&lt;=0,"-+",IF(C13&lt;=0.5,"+-",IF(C13&lt;=1.5,"+",IF(C13&lt;=2.5,"++","+++")))))))</f>
        <v>#VALUE!</v>
      </c>
      <c r="D21" s="89" t="str">
        <f t="shared" si="1"/>
        <v>++</v>
      </c>
      <c r="E21" s="89" t="str">
        <f t="shared" si="1"/>
        <v>+</v>
      </c>
      <c r="F21" s="89" t="str">
        <f t="shared" si="1"/>
        <v>+</v>
      </c>
      <c r="G21" s="89" t="str">
        <f t="shared" si="1"/>
        <v>+</v>
      </c>
      <c r="H21" s="89" t="str">
        <f t="shared" si="1"/>
        <v>+</v>
      </c>
      <c r="I21" s="89" t="str">
        <f t="shared" si="1"/>
        <v>+</v>
      </c>
      <c r="J21" s="89" t="str">
        <f t="shared" si="1"/>
        <v>+</v>
      </c>
      <c r="K21" s="89" t="str">
        <f t="shared" si="1"/>
        <v>-+</v>
      </c>
      <c r="L21" s="89" t="e">
        <f t="shared" si="1"/>
        <v>#VALUE!</v>
      </c>
      <c r="M21" s="212" t="str">
        <f t="shared" si="1"/>
        <v>---</v>
      </c>
      <c r="N21" s="212" t="str">
        <f t="shared" si="1"/>
        <v>---</v>
      </c>
    </row>
    <row r="22" spans="2:14" ht="24">
      <c r="B22" s="92">
        <v>100</v>
      </c>
      <c r="C22" s="89" t="e">
        <f t="shared" ref="C22:N22" si="2">+IF(C14&lt;=-2.5,"---",IF(C14&lt;=-1.5,"--",IF(C14&lt;=-0.5,"-",IF(C14&lt;=0,"-+",IF(C14&lt;=0.5,"+-",IF(C14&lt;=1.5,"+",IF(C14&lt;=2.5,"++","+++")))))))</f>
        <v>#VALUE!</v>
      </c>
      <c r="D22" s="89" t="str">
        <f t="shared" si="2"/>
        <v>++</v>
      </c>
      <c r="E22" s="89" t="str">
        <f t="shared" si="2"/>
        <v>++</v>
      </c>
      <c r="F22" s="89" t="str">
        <f t="shared" si="2"/>
        <v>++</v>
      </c>
      <c r="G22" s="89" t="str">
        <f t="shared" si="2"/>
        <v>+-</v>
      </c>
      <c r="H22" s="89" t="str">
        <f t="shared" si="2"/>
        <v>++</v>
      </c>
      <c r="I22" s="89" t="str">
        <f t="shared" si="2"/>
        <v>+</v>
      </c>
      <c r="J22" s="89" t="str">
        <f t="shared" si="2"/>
        <v>+</v>
      </c>
      <c r="K22" s="89" t="str">
        <f t="shared" si="2"/>
        <v>-+</v>
      </c>
      <c r="L22" s="89" t="e">
        <f t="shared" si="2"/>
        <v>#VALUE!</v>
      </c>
      <c r="M22" s="212" t="str">
        <f t="shared" si="2"/>
        <v>---</v>
      </c>
      <c r="N22" s="212" t="str">
        <f t="shared" si="2"/>
        <v>---</v>
      </c>
    </row>
    <row r="23" spans="2:14" ht="24">
      <c r="B23" s="92">
        <v>200</v>
      </c>
      <c r="C23" s="89" t="e">
        <f t="shared" ref="C23:N23" si="3">+IF(C15&lt;=-2.5,"---",IF(C15&lt;=-1.5,"--",IF(C15&lt;=-0.5,"-",IF(C15&lt;=0,"-+",IF(C15&lt;=0.5,"+-",IF(C15&lt;=1.5,"+",IF(C15&lt;=2.5,"++","+++")))))))</f>
        <v>#VALUE!</v>
      </c>
      <c r="D23" s="89" t="str">
        <f t="shared" si="3"/>
        <v>+++</v>
      </c>
      <c r="E23" s="89" t="str">
        <f t="shared" si="3"/>
        <v>++</v>
      </c>
      <c r="F23" s="89" t="str">
        <f t="shared" si="3"/>
        <v>++</v>
      </c>
      <c r="G23" s="89" t="str">
        <f t="shared" si="3"/>
        <v>+</v>
      </c>
      <c r="H23" s="89" t="str">
        <f t="shared" si="3"/>
        <v>+++</v>
      </c>
      <c r="I23" s="89" t="str">
        <f t="shared" si="3"/>
        <v>++</v>
      </c>
      <c r="J23" s="89" t="str">
        <f t="shared" si="3"/>
        <v>++</v>
      </c>
      <c r="K23" s="89" t="str">
        <f t="shared" si="3"/>
        <v>+</v>
      </c>
      <c r="L23" s="89" t="e">
        <f t="shared" si="3"/>
        <v>#VALUE!</v>
      </c>
      <c r="M23" s="212" t="str">
        <f t="shared" si="3"/>
        <v>---</v>
      </c>
      <c r="N23" s="212" t="str">
        <f t="shared" si="3"/>
        <v>---</v>
      </c>
    </row>
    <row r="24" spans="2:14" ht="24">
      <c r="B24" s="92">
        <v>300</v>
      </c>
      <c r="C24" s="89" t="e">
        <f t="shared" ref="C24:N24" si="4">+IF(C16&lt;=-2.5,"---",IF(C16&lt;=-1.5,"--",IF(C16&lt;=-0.5,"-",IF(C16&lt;=0,"-+",IF(C16&lt;=0.5,"+-",IF(C16&lt;=1.5,"+",IF(C16&lt;=2.5,"++","+++")))))))</f>
        <v>#VALUE!</v>
      </c>
      <c r="D24" s="89" t="str">
        <f t="shared" si="4"/>
        <v>+++</v>
      </c>
      <c r="E24" s="89" t="str">
        <f t="shared" si="4"/>
        <v>+++</v>
      </c>
      <c r="F24" s="89" t="str">
        <f t="shared" si="4"/>
        <v>++</v>
      </c>
      <c r="G24" s="89" t="str">
        <f t="shared" si="4"/>
        <v>+</v>
      </c>
      <c r="H24" s="89" t="str">
        <f t="shared" si="4"/>
        <v>++</v>
      </c>
      <c r="I24" s="89" t="str">
        <f t="shared" si="4"/>
        <v>+++</v>
      </c>
      <c r="J24" s="89" t="str">
        <f t="shared" si="4"/>
        <v>++</v>
      </c>
      <c r="K24" s="89" t="str">
        <f t="shared" si="4"/>
        <v>++</v>
      </c>
      <c r="L24" s="89" t="e">
        <f t="shared" si="4"/>
        <v>#VALUE!</v>
      </c>
      <c r="M24" s="212" t="str">
        <f t="shared" si="4"/>
        <v>---</v>
      </c>
      <c r="N24" s="212" t="str">
        <f t="shared" si="4"/>
        <v>---</v>
      </c>
    </row>
    <row r="25" spans="2:14" ht="24">
      <c r="B25" s="92">
        <v>400</v>
      </c>
      <c r="C25" s="89" t="e">
        <f t="shared" ref="C25:N25" si="5">+IF(C17&lt;=-2.5,"---",IF(C17&lt;=-1.5,"--",IF(C17&lt;=-0.5,"-",IF(C17&lt;=0,"-+",IF(C17&lt;=0.5,"+-",IF(C17&lt;=1.5,"+",IF(C17&lt;=2.5,"++","+++")))))))</f>
        <v>#VALUE!</v>
      </c>
      <c r="D25" s="89" t="str">
        <f t="shared" si="5"/>
        <v>+++</v>
      </c>
      <c r="E25" s="89" t="str">
        <f t="shared" si="5"/>
        <v>+++</v>
      </c>
      <c r="F25" s="89" t="str">
        <f t="shared" si="5"/>
        <v>+++</v>
      </c>
      <c r="G25" s="89" t="str">
        <f t="shared" si="5"/>
        <v>++</v>
      </c>
      <c r="H25" s="89" t="str">
        <f t="shared" si="5"/>
        <v>++</v>
      </c>
      <c r="I25" s="89" t="str">
        <f t="shared" si="5"/>
        <v>++</v>
      </c>
      <c r="J25" s="89" t="str">
        <f t="shared" si="5"/>
        <v>+++</v>
      </c>
      <c r="K25" s="89" t="str">
        <f t="shared" si="5"/>
        <v>+++</v>
      </c>
      <c r="L25" s="89" t="e">
        <f t="shared" si="5"/>
        <v>#VALUE!</v>
      </c>
      <c r="M25" s="212" t="str">
        <f t="shared" si="5"/>
        <v>---</v>
      </c>
      <c r="N25" s="212" t="str">
        <f t="shared" si="5"/>
        <v>---</v>
      </c>
    </row>
    <row r="26" spans="2:14" ht="24">
      <c r="B26" s="92">
        <v>500</v>
      </c>
      <c r="C26" s="89" t="e">
        <f t="shared" ref="C26:N26" si="6">+IF(C18&lt;=-2.5,"---",IF(C18&lt;=-1.5,"--",IF(C18&lt;=-0.5,"-",IF(C18&lt;=0,"-+",IF(C18&lt;=0.5,"+-",IF(C18&lt;=1.5,"+",IF(C18&lt;=2.5,"++","+++")))))))</f>
        <v>#VALUE!</v>
      </c>
      <c r="D26" s="89" t="str">
        <f t="shared" si="6"/>
        <v>+++</v>
      </c>
      <c r="E26" s="89" t="str">
        <f t="shared" si="6"/>
        <v>+++</v>
      </c>
      <c r="F26" s="89" t="str">
        <f t="shared" si="6"/>
        <v>+++</v>
      </c>
      <c r="G26" s="89" t="e">
        <f t="shared" si="6"/>
        <v>#VALUE!</v>
      </c>
      <c r="H26" s="89" t="e">
        <f t="shared" si="6"/>
        <v>#VALUE!</v>
      </c>
      <c r="I26" s="89" t="str">
        <f t="shared" si="6"/>
        <v>++</v>
      </c>
      <c r="J26" s="89" t="str">
        <f t="shared" si="6"/>
        <v>+++</v>
      </c>
      <c r="K26" s="89" t="str">
        <f>+IF(K18&lt;=-2.5,"---",IF(K18&lt;=-1.5,"--",IF(K18&lt;=-0.5,"-",IF(K18&lt;=0,"-+",IF(K18&lt;=0.5,"+-",IF(K18&lt;=1.5,"+",IF(K18&lt;=2.5,"++","+++")))))))</f>
        <v>+++</v>
      </c>
      <c r="L26" s="89" t="e">
        <f t="shared" si="6"/>
        <v>#VALUE!</v>
      </c>
      <c r="M26" s="212" t="str">
        <f t="shared" si="6"/>
        <v>---</v>
      </c>
      <c r="N26" s="212" t="str">
        <f t="shared" si="6"/>
        <v>---</v>
      </c>
    </row>
  </sheetData>
  <phoneticPr fontId="4"/>
  <pageMargins left="0.78700000000000003" right="0.78700000000000003" top="0.98399999999999999" bottom="0.98399999999999999" header="0.51200000000000001" footer="0.5120000000000000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V840"/>
  <sheetViews>
    <sheetView zoomScale="85" zoomScaleNormal="85" workbookViewId="0">
      <pane xSplit="3" ySplit="1" topLeftCell="D2" activePane="bottomRight" state="frozen"/>
      <selection pane="topRight" activeCell="D1" sqref="D1"/>
      <selection pane="bottomLeft" activeCell="A2" sqref="A2"/>
      <selection pane="bottomRight" activeCell="J138" sqref="J138"/>
    </sheetView>
  </sheetViews>
  <sheetFormatPr defaultRowHeight="15.75"/>
  <cols>
    <col min="5" max="5" width="11.125" customWidth="1"/>
    <col min="6" max="11" width="11.125" style="7" customWidth="1"/>
    <col min="26" max="26" width="9" style="85"/>
  </cols>
  <sheetData>
    <row r="1" spans="1:74" ht="16.5" thickBot="1">
      <c r="D1" s="1" t="s">
        <v>26</v>
      </c>
      <c r="E1" s="1" t="s">
        <v>3</v>
      </c>
      <c r="F1" s="6" t="s">
        <v>4</v>
      </c>
      <c r="G1" s="6" t="s">
        <v>8</v>
      </c>
      <c r="H1" s="6" t="s">
        <v>5</v>
      </c>
      <c r="I1" s="6" t="s">
        <v>6</v>
      </c>
      <c r="J1" s="6" t="s">
        <v>7</v>
      </c>
      <c r="K1" s="7" t="s">
        <v>54</v>
      </c>
      <c r="M1" s="17"/>
      <c r="N1" s="1" t="s">
        <v>127</v>
      </c>
      <c r="O1" s="1" t="s">
        <v>127</v>
      </c>
      <c r="P1" s="1" t="s">
        <v>127</v>
      </c>
      <c r="Q1" s="1" t="s">
        <v>127</v>
      </c>
      <c r="R1" s="1" t="s">
        <v>127</v>
      </c>
      <c r="S1" s="1" t="s">
        <v>127</v>
      </c>
      <c r="T1" s="1" t="s">
        <v>127</v>
      </c>
      <c r="U1">
        <v>2012</v>
      </c>
      <c r="V1" s="1">
        <v>2011</v>
      </c>
      <c r="W1" s="1">
        <v>2010</v>
      </c>
      <c r="X1" s="1">
        <v>2009</v>
      </c>
      <c r="Y1" s="1">
        <v>2008</v>
      </c>
      <c r="Z1" s="1">
        <v>2007</v>
      </c>
      <c r="AA1" s="1">
        <v>2007</v>
      </c>
      <c r="AB1" s="1">
        <v>2006</v>
      </c>
      <c r="AC1" s="1">
        <v>2005</v>
      </c>
      <c r="AD1" s="1">
        <v>2004</v>
      </c>
      <c r="AE1" s="1">
        <v>2003</v>
      </c>
      <c r="AF1">
        <v>2002</v>
      </c>
      <c r="AG1" s="1">
        <v>2001</v>
      </c>
      <c r="AH1" s="1">
        <v>2000</v>
      </c>
      <c r="AI1" s="1">
        <v>2000</v>
      </c>
      <c r="AJ1" s="1">
        <v>2000</v>
      </c>
      <c r="AK1" s="1">
        <v>2000</v>
      </c>
      <c r="AL1" s="1">
        <v>1999</v>
      </c>
      <c r="AM1" s="1">
        <v>1999</v>
      </c>
      <c r="AN1" s="1">
        <v>1998</v>
      </c>
      <c r="AO1" s="1">
        <v>1998</v>
      </c>
      <c r="AP1" s="1">
        <v>1997</v>
      </c>
      <c r="AQ1" s="1">
        <v>1996</v>
      </c>
      <c r="AR1" s="1">
        <v>1995</v>
      </c>
      <c r="AS1" s="1">
        <v>1994</v>
      </c>
      <c r="AT1" s="1">
        <v>1993</v>
      </c>
      <c r="AU1" s="1">
        <v>1992</v>
      </c>
      <c r="AV1" s="1">
        <v>1991</v>
      </c>
      <c r="AW1" s="1">
        <v>1990</v>
      </c>
      <c r="AX1" s="1">
        <v>1990</v>
      </c>
      <c r="AY1" s="1">
        <v>1989</v>
      </c>
      <c r="AZ1" s="1">
        <v>1988</v>
      </c>
      <c r="BA1" s="1">
        <v>1987</v>
      </c>
      <c r="BB1" s="1">
        <v>1987</v>
      </c>
      <c r="BC1" s="1">
        <v>1986</v>
      </c>
      <c r="BD1" s="1">
        <v>1986</v>
      </c>
      <c r="BE1" s="1">
        <v>1986</v>
      </c>
      <c r="BF1" s="1">
        <v>1986</v>
      </c>
      <c r="BG1" s="1">
        <v>1986</v>
      </c>
      <c r="BH1" s="1">
        <v>1985</v>
      </c>
      <c r="BI1" s="1">
        <v>1985</v>
      </c>
      <c r="BJ1" s="1">
        <v>1985</v>
      </c>
      <c r="BK1" s="1">
        <v>1984</v>
      </c>
      <c r="BL1" s="1">
        <v>1984</v>
      </c>
      <c r="BM1" s="1">
        <v>1984</v>
      </c>
      <c r="BN1" s="1">
        <v>1983</v>
      </c>
      <c r="BO1" s="1">
        <v>1983</v>
      </c>
      <c r="BP1" s="1">
        <v>1982</v>
      </c>
      <c r="BQ1" s="1">
        <v>1982</v>
      </c>
      <c r="BR1" s="1">
        <v>1982</v>
      </c>
      <c r="BS1" s="1">
        <v>1982</v>
      </c>
      <c r="BT1" s="1">
        <v>1981</v>
      </c>
      <c r="BU1" s="1">
        <v>1980</v>
      </c>
      <c r="BV1" s="17"/>
    </row>
    <row r="2" spans="1:74">
      <c r="A2" s="322">
        <v>31</v>
      </c>
      <c r="B2" s="266" t="s">
        <v>18</v>
      </c>
      <c r="C2" s="267"/>
      <c r="D2" s="86" t="str">
        <f>+入力シート①!D$2</f>
        <v>-</v>
      </c>
      <c r="E2" s="18"/>
      <c r="F2" s="30"/>
      <c r="G2" s="30"/>
      <c r="H2" s="30"/>
      <c r="I2" s="30"/>
      <c r="J2" s="30"/>
      <c r="K2" s="31"/>
      <c r="M2" s="17"/>
      <c r="N2" s="86">
        <v>43542</v>
      </c>
      <c r="O2" s="86" t="s">
        <v>124</v>
      </c>
      <c r="P2" s="86">
        <v>42795</v>
      </c>
      <c r="Q2" s="86">
        <v>42432</v>
      </c>
      <c r="R2" s="86">
        <v>42066</v>
      </c>
      <c r="S2" s="86">
        <v>41715</v>
      </c>
      <c r="T2" s="86">
        <v>41337</v>
      </c>
      <c r="U2">
        <v>2012</v>
      </c>
      <c r="V2">
        <f>+V$1</f>
        <v>2011</v>
      </c>
      <c r="W2">
        <f>+W$1</f>
        <v>2010</v>
      </c>
      <c r="X2">
        <f>+X$1</f>
        <v>2009</v>
      </c>
      <c r="Y2">
        <f>+$Y$1</f>
        <v>2008</v>
      </c>
      <c r="Z2" s="85">
        <f>+$Z$1</f>
        <v>2007</v>
      </c>
      <c r="AA2">
        <f>+$AA$1</f>
        <v>2007</v>
      </c>
      <c r="AB2">
        <f>+$AB$1</f>
        <v>2006</v>
      </c>
      <c r="AC2">
        <f>+$AC$1</f>
        <v>2005</v>
      </c>
      <c r="AD2">
        <f>+$AD$1</f>
        <v>2004</v>
      </c>
      <c r="AE2">
        <f>+$AE$1</f>
        <v>2003</v>
      </c>
      <c r="AF2">
        <f>+$AF$1</f>
        <v>2002</v>
      </c>
      <c r="AG2">
        <f>+$AG$1</f>
        <v>2001</v>
      </c>
      <c r="AH2">
        <f>+$AH$1</f>
        <v>2000</v>
      </c>
      <c r="AI2">
        <f>+$AI$1</f>
        <v>2000</v>
      </c>
      <c r="AJ2">
        <f>+$AJ$1</f>
        <v>2000</v>
      </c>
      <c r="AK2">
        <f>+$AK$1</f>
        <v>2000</v>
      </c>
      <c r="AL2">
        <f>+$AL$1</f>
        <v>1999</v>
      </c>
      <c r="AM2">
        <f>+$AM$1</f>
        <v>1999</v>
      </c>
      <c r="AN2">
        <f>+$AN$1</f>
        <v>1998</v>
      </c>
      <c r="AO2">
        <f>+$AO$1</f>
        <v>1998</v>
      </c>
      <c r="AP2">
        <f>+$AP$1</f>
        <v>1997</v>
      </c>
      <c r="AQ2">
        <f>+$AQ$1</f>
        <v>1996</v>
      </c>
      <c r="AR2">
        <f>+$AR$1</f>
        <v>1995</v>
      </c>
      <c r="AS2">
        <f>+$AS$1</f>
        <v>1994</v>
      </c>
      <c r="AT2">
        <f>+$AT$1</f>
        <v>1993</v>
      </c>
      <c r="AU2">
        <f>+$AU$1</f>
        <v>1992</v>
      </c>
      <c r="AV2">
        <f>+$AV$1</f>
        <v>1991</v>
      </c>
      <c r="AW2">
        <f>+$AW$1</f>
        <v>1990</v>
      </c>
      <c r="AX2">
        <f>+$AX$1</f>
        <v>1990</v>
      </c>
      <c r="AY2">
        <f>+$AY$1</f>
        <v>1989</v>
      </c>
      <c r="AZ2">
        <f>+$AZ$1</f>
        <v>1988</v>
      </c>
      <c r="BA2">
        <f>+$BA$1</f>
        <v>1987</v>
      </c>
      <c r="BB2">
        <f>+$BB$1</f>
        <v>1987</v>
      </c>
      <c r="BC2">
        <f>+$BC$1</f>
        <v>1986</v>
      </c>
      <c r="BD2">
        <f>+$BD$1</f>
        <v>1986</v>
      </c>
      <c r="BE2">
        <f>+$BE$1</f>
        <v>1986</v>
      </c>
      <c r="BF2">
        <f>+$BF$1</f>
        <v>1986</v>
      </c>
      <c r="BG2">
        <f t="shared" ref="BG2:BU2" si="0">+$BF$1</f>
        <v>1986</v>
      </c>
      <c r="BH2">
        <f t="shared" si="0"/>
        <v>1986</v>
      </c>
      <c r="BI2">
        <f t="shared" si="0"/>
        <v>1986</v>
      </c>
      <c r="BJ2">
        <f t="shared" si="0"/>
        <v>1986</v>
      </c>
      <c r="BK2">
        <f t="shared" si="0"/>
        <v>1986</v>
      </c>
      <c r="BL2">
        <f t="shared" si="0"/>
        <v>1986</v>
      </c>
      <c r="BM2">
        <f t="shared" si="0"/>
        <v>1986</v>
      </c>
      <c r="BN2">
        <f t="shared" si="0"/>
        <v>1986</v>
      </c>
      <c r="BO2">
        <f t="shared" si="0"/>
        <v>1986</v>
      </c>
      <c r="BP2">
        <f t="shared" si="0"/>
        <v>1986</v>
      </c>
      <c r="BQ2">
        <f t="shared" si="0"/>
        <v>1986</v>
      </c>
      <c r="BR2">
        <f t="shared" si="0"/>
        <v>1986</v>
      </c>
      <c r="BS2">
        <f t="shared" si="0"/>
        <v>1986</v>
      </c>
      <c r="BT2">
        <f t="shared" si="0"/>
        <v>1986</v>
      </c>
      <c r="BU2">
        <f t="shared" si="0"/>
        <v>1986</v>
      </c>
      <c r="BV2" s="17"/>
    </row>
    <row r="3" spans="1:74">
      <c r="A3" s="322"/>
      <c r="B3" s="266" t="s">
        <v>19</v>
      </c>
      <c r="C3" s="267"/>
      <c r="D3" s="87" t="str">
        <f>+入力シート①!D$2</f>
        <v>-</v>
      </c>
      <c r="E3" s="19"/>
      <c r="F3" s="32"/>
      <c r="G3" s="32"/>
      <c r="H3" s="32"/>
      <c r="I3" s="32"/>
      <c r="J3" s="32"/>
      <c r="K3" s="33"/>
      <c r="M3" s="17"/>
      <c r="N3" s="87">
        <v>43542</v>
      </c>
      <c r="O3" s="87" t="s">
        <v>124</v>
      </c>
      <c r="P3" s="87">
        <v>42795</v>
      </c>
      <c r="Q3" s="87">
        <v>42432</v>
      </c>
      <c r="R3" s="87">
        <v>42066</v>
      </c>
      <c r="S3" s="87">
        <v>41715</v>
      </c>
      <c r="T3" s="87">
        <v>41337</v>
      </c>
      <c r="U3">
        <v>3</v>
      </c>
      <c r="V3">
        <v>3</v>
      </c>
      <c r="W3">
        <v>3</v>
      </c>
      <c r="X3">
        <v>3</v>
      </c>
      <c r="Y3">
        <v>3</v>
      </c>
      <c r="Z3" s="85">
        <v>3</v>
      </c>
      <c r="AA3">
        <v>3</v>
      </c>
      <c r="AB3">
        <v>3</v>
      </c>
      <c r="AC3">
        <v>3</v>
      </c>
      <c r="AD3">
        <v>3</v>
      </c>
      <c r="AE3">
        <v>3</v>
      </c>
      <c r="AF3">
        <v>3</v>
      </c>
      <c r="AG3">
        <v>3</v>
      </c>
      <c r="AH3">
        <v>3</v>
      </c>
      <c r="AI3">
        <v>3</v>
      </c>
      <c r="AJ3">
        <v>3</v>
      </c>
      <c r="AK3">
        <v>3</v>
      </c>
      <c r="AL3">
        <v>3</v>
      </c>
      <c r="AM3">
        <v>3</v>
      </c>
      <c r="AN3">
        <v>3</v>
      </c>
      <c r="AO3">
        <v>3</v>
      </c>
      <c r="AP3">
        <v>3</v>
      </c>
      <c r="AQ3">
        <v>3</v>
      </c>
      <c r="AR3">
        <v>3</v>
      </c>
      <c r="AS3">
        <v>3</v>
      </c>
      <c r="AT3">
        <v>3</v>
      </c>
      <c r="AU3">
        <v>3</v>
      </c>
      <c r="AV3">
        <v>3</v>
      </c>
      <c r="AW3">
        <v>3</v>
      </c>
      <c r="AX3">
        <v>3</v>
      </c>
      <c r="AY3">
        <v>3</v>
      </c>
      <c r="AZ3">
        <v>3</v>
      </c>
      <c r="BA3">
        <v>3</v>
      </c>
      <c r="BB3">
        <v>3</v>
      </c>
      <c r="BC3">
        <v>3</v>
      </c>
      <c r="BD3">
        <v>3</v>
      </c>
      <c r="BE3">
        <v>3</v>
      </c>
      <c r="BF3">
        <v>3</v>
      </c>
      <c r="BG3">
        <v>3</v>
      </c>
      <c r="BH3">
        <v>3</v>
      </c>
      <c r="BI3">
        <v>3</v>
      </c>
      <c r="BJ3">
        <v>3</v>
      </c>
      <c r="BK3">
        <v>3</v>
      </c>
      <c r="BL3">
        <v>3</v>
      </c>
      <c r="BM3">
        <v>3</v>
      </c>
      <c r="BN3">
        <v>3</v>
      </c>
      <c r="BO3">
        <v>3</v>
      </c>
      <c r="BP3">
        <v>3</v>
      </c>
      <c r="BQ3">
        <v>3</v>
      </c>
      <c r="BR3">
        <v>3</v>
      </c>
      <c r="BS3">
        <v>3</v>
      </c>
      <c r="BT3">
        <v>3</v>
      </c>
      <c r="BU3">
        <v>3</v>
      </c>
      <c r="BV3" s="17"/>
    </row>
    <row r="4" spans="1:74">
      <c r="A4" s="322"/>
      <c r="B4" s="266" t="s">
        <v>20</v>
      </c>
      <c r="C4" s="267"/>
      <c r="D4" s="88" t="str">
        <f>+入力シート①!D$2</f>
        <v>-</v>
      </c>
      <c r="E4" s="19"/>
      <c r="F4" s="32"/>
      <c r="G4" s="32"/>
      <c r="H4" s="32"/>
      <c r="I4" s="32"/>
      <c r="J4" s="32"/>
      <c r="K4" s="33"/>
      <c r="M4" s="17"/>
      <c r="N4" s="88">
        <v>43542</v>
      </c>
      <c r="O4" s="88" t="s">
        <v>124</v>
      </c>
      <c r="P4" s="88">
        <v>42795</v>
      </c>
      <c r="Q4" s="88">
        <v>42432</v>
      </c>
      <c r="R4" s="88">
        <v>42066</v>
      </c>
      <c r="S4" s="88">
        <v>41715</v>
      </c>
      <c r="T4" s="88">
        <v>41337</v>
      </c>
      <c r="U4">
        <v>27</v>
      </c>
      <c r="V4" s="88">
        <v>40615</v>
      </c>
      <c r="W4" s="88">
        <v>40260</v>
      </c>
      <c r="X4">
        <v>3</v>
      </c>
      <c r="Y4">
        <v>11</v>
      </c>
      <c r="Z4" s="85">
        <v>19</v>
      </c>
      <c r="AA4">
        <v>3</v>
      </c>
      <c r="AB4">
        <v>4</v>
      </c>
      <c r="AC4">
        <v>3</v>
      </c>
      <c r="AL4">
        <v>17</v>
      </c>
      <c r="AM4">
        <v>9</v>
      </c>
      <c r="AO4">
        <v>4</v>
      </c>
      <c r="AR4">
        <v>8</v>
      </c>
      <c r="AV4">
        <v>4</v>
      </c>
      <c r="BB4">
        <v>12</v>
      </c>
      <c r="BD4">
        <v>26</v>
      </c>
      <c r="BE4">
        <v>7</v>
      </c>
      <c r="BH4">
        <v>13</v>
      </c>
      <c r="BN4">
        <v>23</v>
      </c>
      <c r="BO4">
        <v>12</v>
      </c>
      <c r="BP4">
        <v>30</v>
      </c>
      <c r="BV4" s="17"/>
    </row>
    <row r="5" spans="1:74">
      <c r="A5" s="322"/>
      <c r="B5" s="266" t="s">
        <v>55</v>
      </c>
      <c r="C5" s="267"/>
      <c r="D5">
        <f>+入力シート①!D$3</f>
        <v>31</v>
      </c>
      <c r="E5" s="19"/>
      <c r="F5" s="32"/>
      <c r="G5" s="32"/>
      <c r="H5" s="32"/>
      <c r="I5" s="32"/>
      <c r="J5" s="32"/>
      <c r="K5" s="33"/>
      <c r="M5" s="17"/>
      <c r="N5">
        <v>31</v>
      </c>
      <c r="O5">
        <v>31</v>
      </c>
      <c r="P5">
        <v>31</v>
      </c>
      <c r="Q5">
        <v>31</v>
      </c>
      <c r="R5">
        <v>31</v>
      </c>
      <c r="S5">
        <v>31</v>
      </c>
      <c r="T5">
        <v>31</v>
      </c>
      <c r="U5">
        <v>31</v>
      </c>
      <c r="V5">
        <f>+$A$2</f>
        <v>31</v>
      </c>
      <c r="W5">
        <f>+$A$2</f>
        <v>31</v>
      </c>
      <c r="X5">
        <f>+$A$2</f>
        <v>31</v>
      </c>
      <c r="Y5">
        <f>+$A$2</f>
        <v>31</v>
      </c>
      <c r="Z5">
        <f>+$A$2</f>
        <v>31</v>
      </c>
      <c r="AA5">
        <f t="shared" ref="AA5:BU5" si="1">+$A$2</f>
        <v>31</v>
      </c>
      <c r="AB5">
        <f t="shared" si="1"/>
        <v>31</v>
      </c>
      <c r="AC5">
        <f t="shared" si="1"/>
        <v>31</v>
      </c>
      <c r="AD5">
        <f t="shared" si="1"/>
        <v>31</v>
      </c>
      <c r="AE5">
        <f t="shared" si="1"/>
        <v>31</v>
      </c>
      <c r="AF5">
        <f t="shared" si="1"/>
        <v>31</v>
      </c>
      <c r="AG5">
        <f t="shared" si="1"/>
        <v>31</v>
      </c>
      <c r="AH5">
        <f t="shared" si="1"/>
        <v>31</v>
      </c>
      <c r="AI5">
        <f t="shared" si="1"/>
        <v>31</v>
      </c>
      <c r="AJ5">
        <f t="shared" si="1"/>
        <v>31</v>
      </c>
      <c r="AK5">
        <f t="shared" si="1"/>
        <v>31</v>
      </c>
      <c r="AL5">
        <f t="shared" si="1"/>
        <v>31</v>
      </c>
      <c r="AM5">
        <f t="shared" si="1"/>
        <v>31</v>
      </c>
      <c r="AN5">
        <f t="shared" si="1"/>
        <v>31</v>
      </c>
      <c r="AO5">
        <f t="shared" si="1"/>
        <v>31</v>
      </c>
      <c r="AP5">
        <f t="shared" si="1"/>
        <v>31</v>
      </c>
      <c r="AQ5">
        <f t="shared" si="1"/>
        <v>31</v>
      </c>
      <c r="AR5">
        <f t="shared" si="1"/>
        <v>31</v>
      </c>
      <c r="AS5">
        <f t="shared" si="1"/>
        <v>31</v>
      </c>
      <c r="AT5">
        <f t="shared" si="1"/>
        <v>31</v>
      </c>
      <c r="AU5">
        <f t="shared" si="1"/>
        <v>31</v>
      </c>
      <c r="AV5">
        <f t="shared" si="1"/>
        <v>31</v>
      </c>
      <c r="AW5">
        <f t="shared" si="1"/>
        <v>31</v>
      </c>
      <c r="AX5">
        <f t="shared" si="1"/>
        <v>31</v>
      </c>
      <c r="AY5">
        <f t="shared" si="1"/>
        <v>31</v>
      </c>
      <c r="AZ5">
        <f t="shared" si="1"/>
        <v>31</v>
      </c>
      <c r="BA5">
        <f t="shared" si="1"/>
        <v>31</v>
      </c>
      <c r="BB5">
        <f t="shared" si="1"/>
        <v>31</v>
      </c>
      <c r="BC5">
        <f t="shared" si="1"/>
        <v>31</v>
      </c>
      <c r="BD5">
        <f t="shared" si="1"/>
        <v>31</v>
      </c>
      <c r="BE5">
        <f t="shared" si="1"/>
        <v>31</v>
      </c>
      <c r="BF5">
        <f t="shared" si="1"/>
        <v>31</v>
      </c>
      <c r="BG5">
        <f t="shared" si="1"/>
        <v>31</v>
      </c>
      <c r="BH5">
        <f t="shared" si="1"/>
        <v>31</v>
      </c>
      <c r="BI5">
        <f t="shared" si="1"/>
        <v>31</v>
      </c>
      <c r="BJ5">
        <f t="shared" si="1"/>
        <v>31</v>
      </c>
      <c r="BK5">
        <f t="shared" si="1"/>
        <v>31</v>
      </c>
      <c r="BL5">
        <f t="shared" si="1"/>
        <v>31</v>
      </c>
      <c r="BM5">
        <f t="shared" si="1"/>
        <v>31</v>
      </c>
      <c r="BN5">
        <f t="shared" si="1"/>
        <v>31</v>
      </c>
      <c r="BO5">
        <f t="shared" si="1"/>
        <v>31</v>
      </c>
      <c r="BP5">
        <f t="shared" si="1"/>
        <v>31</v>
      </c>
      <c r="BQ5">
        <f t="shared" si="1"/>
        <v>31</v>
      </c>
      <c r="BR5">
        <f t="shared" si="1"/>
        <v>31</v>
      </c>
      <c r="BS5">
        <f t="shared" si="1"/>
        <v>31</v>
      </c>
      <c r="BT5">
        <f t="shared" si="1"/>
        <v>31</v>
      </c>
      <c r="BU5">
        <f t="shared" si="1"/>
        <v>31</v>
      </c>
      <c r="BV5" s="17"/>
    </row>
    <row r="6" spans="1:74" ht="16.5" thickBot="1">
      <c r="A6" s="322"/>
      <c r="B6" s="266" t="s">
        <v>21</v>
      </c>
      <c r="C6" s="267"/>
      <c r="D6" s="93" t="str">
        <f>+入力シート①!D$4</f>
        <v>-</v>
      </c>
      <c r="E6" s="20"/>
      <c r="F6" s="34"/>
      <c r="G6" s="34"/>
      <c r="H6" s="34"/>
      <c r="I6" s="34"/>
      <c r="J6" s="34"/>
      <c r="K6" s="35"/>
      <c r="M6" s="17"/>
      <c r="N6" s="93">
        <v>0.41319444444444442</v>
      </c>
      <c r="O6" s="93" t="s">
        <v>124</v>
      </c>
      <c r="P6" s="93">
        <v>0.38194444444444442</v>
      </c>
      <c r="Q6" s="93">
        <v>0.4201388888888889</v>
      </c>
      <c r="R6" s="93">
        <v>0.36805555555555558</v>
      </c>
      <c r="S6" s="93">
        <v>0.35416666666666669</v>
      </c>
      <c r="T6" s="93">
        <v>0.41111111111111115</v>
      </c>
      <c r="U6" s="151">
        <v>0.46527777777777773</v>
      </c>
      <c r="V6" s="93">
        <v>0.3923611111111111</v>
      </c>
      <c r="W6" s="93">
        <v>0.33680555555555558</v>
      </c>
      <c r="X6" s="93">
        <v>0.39930555555555558</v>
      </c>
      <c r="Y6" s="93">
        <v>0.45833333333333331</v>
      </c>
      <c r="Z6" s="152">
        <v>0.43402777777777773</v>
      </c>
      <c r="AA6" s="151">
        <v>0.43402777777777773</v>
      </c>
      <c r="BV6" s="17"/>
    </row>
    <row r="7" spans="1:74">
      <c r="A7" s="322"/>
      <c r="B7" s="263" t="s">
        <v>22</v>
      </c>
      <c r="C7" s="9">
        <v>0</v>
      </c>
      <c r="D7" t="str">
        <f>+入力シート①!D$5</f>
        <v>-</v>
      </c>
      <c r="E7">
        <f>+COUNT($M7:$BV7)</f>
        <v>27</v>
      </c>
      <c r="F7" s="7">
        <f>+AVERAGE($M7:$BV7)</f>
        <v>18.251881481481483</v>
      </c>
      <c r="G7" s="7">
        <f>+STDEV($M7:$BV7)</f>
        <v>1.9587710929671975</v>
      </c>
      <c r="H7" s="7">
        <f>+MAX($M7:$BV7)</f>
        <v>20.9</v>
      </c>
      <c r="I7" s="7">
        <f>+MIN($M7:$BV7)</f>
        <v>14.3</v>
      </c>
      <c r="J7" s="7" t="e">
        <f>+D7-F7</f>
        <v>#VALUE!</v>
      </c>
      <c r="K7" s="7" t="e">
        <f>+J7/G7</f>
        <v>#VALUE!</v>
      </c>
      <c r="M7" s="17"/>
      <c r="N7">
        <v>19.36</v>
      </c>
      <c r="O7" t="s">
        <v>124</v>
      </c>
      <c r="P7">
        <v>16.079999999999998</v>
      </c>
      <c r="Q7">
        <v>20.8</v>
      </c>
      <c r="R7">
        <v>16.510000000000002</v>
      </c>
      <c r="S7">
        <v>19.25</v>
      </c>
      <c r="T7">
        <v>20.2408</v>
      </c>
      <c r="U7">
        <v>20</v>
      </c>
      <c r="V7">
        <v>16.5</v>
      </c>
      <c r="W7">
        <v>20.9</v>
      </c>
      <c r="X7">
        <v>15.6</v>
      </c>
      <c r="Y7">
        <v>19.8</v>
      </c>
      <c r="Z7" s="85">
        <v>19.100000000000001</v>
      </c>
      <c r="AA7">
        <v>20.86</v>
      </c>
      <c r="AB7">
        <v>14.3</v>
      </c>
      <c r="AC7">
        <v>19.5</v>
      </c>
      <c r="AL7">
        <v>17.3</v>
      </c>
      <c r="AM7">
        <v>17.100000000000001</v>
      </c>
      <c r="AO7">
        <v>20.6</v>
      </c>
      <c r="AR7">
        <v>19.7</v>
      </c>
      <c r="AV7">
        <v>14.6</v>
      </c>
      <c r="BB7">
        <v>16.7</v>
      </c>
      <c r="BD7">
        <v>16.7</v>
      </c>
      <c r="BE7">
        <v>18.899999999999999</v>
      </c>
      <c r="BH7">
        <v>18.600000000000001</v>
      </c>
      <c r="BN7">
        <v>17.2</v>
      </c>
      <c r="BO7">
        <v>17.2</v>
      </c>
      <c r="BP7">
        <v>19.399999999999999</v>
      </c>
      <c r="BV7" s="17"/>
    </row>
    <row r="8" spans="1:74">
      <c r="A8" s="322"/>
      <c r="B8" s="263"/>
      <c r="C8" s="9">
        <v>10</v>
      </c>
      <c r="D8" t="str">
        <f>+入力シート①!D$6</f>
        <v>-</v>
      </c>
      <c r="E8">
        <f t="shared" ref="E8:E22" si="2">+COUNT($M8:$BV8)</f>
        <v>27</v>
      </c>
      <c r="F8" s="7">
        <f t="shared" ref="F8:F22" si="3">+AVERAGE($M8:$BV8)</f>
        <v>18.012885185185187</v>
      </c>
      <c r="G8" s="7">
        <f t="shared" ref="G8:G22" si="4">+STDEV($M8:$BV8)</f>
        <v>2.3679498873504055</v>
      </c>
      <c r="H8" s="7">
        <f t="shared" ref="H8:H22" si="5">+MAX($M8:$BV8)</f>
        <v>20.9709</v>
      </c>
      <c r="I8" s="7">
        <f t="shared" ref="I8:I22" si="6">+MIN($M8:$BV8)</f>
        <v>11.04</v>
      </c>
      <c r="J8" s="7" t="e">
        <f t="shared" ref="J8:J22" si="7">+D8-F8</f>
        <v>#VALUE!</v>
      </c>
      <c r="K8" s="7" t="e">
        <f t="shared" ref="K8:K22" si="8">+J8/G8</f>
        <v>#VALUE!</v>
      </c>
      <c r="M8" s="17"/>
      <c r="N8">
        <v>19.350000000000001</v>
      </c>
      <c r="O8" t="s">
        <v>124</v>
      </c>
      <c r="P8">
        <v>16.079999999999998</v>
      </c>
      <c r="Q8">
        <v>20.8</v>
      </c>
      <c r="R8">
        <v>16.48</v>
      </c>
      <c r="S8">
        <v>19.22</v>
      </c>
      <c r="T8">
        <v>20.200600000000001</v>
      </c>
      <c r="U8">
        <v>20.0777</v>
      </c>
      <c r="V8">
        <v>16.148700000000002</v>
      </c>
      <c r="W8">
        <v>20.9709</v>
      </c>
      <c r="X8">
        <v>15.6</v>
      </c>
      <c r="Y8">
        <v>19.88</v>
      </c>
      <c r="Z8" s="85">
        <v>19.079999999999998</v>
      </c>
      <c r="AA8">
        <v>20.85</v>
      </c>
      <c r="AB8">
        <v>14.18</v>
      </c>
      <c r="AC8">
        <v>19.48</v>
      </c>
      <c r="AL8">
        <v>16.510000000000002</v>
      </c>
      <c r="AM8">
        <v>16.55</v>
      </c>
      <c r="AO8">
        <v>20.89</v>
      </c>
      <c r="AR8">
        <v>19.489999999999998</v>
      </c>
      <c r="AV8">
        <v>11.04</v>
      </c>
      <c r="BB8">
        <v>16.63</v>
      </c>
      <c r="BD8">
        <v>16.12</v>
      </c>
      <c r="BE8">
        <v>18.420000000000002</v>
      </c>
      <c r="BH8">
        <v>17.78</v>
      </c>
      <c r="BN8">
        <v>17.48</v>
      </c>
      <c r="BO8">
        <v>17.5</v>
      </c>
      <c r="BP8">
        <v>19.54</v>
      </c>
      <c r="BV8" s="17"/>
    </row>
    <row r="9" spans="1:74">
      <c r="A9" s="322"/>
      <c r="B9" s="263"/>
      <c r="C9" s="9">
        <v>20</v>
      </c>
      <c r="D9" t="str">
        <f>+入力シート①!D$7</f>
        <v>-</v>
      </c>
      <c r="E9">
        <f t="shared" si="2"/>
        <v>27</v>
      </c>
      <c r="F9" s="7">
        <f t="shared" si="3"/>
        <v>17.97854074074074</v>
      </c>
      <c r="G9" s="7">
        <f t="shared" si="4"/>
        <v>2.383679783969979</v>
      </c>
      <c r="H9" s="7">
        <f t="shared" si="5"/>
        <v>20.980599999999999</v>
      </c>
      <c r="I9" s="7">
        <f t="shared" si="6"/>
        <v>11.02</v>
      </c>
      <c r="J9" s="7" t="e">
        <f t="shared" si="7"/>
        <v>#VALUE!</v>
      </c>
      <c r="K9" s="7" t="e">
        <f t="shared" si="8"/>
        <v>#VALUE!</v>
      </c>
      <c r="M9" s="17"/>
      <c r="N9">
        <v>19.32</v>
      </c>
      <c r="O9" t="s">
        <v>124</v>
      </c>
      <c r="P9">
        <v>16.04</v>
      </c>
      <c r="Q9">
        <v>20.81</v>
      </c>
      <c r="R9">
        <v>16.47</v>
      </c>
      <c r="S9">
        <v>19.23</v>
      </c>
      <c r="T9">
        <v>20.202200000000001</v>
      </c>
      <c r="U9">
        <v>20.082899999999999</v>
      </c>
      <c r="V9">
        <v>15.8149</v>
      </c>
      <c r="W9">
        <v>20.980599999999999</v>
      </c>
      <c r="X9">
        <v>15.6</v>
      </c>
      <c r="Y9">
        <v>19.850000000000001</v>
      </c>
      <c r="Z9" s="85">
        <v>19.079999999999998</v>
      </c>
      <c r="AA9">
        <v>20.86</v>
      </c>
      <c r="AB9">
        <v>14.17</v>
      </c>
      <c r="AC9">
        <v>19.440000000000001</v>
      </c>
      <c r="AL9">
        <v>16.489999999999998</v>
      </c>
      <c r="AM9">
        <v>16.55</v>
      </c>
      <c r="AO9">
        <v>20.89</v>
      </c>
      <c r="AR9">
        <v>19.48</v>
      </c>
      <c r="AV9">
        <v>11.02</v>
      </c>
      <c r="BB9">
        <v>16.559999999999999</v>
      </c>
      <c r="BD9">
        <v>16.04</v>
      </c>
      <c r="BE9">
        <v>18.399999999999999</v>
      </c>
      <c r="BH9">
        <v>17.760000000000002</v>
      </c>
      <c r="BN9">
        <v>17.41</v>
      </c>
      <c r="BO9">
        <v>17.489999999999998</v>
      </c>
      <c r="BP9">
        <v>19.38</v>
      </c>
      <c r="BV9" s="17"/>
    </row>
    <row r="10" spans="1:74">
      <c r="A10" s="322"/>
      <c r="B10" s="263"/>
      <c r="C10" s="9">
        <v>30</v>
      </c>
      <c r="D10" t="str">
        <f>+入力シート①!D$8</f>
        <v>-</v>
      </c>
      <c r="E10">
        <f t="shared" si="2"/>
        <v>27</v>
      </c>
      <c r="F10" s="7">
        <f t="shared" si="3"/>
        <v>17.920233333333336</v>
      </c>
      <c r="G10" s="7">
        <f t="shared" si="4"/>
        <v>2.3874789247559454</v>
      </c>
      <c r="H10" s="7">
        <f t="shared" si="5"/>
        <v>20.979700000000001</v>
      </c>
      <c r="I10" s="7">
        <f t="shared" si="6"/>
        <v>11.02</v>
      </c>
      <c r="J10" s="7" t="e">
        <f t="shared" si="7"/>
        <v>#VALUE!</v>
      </c>
      <c r="K10" s="7" t="e">
        <f t="shared" si="8"/>
        <v>#VALUE!</v>
      </c>
      <c r="M10" s="17"/>
      <c r="N10">
        <v>19.350000000000001</v>
      </c>
      <c r="O10" t="s">
        <v>124</v>
      </c>
      <c r="P10">
        <v>16</v>
      </c>
      <c r="Q10">
        <v>20.81</v>
      </c>
      <c r="R10">
        <v>16.46</v>
      </c>
      <c r="S10">
        <v>19.21</v>
      </c>
      <c r="T10">
        <v>20.203199999999999</v>
      </c>
      <c r="U10">
        <v>20.0854</v>
      </c>
      <c r="V10">
        <v>15.438000000000001</v>
      </c>
      <c r="W10">
        <v>20.979700000000001</v>
      </c>
      <c r="X10">
        <v>15.6</v>
      </c>
      <c r="Y10">
        <v>19.739999999999998</v>
      </c>
      <c r="Z10" s="85">
        <v>19.059999999999999</v>
      </c>
      <c r="AA10">
        <v>20.84</v>
      </c>
      <c r="AB10">
        <v>14.15</v>
      </c>
      <c r="AC10">
        <v>19.23</v>
      </c>
      <c r="AL10">
        <v>16.489999999999998</v>
      </c>
      <c r="AM10">
        <v>16.55</v>
      </c>
      <c r="AO10">
        <v>20.89</v>
      </c>
      <c r="AR10">
        <v>19.48</v>
      </c>
      <c r="AV10">
        <v>11.02</v>
      </c>
      <c r="BB10">
        <v>16.48</v>
      </c>
      <c r="BD10">
        <v>15.96</v>
      </c>
      <c r="BE10">
        <v>18.38</v>
      </c>
      <c r="BH10">
        <v>17.739999999999998</v>
      </c>
      <c r="BN10">
        <v>17.37</v>
      </c>
      <c r="BO10">
        <v>17.43</v>
      </c>
      <c r="BP10">
        <v>18.899999999999999</v>
      </c>
      <c r="BV10" s="17"/>
    </row>
    <row r="11" spans="1:74">
      <c r="A11" s="322"/>
      <c r="B11" s="263"/>
      <c r="C11" s="9">
        <v>50</v>
      </c>
      <c r="D11" t="str">
        <f>+入力シート①!D$9</f>
        <v>-</v>
      </c>
      <c r="E11">
        <f t="shared" si="2"/>
        <v>27</v>
      </c>
      <c r="F11" s="7">
        <f t="shared" si="3"/>
        <v>17.658337037037033</v>
      </c>
      <c r="G11" s="7">
        <f t="shared" si="4"/>
        <v>2.4231116781381332</v>
      </c>
      <c r="H11" s="7">
        <f t="shared" si="5"/>
        <v>20.970500000000001</v>
      </c>
      <c r="I11" s="7">
        <f t="shared" si="6"/>
        <v>11</v>
      </c>
      <c r="J11" s="7" t="e">
        <f t="shared" si="7"/>
        <v>#VALUE!</v>
      </c>
      <c r="K11" s="7" t="e">
        <f t="shared" si="8"/>
        <v>#VALUE!</v>
      </c>
      <c r="M11" s="17"/>
      <c r="N11">
        <v>19.329999999999998</v>
      </c>
      <c r="O11" t="s">
        <v>124</v>
      </c>
      <c r="P11">
        <v>15.62</v>
      </c>
      <c r="Q11">
        <v>20.82</v>
      </c>
      <c r="R11">
        <v>16.45</v>
      </c>
      <c r="S11">
        <v>18.59</v>
      </c>
      <c r="T11">
        <v>20.206199999999999</v>
      </c>
      <c r="U11">
        <v>20.084299999999999</v>
      </c>
      <c r="V11">
        <v>15.104100000000001</v>
      </c>
      <c r="W11">
        <v>20.970500000000001</v>
      </c>
      <c r="X11">
        <v>15.58</v>
      </c>
      <c r="Y11">
        <v>19.600000000000001</v>
      </c>
      <c r="Z11" s="85">
        <v>18.420000000000002</v>
      </c>
      <c r="AA11">
        <v>20.84</v>
      </c>
      <c r="AB11">
        <v>13.76</v>
      </c>
      <c r="AC11">
        <v>18.55</v>
      </c>
      <c r="AL11">
        <v>16.329999999999998</v>
      </c>
      <c r="AM11">
        <v>16.54</v>
      </c>
      <c r="AO11">
        <v>20.89</v>
      </c>
      <c r="AR11">
        <v>19.48</v>
      </c>
      <c r="AV11">
        <v>11</v>
      </c>
      <c r="BB11">
        <v>16.46</v>
      </c>
      <c r="BD11">
        <v>15.9</v>
      </c>
      <c r="BE11">
        <v>18.38</v>
      </c>
      <c r="BH11">
        <v>17.559999999999999</v>
      </c>
      <c r="BN11">
        <v>17.079999999999998</v>
      </c>
      <c r="BO11">
        <v>16.77</v>
      </c>
      <c r="BP11">
        <v>16.46</v>
      </c>
      <c r="BV11" s="17"/>
    </row>
    <row r="12" spans="1:74">
      <c r="A12" s="322"/>
      <c r="B12" s="263"/>
      <c r="C12" s="9">
        <v>75</v>
      </c>
      <c r="D12" t="str">
        <f>+入力シート①!D$10</f>
        <v>-</v>
      </c>
      <c r="E12">
        <f t="shared" si="2"/>
        <v>26</v>
      </c>
      <c r="F12" s="7">
        <f t="shared" si="3"/>
        <v>17.242734615384617</v>
      </c>
      <c r="G12" s="7">
        <f t="shared" si="4"/>
        <v>2.4896971179550698</v>
      </c>
      <c r="H12" s="7">
        <f t="shared" si="5"/>
        <v>20.979800000000001</v>
      </c>
      <c r="I12" s="7">
        <f t="shared" si="6"/>
        <v>10.98</v>
      </c>
      <c r="J12" s="7" t="e">
        <f t="shared" si="7"/>
        <v>#VALUE!</v>
      </c>
      <c r="K12" s="7" t="e">
        <f t="shared" si="8"/>
        <v>#VALUE!</v>
      </c>
      <c r="M12" s="17"/>
      <c r="N12">
        <v>19.3</v>
      </c>
      <c r="O12" t="s">
        <v>124</v>
      </c>
      <c r="P12">
        <v>15.29</v>
      </c>
      <c r="Q12">
        <v>20.826000000000001</v>
      </c>
      <c r="R12">
        <v>16.46</v>
      </c>
      <c r="S12">
        <v>18.29</v>
      </c>
      <c r="T12">
        <v>20.2089</v>
      </c>
      <c r="U12">
        <v>19.723500000000001</v>
      </c>
      <c r="V12">
        <v>15.042899999999999</v>
      </c>
      <c r="W12">
        <v>20.979800000000001</v>
      </c>
      <c r="X12">
        <v>15.2</v>
      </c>
      <c r="Y12">
        <v>19.47</v>
      </c>
      <c r="Z12" s="85">
        <v>18.2</v>
      </c>
      <c r="AB12">
        <v>12.89</v>
      </c>
      <c r="AC12">
        <v>17.36</v>
      </c>
      <c r="AL12">
        <v>15.63</v>
      </c>
      <c r="AM12">
        <v>15.89</v>
      </c>
      <c r="AO12">
        <v>20.9</v>
      </c>
      <c r="AR12">
        <v>19.48</v>
      </c>
      <c r="AV12">
        <v>10.98</v>
      </c>
      <c r="BB12">
        <v>16.07</v>
      </c>
      <c r="BD12">
        <v>15.85</v>
      </c>
      <c r="BE12">
        <v>18.36</v>
      </c>
      <c r="BH12">
        <v>17.04</v>
      </c>
      <c r="BN12">
        <v>16.690000000000001</v>
      </c>
      <c r="BO12">
        <v>16.12</v>
      </c>
      <c r="BP12">
        <v>16.059999999999999</v>
      </c>
      <c r="BV12" s="17"/>
    </row>
    <row r="13" spans="1:74">
      <c r="A13" s="322"/>
      <c r="B13" s="263"/>
      <c r="C13" s="9">
        <v>100</v>
      </c>
      <c r="D13" t="str">
        <f>+入力シート①!D$11</f>
        <v>-</v>
      </c>
      <c r="E13">
        <f t="shared" si="2"/>
        <v>27</v>
      </c>
      <c r="F13" s="7">
        <f t="shared" si="3"/>
        <v>17.045218518518514</v>
      </c>
      <c r="G13" s="7">
        <f t="shared" si="4"/>
        <v>2.7002906118583083</v>
      </c>
      <c r="H13" s="7">
        <f t="shared" si="5"/>
        <v>20.979500000000002</v>
      </c>
      <c r="I13" s="7">
        <f t="shared" si="6"/>
        <v>10.9</v>
      </c>
      <c r="J13" s="7" t="e">
        <f t="shared" si="7"/>
        <v>#VALUE!</v>
      </c>
      <c r="K13" s="7" t="e">
        <f t="shared" si="8"/>
        <v>#VALUE!</v>
      </c>
      <c r="M13" s="17"/>
      <c r="N13">
        <v>19.29</v>
      </c>
      <c r="O13" t="s">
        <v>124</v>
      </c>
      <c r="P13">
        <v>14.93</v>
      </c>
      <c r="Q13">
        <v>20.831</v>
      </c>
      <c r="R13">
        <v>16.47</v>
      </c>
      <c r="S13">
        <v>17.63</v>
      </c>
      <c r="T13">
        <v>20.212900000000001</v>
      </c>
      <c r="U13">
        <v>18.748200000000001</v>
      </c>
      <c r="V13">
        <v>14.9993</v>
      </c>
      <c r="W13">
        <v>20.979500000000002</v>
      </c>
      <c r="X13">
        <v>14.83</v>
      </c>
      <c r="Y13">
        <v>19.43</v>
      </c>
      <c r="Z13" s="85">
        <v>18.03</v>
      </c>
      <c r="AA13">
        <v>20.86</v>
      </c>
      <c r="AB13">
        <v>11.64</v>
      </c>
      <c r="AC13">
        <v>16.420000000000002</v>
      </c>
      <c r="AL13">
        <v>15.32</v>
      </c>
      <c r="AM13">
        <v>14.83</v>
      </c>
      <c r="AO13">
        <v>20.9</v>
      </c>
      <c r="AR13">
        <v>19.489999999999998</v>
      </c>
      <c r="AV13">
        <v>10.9</v>
      </c>
      <c r="BB13">
        <v>15.92</v>
      </c>
      <c r="BD13">
        <v>15.79</v>
      </c>
      <c r="BE13">
        <v>18.34</v>
      </c>
      <c r="BH13">
        <v>15.59</v>
      </c>
      <c r="BN13">
        <v>15.95</v>
      </c>
      <c r="BO13">
        <v>15.94</v>
      </c>
      <c r="BP13">
        <v>15.95</v>
      </c>
      <c r="BV13" s="17"/>
    </row>
    <row r="14" spans="1:74">
      <c r="A14" s="322"/>
      <c r="B14" s="263"/>
      <c r="C14" s="9">
        <v>150</v>
      </c>
      <c r="D14" t="str">
        <f>+入力シート①!D$12</f>
        <v>-</v>
      </c>
      <c r="E14">
        <f t="shared" si="2"/>
        <v>27</v>
      </c>
      <c r="F14" s="7">
        <f t="shared" si="3"/>
        <v>16.158274074074075</v>
      </c>
      <c r="G14" s="7">
        <f t="shared" si="4"/>
        <v>3.1980960057500289</v>
      </c>
      <c r="H14" s="7">
        <f t="shared" si="5"/>
        <v>20.9</v>
      </c>
      <c r="I14" s="7">
        <f t="shared" si="6"/>
        <v>9.6199999999999992</v>
      </c>
      <c r="J14" s="7" t="e">
        <f t="shared" si="7"/>
        <v>#VALUE!</v>
      </c>
      <c r="K14" s="7" t="e">
        <f t="shared" si="8"/>
        <v>#VALUE!</v>
      </c>
      <c r="M14" s="17"/>
      <c r="N14">
        <v>19.27</v>
      </c>
      <c r="O14" t="s">
        <v>124</v>
      </c>
      <c r="P14">
        <v>13.93</v>
      </c>
      <c r="Q14">
        <v>20.658000000000001</v>
      </c>
      <c r="R14">
        <v>16.420000000000002</v>
      </c>
      <c r="S14">
        <v>16.73</v>
      </c>
      <c r="T14">
        <v>20.200299999999999</v>
      </c>
      <c r="U14">
        <v>17.6677</v>
      </c>
      <c r="V14">
        <v>14.8429</v>
      </c>
      <c r="W14">
        <v>20.0745</v>
      </c>
      <c r="X14">
        <v>13.36</v>
      </c>
      <c r="Y14">
        <v>19.11</v>
      </c>
      <c r="Z14" s="85">
        <v>17.03</v>
      </c>
      <c r="AA14">
        <v>20.02</v>
      </c>
      <c r="AB14">
        <v>9.6199999999999992</v>
      </c>
      <c r="AC14">
        <v>15.87</v>
      </c>
      <c r="AL14">
        <v>13.44</v>
      </c>
      <c r="AM14">
        <v>12.95</v>
      </c>
      <c r="AO14">
        <v>20.9</v>
      </c>
      <c r="AR14">
        <v>19.489999999999998</v>
      </c>
      <c r="AV14">
        <v>9.68</v>
      </c>
      <c r="BB14">
        <v>15.56</v>
      </c>
      <c r="BD14">
        <v>13.44</v>
      </c>
      <c r="BE14">
        <v>18.14</v>
      </c>
      <c r="BH14">
        <v>13.06</v>
      </c>
      <c r="BN14">
        <v>14.41</v>
      </c>
      <c r="BO14">
        <v>14.7</v>
      </c>
      <c r="BP14">
        <v>15.7</v>
      </c>
      <c r="BV14" s="17"/>
    </row>
    <row r="15" spans="1:74">
      <c r="A15" s="322"/>
      <c r="B15" s="263"/>
      <c r="C15" s="9">
        <v>200</v>
      </c>
      <c r="D15" t="str">
        <f>+入力シート①!D$13</f>
        <v>-</v>
      </c>
      <c r="E15">
        <f t="shared" si="2"/>
        <v>27</v>
      </c>
      <c r="F15" s="7">
        <f t="shared" si="3"/>
        <v>14.777303703703705</v>
      </c>
      <c r="G15" s="7">
        <f t="shared" si="4"/>
        <v>3.5723765506454033</v>
      </c>
      <c r="H15" s="7">
        <f t="shared" si="5"/>
        <v>20.041599999999999</v>
      </c>
      <c r="I15" s="7">
        <f t="shared" si="6"/>
        <v>8.24</v>
      </c>
      <c r="J15" s="7" t="e">
        <f t="shared" si="7"/>
        <v>#VALUE!</v>
      </c>
      <c r="K15" s="7" t="e">
        <f t="shared" si="8"/>
        <v>#VALUE!</v>
      </c>
      <c r="M15" s="17"/>
      <c r="N15">
        <v>19.100000000000001</v>
      </c>
      <c r="O15" t="s">
        <v>124</v>
      </c>
      <c r="P15">
        <v>12.64</v>
      </c>
      <c r="Q15">
        <v>18.946000000000002</v>
      </c>
      <c r="R15">
        <v>13.18</v>
      </c>
      <c r="S15">
        <v>14.5</v>
      </c>
      <c r="T15">
        <v>20.041599999999999</v>
      </c>
      <c r="U15">
        <v>16.862200000000001</v>
      </c>
      <c r="V15">
        <v>12.9068</v>
      </c>
      <c r="W15">
        <v>18.7806</v>
      </c>
      <c r="X15">
        <v>11.58</v>
      </c>
      <c r="Y15">
        <v>18.55</v>
      </c>
      <c r="Z15" s="85">
        <v>15.41</v>
      </c>
      <c r="AA15">
        <v>18.95</v>
      </c>
      <c r="AB15">
        <v>8.3000000000000007</v>
      </c>
      <c r="AC15">
        <v>14.89</v>
      </c>
      <c r="AL15">
        <v>11.6</v>
      </c>
      <c r="AM15">
        <v>10.19</v>
      </c>
      <c r="AO15">
        <v>19.87</v>
      </c>
      <c r="AR15">
        <v>18.559999999999999</v>
      </c>
      <c r="AV15">
        <v>8.24</v>
      </c>
      <c r="BB15">
        <v>13.85</v>
      </c>
      <c r="BD15">
        <v>11.68</v>
      </c>
      <c r="BE15">
        <v>18.12</v>
      </c>
      <c r="BH15">
        <v>12.28</v>
      </c>
      <c r="BN15">
        <v>12.61</v>
      </c>
      <c r="BO15">
        <v>12.33</v>
      </c>
      <c r="BP15">
        <v>15.02</v>
      </c>
      <c r="BV15" s="17"/>
    </row>
    <row r="16" spans="1:74">
      <c r="A16" s="322"/>
      <c r="B16" s="263"/>
      <c r="C16" s="9">
        <v>300</v>
      </c>
      <c r="D16" t="str">
        <f>+入力シート①!D$14</f>
        <v>-</v>
      </c>
      <c r="E16">
        <f t="shared" si="2"/>
        <v>19</v>
      </c>
      <c r="F16" s="7">
        <f t="shared" si="3"/>
        <v>12.776747368421052</v>
      </c>
      <c r="G16" s="7">
        <f t="shared" si="4"/>
        <v>3.8822535832752925</v>
      </c>
      <c r="H16" s="7">
        <f t="shared" si="5"/>
        <v>17.915500000000002</v>
      </c>
      <c r="I16" s="7">
        <f t="shared" si="6"/>
        <v>6.81</v>
      </c>
      <c r="J16" s="7" t="e">
        <f t="shared" si="7"/>
        <v>#VALUE!</v>
      </c>
      <c r="K16" s="7" t="e">
        <f t="shared" si="8"/>
        <v>#VALUE!</v>
      </c>
      <c r="M16" s="17"/>
      <c r="N16">
        <v>17.39</v>
      </c>
      <c r="O16" t="s">
        <v>124</v>
      </c>
      <c r="P16">
        <v>9.64</v>
      </c>
      <c r="Q16">
        <v>16.207999999999998</v>
      </c>
      <c r="R16">
        <v>9.9700000000000006</v>
      </c>
      <c r="S16">
        <v>11.39</v>
      </c>
      <c r="T16">
        <v>17.915500000000002</v>
      </c>
      <c r="U16">
        <v>13.374000000000001</v>
      </c>
      <c r="V16">
        <v>9.0961999999999996</v>
      </c>
      <c r="W16">
        <v>16.194500000000001</v>
      </c>
      <c r="X16">
        <v>9</v>
      </c>
      <c r="Y16">
        <v>17.190000000000001</v>
      </c>
      <c r="Z16" s="85">
        <v>10.35</v>
      </c>
      <c r="AA16">
        <v>16.93</v>
      </c>
      <c r="AB16">
        <v>6.81</v>
      </c>
      <c r="AC16">
        <v>12.07</v>
      </c>
      <c r="AL16">
        <v>8.6999999999999993</v>
      </c>
      <c r="AM16">
        <v>7.46</v>
      </c>
      <c r="AO16">
        <v>16.04</v>
      </c>
      <c r="AR16">
        <v>17.03</v>
      </c>
      <c r="BV16" s="17"/>
    </row>
    <row r="17" spans="1:74">
      <c r="A17" s="322"/>
      <c r="B17" s="263"/>
      <c r="C17" s="9">
        <v>400</v>
      </c>
      <c r="D17" t="str">
        <f>+入力シート①!D$15</f>
        <v>-</v>
      </c>
      <c r="E17">
        <f t="shared" si="2"/>
        <v>19</v>
      </c>
      <c r="F17" s="7">
        <f t="shared" si="3"/>
        <v>10.366126315789474</v>
      </c>
      <c r="G17" s="7">
        <f t="shared" si="4"/>
        <v>3.5231252587317203</v>
      </c>
      <c r="H17" s="7">
        <f t="shared" si="5"/>
        <v>15.342000000000001</v>
      </c>
      <c r="I17" s="7">
        <f t="shared" si="6"/>
        <v>6.02</v>
      </c>
      <c r="J17" s="7" t="e">
        <f t="shared" si="7"/>
        <v>#VALUE!</v>
      </c>
      <c r="K17" s="7" t="e">
        <f t="shared" si="8"/>
        <v>#VALUE!</v>
      </c>
      <c r="M17" s="17"/>
      <c r="N17">
        <v>14.05</v>
      </c>
      <c r="O17" t="s">
        <v>124</v>
      </c>
      <c r="P17">
        <v>8.07</v>
      </c>
      <c r="Q17">
        <v>13.827999999999999</v>
      </c>
      <c r="R17">
        <v>6.96</v>
      </c>
      <c r="S17">
        <v>8.93</v>
      </c>
      <c r="T17">
        <v>15.342000000000001</v>
      </c>
      <c r="U17">
        <v>9.6783000000000001</v>
      </c>
      <c r="V17">
        <v>7.1315999999999997</v>
      </c>
      <c r="W17">
        <v>13.7165</v>
      </c>
      <c r="X17">
        <v>6.79</v>
      </c>
      <c r="Y17">
        <v>14.91</v>
      </c>
      <c r="Z17" s="85">
        <v>7.34</v>
      </c>
      <c r="AA17">
        <v>14.23</v>
      </c>
      <c r="AB17">
        <v>6.02</v>
      </c>
      <c r="AC17">
        <v>9.51</v>
      </c>
      <c r="AL17">
        <v>6.79</v>
      </c>
      <c r="AM17">
        <v>6.17</v>
      </c>
      <c r="AO17">
        <v>12.84</v>
      </c>
      <c r="AR17">
        <v>14.65</v>
      </c>
      <c r="BV17" s="17"/>
    </row>
    <row r="18" spans="1:74">
      <c r="A18" s="322"/>
      <c r="B18" s="263"/>
      <c r="C18" s="9">
        <v>500</v>
      </c>
      <c r="D18" t="str">
        <f>+入力シート①!D$16</f>
        <v>-</v>
      </c>
      <c r="E18">
        <f t="shared" si="2"/>
        <v>14</v>
      </c>
      <c r="F18" s="7">
        <f t="shared" si="3"/>
        <v>7.3889428571428573</v>
      </c>
      <c r="G18" s="7">
        <f t="shared" si="4"/>
        <v>2.5739349064491419</v>
      </c>
      <c r="H18" s="7">
        <f t="shared" si="5"/>
        <v>11.956899999999999</v>
      </c>
      <c r="I18" s="7">
        <f t="shared" si="6"/>
        <v>5.0999999999999996</v>
      </c>
      <c r="J18" s="7" t="e">
        <f t="shared" si="7"/>
        <v>#VALUE!</v>
      </c>
      <c r="K18" s="7" t="e">
        <f t="shared" si="8"/>
        <v>#VALUE!</v>
      </c>
      <c r="M18" s="17"/>
      <c r="N18">
        <v>11.28</v>
      </c>
      <c r="O18" t="s">
        <v>124</v>
      </c>
      <c r="P18">
        <v>6.57</v>
      </c>
      <c r="Q18" t="s">
        <v>124</v>
      </c>
      <c r="R18">
        <v>5.73</v>
      </c>
      <c r="S18">
        <v>6.57</v>
      </c>
      <c r="T18">
        <v>11.956899999999999</v>
      </c>
      <c r="U18">
        <v>7.5713999999999997</v>
      </c>
      <c r="V18">
        <v>5.5834000000000001</v>
      </c>
      <c r="W18">
        <v>9.6434999999999995</v>
      </c>
      <c r="X18">
        <v>5.0999999999999996</v>
      </c>
      <c r="Y18">
        <v>11.57</v>
      </c>
      <c r="Z18" s="85">
        <v>5.68</v>
      </c>
      <c r="AB18">
        <v>5.61</v>
      </c>
      <c r="AL18">
        <v>5.16</v>
      </c>
      <c r="AM18">
        <v>5.42</v>
      </c>
      <c r="BV18" s="17"/>
    </row>
    <row r="19" spans="1:74">
      <c r="A19" s="322"/>
      <c r="B19" s="263"/>
      <c r="C19" s="9">
        <v>600</v>
      </c>
      <c r="E19">
        <f t="shared" si="2"/>
        <v>1</v>
      </c>
      <c r="F19" s="7">
        <f t="shared" si="3"/>
        <v>9.5399999999999991</v>
      </c>
      <c r="G19" s="7" t="e">
        <f t="shared" si="4"/>
        <v>#DIV/0!</v>
      </c>
      <c r="H19" s="7">
        <f t="shared" si="5"/>
        <v>9.5399999999999991</v>
      </c>
      <c r="I19" s="7">
        <f t="shared" si="6"/>
        <v>9.5399999999999991</v>
      </c>
      <c r="J19" s="7">
        <f t="shared" si="7"/>
        <v>-9.5399999999999991</v>
      </c>
      <c r="K19" s="7" t="e">
        <f t="shared" si="8"/>
        <v>#DIV/0!</v>
      </c>
      <c r="M19" s="17"/>
      <c r="Y19">
        <v>9.5399999999999991</v>
      </c>
      <c r="BV19" s="17"/>
    </row>
    <row r="20" spans="1:74">
      <c r="A20" s="322"/>
      <c r="B20" s="15"/>
      <c r="C20" s="15"/>
      <c r="D20" s="15"/>
      <c r="E20" s="15"/>
      <c r="F20" s="32"/>
      <c r="G20" s="32"/>
      <c r="H20" s="32"/>
      <c r="I20" s="32"/>
      <c r="J20" s="32"/>
      <c r="K20" s="32"/>
      <c r="L20" s="15"/>
      <c r="M20" s="17"/>
      <c r="N20" s="15"/>
      <c r="O20" s="15"/>
      <c r="P20" s="15"/>
      <c r="Q20" s="15"/>
      <c r="R20" s="15"/>
      <c r="S20" s="15"/>
      <c r="T20" s="15"/>
      <c r="U20" s="15"/>
      <c r="V20" s="15"/>
      <c r="W20" s="15"/>
      <c r="X20" s="15"/>
      <c r="Y20" s="15"/>
      <c r="BV20" s="17"/>
    </row>
    <row r="21" spans="1:74">
      <c r="A21" s="322"/>
      <c r="B21" s="264" t="s">
        <v>25</v>
      </c>
      <c r="C21" s="13" t="s">
        <v>23</v>
      </c>
      <c r="D21" t="str">
        <f>+入力シート①!D$19</f>
        <v>-</v>
      </c>
      <c r="E21">
        <f t="shared" si="2"/>
        <v>27</v>
      </c>
      <c r="F21" s="7">
        <f t="shared" si="3"/>
        <v>193.81481481481481</v>
      </c>
      <c r="G21" s="7">
        <f t="shared" si="4"/>
        <v>117.77489514292053</v>
      </c>
      <c r="H21" s="7">
        <f t="shared" si="5"/>
        <v>358</v>
      </c>
      <c r="I21" s="7">
        <f t="shared" si="6"/>
        <v>5</v>
      </c>
      <c r="J21" s="7" t="e">
        <f t="shared" si="7"/>
        <v>#VALUE!</v>
      </c>
      <c r="K21" s="7" t="e">
        <f t="shared" si="8"/>
        <v>#VALUE!</v>
      </c>
      <c r="M21" s="17"/>
      <c r="N21">
        <v>358</v>
      </c>
      <c r="O21" t="s">
        <v>124</v>
      </c>
      <c r="P21">
        <v>54</v>
      </c>
      <c r="Q21">
        <v>40</v>
      </c>
      <c r="R21">
        <v>5</v>
      </c>
      <c r="S21">
        <v>349</v>
      </c>
      <c r="T21">
        <v>117</v>
      </c>
      <c r="U21">
        <v>141</v>
      </c>
      <c r="V21">
        <v>84</v>
      </c>
      <c r="W21">
        <v>85</v>
      </c>
      <c r="X21">
        <v>286</v>
      </c>
      <c r="Y21">
        <v>88</v>
      </c>
      <c r="Z21" s="85">
        <v>323</v>
      </c>
      <c r="AA21">
        <v>358</v>
      </c>
      <c r="AB21">
        <v>112</v>
      </c>
      <c r="AC21">
        <v>258</v>
      </c>
      <c r="AL21">
        <v>313</v>
      </c>
      <c r="AM21">
        <v>14</v>
      </c>
      <c r="AO21">
        <v>108</v>
      </c>
      <c r="AR21">
        <v>113</v>
      </c>
      <c r="AV21">
        <v>156</v>
      </c>
      <c r="BB21">
        <v>275</v>
      </c>
      <c r="BD21">
        <v>321</v>
      </c>
      <c r="BE21">
        <v>158</v>
      </c>
      <c r="BH21">
        <v>213</v>
      </c>
      <c r="BN21">
        <v>270</v>
      </c>
      <c r="BO21">
        <v>289</v>
      </c>
      <c r="BP21">
        <v>345</v>
      </c>
      <c r="BV21" s="17"/>
    </row>
    <row r="22" spans="1:74">
      <c r="A22" s="322"/>
      <c r="B22" s="265"/>
      <c r="C22" s="10" t="s">
        <v>24</v>
      </c>
      <c r="D22" t="str">
        <f>+入力シート①!D$20</f>
        <v>-</v>
      </c>
      <c r="E22">
        <f t="shared" si="2"/>
        <v>27</v>
      </c>
      <c r="F22" s="7">
        <f t="shared" si="3"/>
        <v>1.2922222222222222</v>
      </c>
      <c r="G22" s="7">
        <f t="shared" si="4"/>
        <v>0.61501928258284544</v>
      </c>
      <c r="H22" s="7">
        <f t="shared" si="5"/>
        <v>2.7</v>
      </c>
      <c r="I22" s="7">
        <f t="shared" si="6"/>
        <v>0.4</v>
      </c>
      <c r="J22" s="7" t="e">
        <f t="shared" si="7"/>
        <v>#VALUE!</v>
      </c>
      <c r="K22" s="7" t="e">
        <f t="shared" si="8"/>
        <v>#VALUE!</v>
      </c>
      <c r="M22" s="17"/>
      <c r="N22">
        <v>0.8</v>
      </c>
      <c r="O22" t="s">
        <v>124</v>
      </c>
      <c r="P22">
        <v>1.5</v>
      </c>
      <c r="Q22">
        <v>1.8</v>
      </c>
      <c r="R22">
        <v>1</v>
      </c>
      <c r="S22">
        <v>2.2000000000000002</v>
      </c>
      <c r="T22">
        <v>1.1000000000000001</v>
      </c>
      <c r="U22">
        <v>2.1</v>
      </c>
      <c r="V22">
        <v>1.9</v>
      </c>
      <c r="W22">
        <v>2.7</v>
      </c>
      <c r="X22">
        <v>0.6</v>
      </c>
      <c r="Y22">
        <v>1.8</v>
      </c>
      <c r="Z22" s="85">
        <v>0.7</v>
      </c>
      <c r="AA22">
        <v>0.7</v>
      </c>
      <c r="AB22">
        <v>0.8</v>
      </c>
      <c r="AC22">
        <v>2</v>
      </c>
      <c r="AL22">
        <v>0.5</v>
      </c>
      <c r="AM22">
        <v>1.5</v>
      </c>
      <c r="AO22">
        <v>1.6</v>
      </c>
      <c r="AR22">
        <v>1.3</v>
      </c>
      <c r="AV22">
        <v>0.49</v>
      </c>
      <c r="BB22">
        <v>1.3</v>
      </c>
      <c r="BD22">
        <v>1.2</v>
      </c>
      <c r="BE22">
        <v>1</v>
      </c>
      <c r="BH22">
        <v>1.2</v>
      </c>
      <c r="BN22">
        <v>0.7</v>
      </c>
      <c r="BO22">
        <v>0.4</v>
      </c>
      <c r="BP22">
        <v>2</v>
      </c>
      <c r="BV22" s="17"/>
    </row>
    <row r="23" spans="1:74" ht="0.95" customHeight="1">
      <c r="M23" s="17"/>
      <c r="BV23" s="17"/>
    </row>
    <row r="24" spans="1:74" ht="0.95" customHeight="1">
      <c r="M24" s="17"/>
      <c r="BV24" s="17"/>
    </row>
    <row r="25" spans="1:74" ht="0.95" customHeight="1">
      <c r="M25" s="17"/>
      <c r="BV25" s="17"/>
    </row>
    <row r="26" spans="1:74" ht="0.95" customHeight="1">
      <c r="M26" s="17"/>
      <c r="BV26" s="17"/>
    </row>
    <row r="27" spans="1:74" ht="0.95" customHeight="1">
      <c r="M27" s="17"/>
      <c r="BV27" s="17"/>
    </row>
    <row r="28" spans="1:74" ht="0.95" customHeight="1">
      <c r="M28" s="17"/>
      <c r="BV28" s="17"/>
    </row>
    <row r="29" spans="1:74" ht="0.95" customHeight="1">
      <c r="M29" s="17"/>
      <c r="BV29" s="17"/>
    </row>
    <row r="30" spans="1:74" ht="0.95" customHeight="1">
      <c r="M30" s="17"/>
      <c r="BV30" s="17"/>
    </row>
    <row r="31" spans="1:74" ht="16.5" thickBot="1">
      <c r="D31" s="1" t="s">
        <v>26</v>
      </c>
      <c r="E31" s="1" t="s">
        <v>3</v>
      </c>
      <c r="F31" s="6" t="s">
        <v>4</v>
      </c>
      <c r="G31" s="6" t="s">
        <v>8</v>
      </c>
      <c r="H31" s="6" t="s">
        <v>5</v>
      </c>
      <c r="I31" s="6" t="s">
        <v>6</v>
      </c>
      <c r="J31" s="6" t="s">
        <v>7</v>
      </c>
      <c r="K31" s="7" t="s">
        <v>54</v>
      </c>
      <c r="M31" s="17"/>
      <c r="N31" s="1" t="s">
        <v>127</v>
      </c>
      <c r="O31" s="1" t="s">
        <v>127</v>
      </c>
      <c r="P31" s="1" t="s">
        <v>127</v>
      </c>
      <c r="Q31" s="1" t="s">
        <v>127</v>
      </c>
      <c r="R31" s="1" t="s">
        <v>127</v>
      </c>
      <c r="S31" s="1" t="s">
        <v>127</v>
      </c>
      <c r="T31" s="1" t="s">
        <v>127</v>
      </c>
      <c r="V31" s="1"/>
      <c r="W31" s="1"/>
      <c r="X31" s="1"/>
      <c r="Y31" s="1"/>
      <c r="Z31" s="1"/>
      <c r="AA31" s="1"/>
      <c r="AB31" s="1"/>
      <c r="AC31" s="1"/>
      <c r="AD31" s="1"/>
      <c r="AE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7"/>
    </row>
    <row r="32" spans="1:74">
      <c r="A32" s="322">
        <v>32</v>
      </c>
      <c r="B32" s="266" t="s">
        <v>18</v>
      </c>
      <c r="C32" s="267"/>
      <c r="D32" s="86">
        <f>+入力シート①!E$2</f>
        <v>43897</v>
      </c>
      <c r="E32" s="18"/>
      <c r="F32" s="30"/>
      <c r="G32" s="30"/>
      <c r="H32" s="30"/>
      <c r="I32" s="30"/>
      <c r="J32" s="30"/>
      <c r="K32" s="31"/>
      <c r="M32" s="17"/>
      <c r="N32" s="86">
        <v>43542</v>
      </c>
      <c r="O32" s="86">
        <v>43172</v>
      </c>
      <c r="P32" s="86">
        <v>42795</v>
      </c>
      <c r="Q32" s="86">
        <v>42432</v>
      </c>
      <c r="R32" s="86">
        <v>42066</v>
      </c>
      <c r="S32" s="86">
        <v>41715</v>
      </c>
      <c r="T32" s="86">
        <v>41337</v>
      </c>
      <c r="U32">
        <v>2012</v>
      </c>
      <c r="V32">
        <f t="shared" ref="V32:BF32" si="9">+V$1</f>
        <v>2011</v>
      </c>
      <c r="W32">
        <f t="shared" si="9"/>
        <v>2010</v>
      </c>
      <c r="X32">
        <f t="shared" si="9"/>
        <v>2009</v>
      </c>
      <c r="Y32">
        <f t="shared" si="9"/>
        <v>2008</v>
      </c>
      <c r="Z32">
        <f t="shared" si="9"/>
        <v>2007</v>
      </c>
      <c r="AA32">
        <f t="shared" si="9"/>
        <v>2007</v>
      </c>
      <c r="AB32">
        <f t="shared" si="9"/>
        <v>2006</v>
      </c>
      <c r="AC32">
        <f t="shared" si="9"/>
        <v>2005</v>
      </c>
      <c r="AD32">
        <f t="shared" si="9"/>
        <v>2004</v>
      </c>
      <c r="AE32">
        <f t="shared" si="9"/>
        <v>2003</v>
      </c>
      <c r="AF32">
        <f t="shared" si="9"/>
        <v>2002</v>
      </c>
      <c r="AG32">
        <f t="shared" si="9"/>
        <v>2001</v>
      </c>
      <c r="AH32">
        <f t="shared" si="9"/>
        <v>2000</v>
      </c>
      <c r="AI32">
        <f t="shared" si="9"/>
        <v>2000</v>
      </c>
      <c r="AJ32">
        <f t="shared" si="9"/>
        <v>2000</v>
      </c>
      <c r="AK32">
        <f t="shared" si="9"/>
        <v>2000</v>
      </c>
      <c r="AL32">
        <f t="shared" si="9"/>
        <v>1999</v>
      </c>
      <c r="AM32">
        <f t="shared" si="9"/>
        <v>1999</v>
      </c>
      <c r="AN32">
        <f t="shared" si="9"/>
        <v>1998</v>
      </c>
      <c r="AO32">
        <f t="shared" si="9"/>
        <v>1998</v>
      </c>
      <c r="AP32">
        <f t="shared" si="9"/>
        <v>1997</v>
      </c>
      <c r="AQ32">
        <f t="shared" si="9"/>
        <v>1996</v>
      </c>
      <c r="AR32">
        <f t="shared" si="9"/>
        <v>1995</v>
      </c>
      <c r="AS32">
        <f t="shared" si="9"/>
        <v>1994</v>
      </c>
      <c r="AT32">
        <f t="shared" si="9"/>
        <v>1993</v>
      </c>
      <c r="AU32">
        <f t="shared" si="9"/>
        <v>1992</v>
      </c>
      <c r="AV32">
        <f t="shared" si="9"/>
        <v>1991</v>
      </c>
      <c r="AW32">
        <f t="shared" si="9"/>
        <v>1990</v>
      </c>
      <c r="AX32">
        <f t="shared" si="9"/>
        <v>1990</v>
      </c>
      <c r="AY32">
        <f t="shared" si="9"/>
        <v>1989</v>
      </c>
      <c r="AZ32">
        <f t="shared" si="9"/>
        <v>1988</v>
      </c>
      <c r="BA32">
        <f t="shared" si="9"/>
        <v>1987</v>
      </c>
      <c r="BB32">
        <f t="shared" si="9"/>
        <v>1987</v>
      </c>
      <c r="BC32">
        <f t="shared" si="9"/>
        <v>1986</v>
      </c>
      <c r="BD32">
        <f t="shared" si="9"/>
        <v>1986</v>
      </c>
      <c r="BE32">
        <f t="shared" si="9"/>
        <v>1986</v>
      </c>
      <c r="BF32">
        <f t="shared" si="9"/>
        <v>1986</v>
      </c>
      <c r="BG32">
        <f t="shared" ref="BG32:BU32" si="10">+BG$1</f>
        <v>1986</v>
      </c>
      <c r="BH32">
        <f t="shared" si="10"/>
        <v>1985</v>
      </c>
      <c r="BI32">
        <f t="shared" si="10"/>
        <v>1985</v>
      </c>
      <c r="BJ32">
        <f t="shared" si="10"/>
        <v>1985</v>
      </c>
      <c r="BK32">
        <f t="shared" si="10"/>
        <v>1984</v>
      </c>
      <c r="BL32">
        <f t="shared" si="10"/>
        <v>1984</v>
      </c>
      <c r="BM32">
        <f t="shared" si="10"/>
        <v>1984</v>
      </c>
      <c r="BN32">
        <f t="shared" si="10"/>
        <v>1983</v>
      </c>
      <c r="BO32">
        <f t="shared" si="10"/>
        <v>1983</v>
      </c>
      <c r="BP32">
        <f t="shared" si="10"/>
        <v>1982</v>
      </c>
      <c r="BQ32">
        <f t="shared" si="10"/>
        <v>1982</v>
      </c>
      <c r="BR32">
        <f t="shared" si="10"/>
        <v>1982</v>
      </c>
      <c r="BS32">
        <f t="shared" si="10"/>
        <v>1982</v>
      </c>
      <c r="BT32">
        <f t="shared" si="10"/>
        <v>1981</v>
      </c>
      <c r="BU32">
        <f t="shared" si="10"/>
        <v>1980</v>
      </c>
      <c r="BV32" s="17"/>
    </row>
    <row r="33" spans="1:74">
      <c r="A33" s="322"/>
      <c r="B33" s="266" t="s">
        <v>19</v>
      </c>
      <c r="C33" s="267"/>
      <c r="D33" s="87">
        <f>+入力シート①!E$2</f>
        <v>43897</v>
      </c>
      <c r="E33" s="19"/>
      <c r="F33" s="32"/>
      <c r="G33" s="32"/>
      <c r="H33" s="32"/>
      <c r="I33" s="32"/>
      <c r="J33" s="32"/>
      <c r="K33" s="33"/>
      <c r="M33" s="17"/>
      <c r="N33" s="87">
        <v>43542</v>
      </c>
      <c r="O33" s="87">
        <v>43172</v>
      </c>
      <c r="P33" s="87">
        <v>42795</v>
      </c>
      <c r="Q33" s="87">
        <v>42432</v>
      </c>
      <c r="R33" s="87">
        <v>42066</v>
      </c>
      <c r="S33" s="87">
        <v>41715</v>
      </c>
      <c r="T33" s="87">
        <v>41337</v>
      </c>
      <c r="U33">
        <v>3</v>
      </c>
      <c r="V33">
        <f>+V$3</f>
        <v>3</v>
      </c>
      <c r="W33">
        <f>+W$3</f>
        <v>3</v>
      </c>
      <c r="X33">
        <f>+X$3</f>
        <v>3</v>
      </c>
      <c r="Y33">
        <f>+Y$3</f>
        <v>3</v>
      </c>
      <c r="Z33">
        <f>+Z$3</f>
        <v>3</v>
      </c>
      <c r="AA33">
        <f t="shared" ref="AA33:BU33" si="11">+AA$3</f>
        <v>3</v>
      </c>
      <c r="AB33">
        <f t="shared" si="11"/>
        <v>3</v>
      </c>
      <c r="AC33">
        <f t="shared" si="11"/>
        <v>3</v>
      </c>
      <c r="AD33">
        <f t="shared" si="11"/>
        <v>3</v>
      </c>
      <c r="AE33">
        <f t="shared" si="11"/>
        <v>3</v>
      </c>
      <c r="AF33">
        <f t="shared" si="11"/>
        <v>3</v>
      </c>
      <c r="AG33">
        <f t="shared" si="11"/>
        <v>3</v>
      </c>
      <c r="AH33">
        <f t="shared" si="11"/>
        <v>3</v>
      </c>
      <c r="AI33">
        <f t="shared" si="11"/>
        <v>3</v>
      </c>
      <c r="AJ33">
        <f t="shared" si="11"/>
        <v>3</v>
      </c>
      <c r="AK33">
        <f t="shared" si="11"/>
        <v>3</v>
      </c>
      <c r="AL33">
        <f t="shared" si="11"/>
        <v>3</v>
      </c>
      <c r="AM33">
        <f t="shared" si="11"/>
        <v>3</v>
      </c>
      <c r="AN33">
        <f t="shared" si="11"/>
        <v>3</v>
      </c>
      <c r="AO33">
        <f t="shared" si="11"/>
        <v>3</v>
      </c>
      <c r="AP33">
        <f t="shared" si="11"/>
        <v>3</v>
      </c>
      <c r="AQ33">
        <f t="shared" si="11"/>
        <v>3</v>
      </c>
      <c r="AR33">
        <f t="shared" si="11"/>
        <v>3</v>
      </c>
      <c r="AS33">
        <f t="shared" si="11"/>
        <v>3</v>
      </c>
      <c r="AT33">
        <f t="shared" si="11"/>
        <v>3</v>
      </c>
      <c r="AU33">
        <f t="shared" si="11"/>
        <v>3</v>
      </c>
      <c r="AV33">
        <f t="shared" si="11"/>
        <v>3</v>
      </c>
      <c r="AW33">
        <f t="shared" si="11"/>
        <v>3</v>
      </c>
      <c r="AX33">
        <f t="shared" si="11"/>
        <v>3</v>
      </c>
      <c r="AY33">
        <f t="shared" si="11"/>
        <v>3</v>
      </c>
      <c r="AZ33">
        <f t="shared" si="11"/>
        <v>3</v>
      </c>
      <c r="BA33">
        <f t="shared" si="11"/>
        <v>3</v>
      </c>
      <c r="BB33">
        <f t="shared" si="11"/>
        <v>3</v>
      </c>
      <c r="BC33">
        <f t="shared" si="11"/>
        <v>3</v>
      </c>
      <c r="BD33">
        <f t="shared" si="11"/>
        <v>3</v>
      </c>
      <c r="BE33">
        <f t="shared" si="11"/>
        <v>3</v>
      </c>
      <c r="BF33">
        <f t="shared" si="11"/>
        <v>3</v>
      </c>
      <c r="BG33">
        <f t="shared" si="11"/>
        <v>3</v>
      </c>
      <c r="BH33">
        <f t="shared" si="11"/>
        <v>3</v>
      </c>
      <c r="BI33">
        <f t="shared" si="11"/>
        <v>3</v>
      </c>
      <c r="BJ33">
        <f t="shared" si="11"/>
        <v>3</v>
      </c>
      <c r="BK33">
        <f t="shared" si="11"/>
        <v>3</v>
      </c>
      <c r="BL33">
        <f t="shared" si="11"/>
        <v>3</v>
      </c>
      <c r="BM33">
        <f t="shared" si="11"/>
        <v>3</v>
      </c>
      <c r="BN33">
        <f t="shared" si="11"/>
        <v>3</v>
      </c>
      <c r="BO33">
        <f t="shared" si="11"/>
        <v>3</v>
      </c>
      <c r="BP33">
        <f t="shared" si="11"/>
        <v>3</v>
      </c>
      <c r="BQ33">
        <f t="shared" si="11"/>
        <v>3</v>
      </c>
      <c r="BR33">
        <f t="shared" si="11"/>
        <v>3</v>
      </c>
      <c r="BS33">
        <f t="shared" si="11"/>
        <v>3</v>
      </c>
      <c r="BT33">
        <f t="shared" si="11"/>
        <v>3</v>
      </c>
      <c r="BU33">
        <f t="shared" si="11"/>
        <v>3</v>
      </c>
      <c r="BV33" s="17"/>
    </row>
    <row r="34" spans="1:74">
      <c r="A34" s="322"/>
      <c r="B34" s="266" t="s">
        <v>20</v>
      </c>
      <c r="C34" s="267"/>
      <c r="D34" s="88">
        <f>+入力シート①!E$2</f>
        <v>43897</v>
      </c>
      <c r="E34" s="19"/>
      <c r="F34" s="32"/>
      <c r="G34" s="32"/>
      <c r="H34" s="32"/>
      <c r="I34" s="32"/>
      <c r="J34" s="32"/>
      <c r="K34" s="33"/>
      <c r="M34" s="17"/>
      <c r="N34" s="88">
        <v>43542</v>
      </c>
      <c r="O34" s="88">
        <v>43172</v>
      </c>
      <c r="P34" s="88">
        <v>42795</v>
      </c>
      <c r="Q34" s="88">
        <v>42432</v>
      </c>
      <c r="R34" s="88">
        <v>42066</v>
      </c>
      <c r="S34" s="88">
        <v>41715</v>
      </c>
      <c r="T34" s="88">
        <v>41337</v>
      </c>
      <c r="U34">
        <v>27</v>
      </c>
      <c r="V34" s="88">
        <v>40615</v>
      </c>
      <c r="W34" s="88">
        <v>40260</v>
      </c>
      <c r="X34" s="88">
        <v>39875</v>
      </c>
      <c r="Y34" s="88">
        <v>39518</v>
      </c>
      <c r="Z34" s="85">
        <v>19</v>
      </c>
      <c r="AA34">
        <v>3</v>
      </c>
      <c r="AB34">
        <v>4</v>
      </c>
      <c r="AC34">
        <v>3</v>
      </c>
      <c r="AE34">
        <v>11</v>
      </c>
      <c r="AJ34">
        <v>11</v>
      </c>
      <c r="AK34">
        <v>2</v>
      </c>
      <c r="AL34">
        <v>17</v>
      </c>
      <c r="AO34">
        <v>4</v>
      </c>
      <c r="AQ34">
        <v>6</v>
      </c>
      <c r="AR34">
        <v>8</v>
      </c>
      <c r="AT34">
        <v>4</v>
      </c>
      <c r="AV34">
        <v>4</v>
      </c>
      <c r="BB34">
        <v>12</v>
      </c>
      <c r="BD34">
        <v>26</v>
      </c>
      <c r="BE34">
        <v>7</v>
      </c>
      <c r="BH34">
        <v>13</v>
      </c>
      <c r="BN34">
        <v>23</v>
      </c>
      <c r="BO34">
        <v>12</v>
      </c>
      <c r="BP34">
        <v>30</v>
      </c>
      <c r="BQ34">
        <v>23</v>
      </c>
      <c r="BV34" s="17"/>
    </row>
    <row r="35" spans="1:74">
      <c r="A35" s="322"/>
      <c r="B35" s="266" t="s">
        <v>55</v>
      </c>
      <c r="C35" s="267"/>
      <c r="D35">
        <f>+入力シート①!E$3</f>
        <v>32</v>
      </c>
      <c r="E35" s="19"/>
      <c r="F35" s="32"/>
      <c r="G35" s="32"/>
      <c r="H35" s="32"/>
      <c r="I35" s="32"/>
      <c r="J35" s="32"/>
      <c r="K35" s="33"/>
      <c r="M35" s="17"/>
      <c r="N35">
        <v>32</v>
      </c>
      <c r="O35">
        <v>32</v>
      </c>
      <c r="P35">
        <v>32</v>
      </c>
      <c r="Q35">
        <v>32</v>
      </c>
      <c r="R35">
        <v>32</v>
      </c>
      <c r="S35">
        <v>32</v>
      </c>
      <c r="T35">
        <v>32</v>
      </c>
      <c r="U35">
        <v>32</v>
      </c>
      <c r="V35">
        <f>+$A$32</f>
        <v>32</v>
      </c>
      <c r="W35">
        <f>+$A$32</f>
        <v>32</v>
      </c>
      <c r="X35">
        <f>+$A$32</f>
        <v>32</v>
      </c>
      <c r="Y35">
        <f>+$A$32</f>
        <v>32</v>
      </c>
      <c r="Z35">
        <f>+$A$32</f>
        <v>32</v>
      </c>
      <c r="AA35">
        <f t="shared" ref="AA35:BU35" si="12">+$A$32</f>
        <v>32</v>
      </c>
      <c r="AB35">
        <f t="shared" si="12"/>
        <v>32</v>
      </c>
      <c r="AC35">
        <f t="shared" si="12"/>
        <v>32</v>
      </c>
      <c r="AD35">
        <f t="shared" si="12"/>
        <v>32</v>
      </c>
      <c r="AE35">
        <f t="shared" si="12"/>
        <v>32</v>
      </c>
      <c r="AF35">
        <f t="shared" si="12"/>
        <v>32</v>
      </c>
      <c r="AG35">
        <f t="shared" si="12"/>
        <v>32</v>
      </c>
      <c r="AH35">
        <f t="shared" si="12"/>
        <v>32</v>
      </c>
      <c r="AI35">
        <f t="shared" si="12"/>
        <v>32</v>
      </c>
      <c r="AJ35">
        <f t="shared" si="12"/>
        <v>32</v>
      </c>
      <c r="AK35">
        <f t="shared" si="12"/>
        <v>32</v>
      </c>
      <c r="AL35">
        <f t="shared" si="12"/>
        <v>32</v>
      </c>
      <c r="AM35">
        <f t="shared" si="12"/>
        <v>32</v>
      </c>
      <c r="AN35">
        <f t="shared" si="12"/>
        <v>32</v>
      </c>
      <c r="AO35">
        <f t="shared" si="12"/>
        <v>32</v>
      </c>
      <c r="AP35">
        <f t="shared" si="12"/>
        <v>32</v>
      </c>
      <c r="AQ35">
        <f t="shared" si="12"/>
        <v>32</v>
      </c>
      <c r="AR35">
        <f t="shared" si="12"/>
        <v>32</v>
      </c>
      <c r="AS35">
        <f t="shared" si="12"/>
        <v>32</v>
      </c>
      <c r="AT35">
        <f t="shared" si="12"/>
        <v>32</v>
      </c>
      <c r="AU35">
        <f t="shared" si="12"/>
        <v>32</v>
      </c>
      <c r="AV35">
        <f t="shared" si="12"/>
        <v>32</v>
      </c>
      <c r="AW35">
        <f t="shared" si="12"/>
        <v>32</v>
      </c>
      <c r="AX35">
        <f t="shared" si="12"/>
        <v>32</v>
      </c>
      <c r="AY35">
        <f t="shared" si="12"/>
        <v>32</v>
      </c>
      <c r="AZ35">
        <f t="shared" si="12"/>
        <v>32</v>
      </c>
      <c r="BA35">
        <f t="shared" si="12"/>
        <v>32</v>
      </c>
      <c r="BB35">
        <f t="shared" si="12"/>
        <v>32</v>
      </c>
      <c r="BC35">
        <f t="shared" si="12"/>
        <v>32</v>
      </c>
      <c r="BD35">
        <f t="shared" si="12"/>
        <v>32</v>
      </c>
      <c r="BE35">
        <f t="shared" si="12"/>
        <v>32</v>
      </c>
      <c r="BF35">
        <f t="shared" si="12"/>
        <v>32</v>
      </c>
      <c r="BG35">
        <f t="shared" si="12"/>
        <v>32</v>
      </c>
      <c r="BH35">
        <f t="shared" si="12"/>
        <v>32</v>
      </c>
      <c r="BI35">
        <f t="shared" si="12"/>
        <v>32</v>
      </c>
      <c r="BJ35">
        <f t="shared" si="12"/>
        <v>32</v>
      </c>
      <c r="BK35">
        <f t="shared" si="12"/>
        <v>32</v>
      </c>
      <c r="BL35">
        <f t="shared" si="12"/>
        <v>32</v>
      </c>
      <c r="BM35">
        <f t="shared" si="12"/>
        <v>32</v>
      </c>
      <c r="BN35">
        <f t="shared" si="12"/>
        <v>32</v>
      </c>
      <c r="BO35">
        <f t="shared" si="12"/>
        <v>32</v>
      </c>
      <c r="BP35">
        <f t="shared" si="12"/>
        <v>32</v>
      </c>
      <c r="BQ35">
        <f t="shared" si="12"/>
        <v>32</v>
      </c>
      <c r="BR35">
        <f t="shared" si="12"/>
        <v>32</v>
      </c>
      <c r="BS35">
        <f t="shared" si="12"/>
        <v>32</v>
      </c>
      <c r="BT35">
        <f t="shared" si="12"/>
        <v>32</v>
      </c>
      <c r="BU35">
        <f t="shared" si="12"/>
        <v>32</v>
      </c>
      <c r="BV35" s="17"/>
    </row>
    <row r="36" spans="1:74" ht="16.5" thickBot="1">
      <c r="A36" s="322"/>
      <c r="B36" s="266" t="s">
        <v>21</v>
      </c>
      <c r="C36" s="267"/>
      <c r="D36" s="93">
        <f>+入力シート①!E$4</f>
        <v>0.31597222222222221</v>
      </c>
      <c r="E36" s="20"/>
      <c r="F36" s="34"/>
      <c r="G36" s="34"/>
      <c r="H36" s="34"/>
      <c r="I36" s="34"/>
      <c r="J36" s="34"/>
      <c r="K36" s="35"/>
      <c r="M36" s="17"/>
      <c r="N36" s="93">
        <v>0.375</v>
      </c>
      <c r="O36" s="93">
        <v>0.3888888888888889</v>
      </c>
      <c r="P36" s="93">
        <v>0.34375</v>
      </c>
      <c r="Q36" s="93">
        <v>0.3659722222222222</v>
      </c>
      <c r="R36" s="93">
        <v>0.33333333333333331</v>
      </c>
      <c r="S36" s="93">
        <v>0.3125</v>
      </c>
      <c r="T36" s="93">
        <v>0.36805555555555558</v>
      </c>
      <c r="U36" s="151">
        <v>0.3888888888888889</v>
      </c>
      <c r="V36" s="93">
        <v>0.35416666666666669</v>
      </c>
      <c r="W36" s="93">
        <v>0.28819444444444448</v>
      </c>
      <c r="X36" s="93">
        <v>0.36458333333333331</v>
      </c>
      <c r="Y36" s="93">
        <v>0.39583333333333331</v>
      </c>
      <c r="Z36" s="152">
        <v>0.38194444444444442</v>
      </c>
      <c r="AA36" s="151">
        <v>0.40277777777777773</v>
      </c>
      <c r="BV36" s="17"/>
    </row>
    <row r="37" spans="1:74">
      <c r="A37" s="322"/>
      <c r="B37" s="263" t="s">
        <v>22</v>
      </c>
      <c r="C37" s="9">
        <v>0</v>
      </c>
      <c r="D37">
        <f>+入力シート①!E$5</f>
        <v>19.78</v>
      </c>
      <c r="E37">
        <f>+COUNT($M37:$BV37)</f>
        <v>33</v>
      </c>
      <c r="F37" s="7">
        <f>+AVERAGE($M37:$BV37)</f>
        <v>18.379090909090905</v>
      </c>
      <c r="G37" s="7">
        <f>+STDEV($M37:$BV37)</f>
        <v>1.9120626356705501</v>
      </c>
      <c r="H37" s="7">
        <f>+MAX($M37:$BV37)</f>
        <v>20.9</v>
      </c>
      <c r="I37" s="7">
        <f>+MIN($M37:$BV37)</f>
        <v>14.2</v>
      </c>
      <c r="J37" s="7">
        <f>+D37-F37</f>
        <v>1.4009090909090958</v>
      </c>
      <c r="K37" s="7">
        <f>+J37/G37</f>
        <v>0.73266903749615109</v>
      </c>
      <c r="M37" s="17"/>
      <c r="N37">
        <v>19.170000000000002</v>
      </c>
      <c r="O37">
        <v>19.899999999999999</v>
      </c>
      <c r="P37">
        <v>15.26</v>
      </c>
      <c r="Q37">
        <v>20.61</v>
      </c>
      <c r="R37">
        <v>17.98</v>
      </c>
      <c r="S37">
        <v>20.04</v>
      </c>
      <c r="T37">
        <v>20.28</v>
      </c>
      <c r="U37">
        <v>17.600000000000001</v>
      </c>
      <c r="V37">
        <v>14.9</v>
      </c>
      <c r="W37">
        <v>20.9</v>
      </c>
      <c r="X37">
        <v>15.7</v>
      </c>
      <c r="Y37">
        <v>19.600000000000001</v>
      </c>
      <c r="Z37" s="85">
        <v>19.100000000000001</v>
      </c>
      <c r="AA37">
        <v>20.57</v>
      </c>
      <c r="AB37">
        <v>14.2</v>
      </c>
      <c r="AC37">
        <v>18.399999999999999</v>
      </c>
      <c r="AE37">
        <v>19.399999999999999</v>
      </c>
      <c r="AJ37">
        <v>18.899999999999999</v>
      </c>
      <c r="AK37">
        <v>18.5</v>
      </c>
      <c r="AL37">
        <v>16.899999999999999</v>
      </c>
      <c r="AO37">
        <v>20.5</v>
      </c>
      <c r="AQ37">
        <v>18.899999999999999</v>
      </c>
      <c r="AR37">
        <v>19.3</v>
      </c>
      <c r="AT37">
        <v>19.899999999999999</v>
      </c>
      <c r="AV37">
        <v>14.7</v>
      </c>
      <c r="BB37">
        <v>16.600000000000001</v>
      </c>
      <c r="BD37">
        <v>16.8</v>
      </c>
      <c r="BE37">
        <v>19</v>
      </c>
      <c r="BH37">
        <v>18.5</v>
      </c>
      <c r="BN37">
        <v>16.8</v>
      </c>
      <c r="BO37">
        <v>17.100000000000001</v>
      </c>
      <c r="BP37">
        <v>20</v>
      </c>
      <c r="BQ37">
        <v>20.5</v>
      </c>
      <c r="BV37" s="17"/>
    </row>
    <row r="38" spans="1:74">
      <c r="A38" s="322"/>
      <c r="B38" s="263"/>
      <c r="C38" s="9">
        <v>10</v>
      </c>
      <c r="D38">
        <f>+入力シート①!E$6</f>
        <v>19.78</v>
      </c>
      <c r="E38">
        <f t="shared" ref="E38:E52" si="13">+COUNT($M38:$BV38)</f>
        <v>28</v>
      </c>
      <c r="F38" s="7">
        <f t="shared" ref="F38:F52" si="14">+AVERAGE($M38:$BV38)</f>
        <v>18.40708571428571</v>
      </c>
      <c r="G38" s="7">
        <f t="shared" ref="G38:G52" si="15">+STDEV($M38:$BV38)</f>
        <v>1.8973678137169934</v>
      </c>
      <c r="H38" s="7">
        <f t="shared" ref="H38:H52" si="16">+MAX($M38:$BV38)</f>
        <v>20.88</v>
      </c>
      <c r="I38" s="7">
        <f t="shared" ref="I38:I52" si="17">+MIN($M38:$BV38)</f>
        <v>14.07</v>
      </c>
      <c r="J38" s="7">
        <f t="shared" ref="J38:J49" si="18">+D38-F38</f>
        <v>1.3729142857142911</v>
      </c>
      <c r="K38" s="7">
        <f t="shared" ref="K38:K49" si="19">+J38/G38</f>
        <v>0.72358889815081029</v>
      </c>
      <c r="M38" s="17"/>
      <c r="N38">
        <v>19.18</v>
      </c>
      <c r="O38">
        <v>19.899999999999999</v>
      </c>
      <c r="P38">
        <v>15.26</v>
      </c>
      <c r="Q38">
        <v>20.61</v>
      </c>
      <c r="R38">
        <v>17.93</v>
      </c>
      <c r="S38">
        <v>20.04</v>
      </c>
      <c r="T38">
        <v>20.27</v>
      </c>
      <c r="U38">
        <v>17.6084</v>
      </c>
      <c r="V38">
        <v>14.94</v>
      </c>
      <c r="W38">
        <v>20.88</v>
      </c>
      <c r="X38">
        <v>15.74</v>
      </c>
      <c r="Y38">
        <v>19.690000000000001</v>
      </c>
      <c r="Z38" s="85">
        <v>19.14</v>
      </c>
      <c r="AA38">
        <v>20.56</v>
      </c>
      <c r="AB38">
        <v>14.07</v>
      </c>
      <c r="AC38">
        <v>18.329999999999998</v>
      </c>
      <c r="AJ38">
        <v>18.899999999999999</v>
      </c>
      <c r="AQ38">
        <v>18.93</v>
      </c>
      <c r="AR38">
        <v>19.2</v>
      </c>
      <c r="AT38">
        <v>19.45</v>
      </c>
      <c r="BB38">
        <v>16.55</v>
      </c>
      <c r="BD38">
        <v>16.559999999999999</v>
      </c>
      <c r="BE38">
        <v>18.63</v>
      </c>
      <c r="BH38">
        <v>17.52</v>
      </c>
      <c r="BN38">
        <v>17.100000000000001</v>
      </c>
      <c r="BO38">
        <v>17.37</v>
      </c>
      <c r="BP38">
        <v>20.309999999999999</v>
      </c>
      <c r="BQ38">
        <v>20.73</v>
      </c>
      <c r="BV38" s="17"/>
    </row>
    <row r="39" spans="1:74">
      <c r="A39" s="322"/>
      <c r="B39" s="263"/>
      <c r="C39" s="9">
        <v>20</v>
      </c>
      <c r="D39">
        <f>+入力シート①!E$7</f>
        <v>19.78</v>
      </c>
      <c r="E39">
        <f t="shared" si="13"/>
        <v>28</v>
      </c>
      <c r="F39" s="7">
        <f t="shared" si="14"/>
        <v>18.371803571428568</v>
      </c>
      <c r="G39" s="7">
        <f t="shared" si="15"/>
        <v>1.9068069992028644</v>
      </c>
      <c r="H39" s="7">
        <f t="shared" si="16"/>
        <v>20.88</v>
      </c>
      <c r="I39" s="7">
        <f t="shared" si="17"/>
        <v>14.04</v>
      </c>
      <c r="J39" s="7">
        <f t="shared" si="18"/>
        <v>1.4081964285714328</v>
      </c>
      <c r="K39" s="7">
        <f t="shared" si="19"/>
        <v>0.73851020536432133</v>
      </c>
      <c r="M39" s="17"/>
      <c r="N39">
        <v>19.18</v>
      </c>
      <c r="O39">
        <v>19.899999999999999</v>
      </c>
      <c r="P39">
        <v>15.25</v>
      </c>
      <c r="Q39">
        <v>20.61</v>
      </c>
      <c r="R39">
        <v>17.54</v>
      </c>
      <c r="S39">
        <v>20.03</v>
      </c>
      <c r="T39">
        <v>20.260000000000002</v>
      </c>
      <c r="U39">
        <v>17.610499999999998</v>
      </c>
      <c r="V39">
        <v>14.92</v>
      </c>
      <c r="W39">
        <v>20.88</v>
      </c>
      <c r="X39">
        <v>15.71</v>
      </c>
      <c r="Y39">
        <v>19.690000000000001</v>
      </c>
      <c r="Z39" s="85">
        <v>19.04</v>
      </c>
      <c r="AA39">
        <v>20.57</v>
      </c>
      <c r="AB39">
        <v>14.04</v>
      </c>
      <c r="AC39">
        <v>18.32</v>
      </c>
      <c r="AJ39">
        <v>18.899999999999999</v>
      </c>
      <c r="AQ39">
        <v>18.940000000000001</v>
      </c>
      <c r="AR39">
        <v>19.21</v>
      </c>
      <c r="AT39">
        <v>19.46</v>
      </c>
      <c r="BB39">
        <v>16.5</v>
      </c>
      <c r="BD39">
        <v>16.55</v>
      </c>
      <c r="BE39">
        <v>18.64</v>
      </c>
      <c r="BH39">
        <v>17.420000000000002</v>
      </c>
      <c r="BN39">
        <v>17.010000000000002</v>
      </c>
      <c r="BO39">
        <v>17.36</v>
      </c>
      <c r="BP39">
        <v>20.23</v>
      </c>
      <c r="BQ39">
        <v>20.64</v>
      </c>
      <c r="BV39" s="17"/>
    </row>
    <row r="40" spans="1:74">
      <c r="A40" s="322"/>
      <c r="B40" s="263"/>
      <c r="C40" s="9">
        <v>30</v>
      </c>
      <c r="D40">
        <f>+入力シート①!E$8</f>
        <v>19.77</v>
      </c>
      <c r="E40">
        <f t="shared" si="13"/>
        <v>28</v>
      </c>
      <c r="F40" s="7">
        <f t="shared" si="14"/>
        <v>17.686975</v>
      </c>
      <c r="G40" s="7">
        <f t="shared" si="15"/>
        <v>3.6683799930017553</v>
      </c>
      <c r="H40" s="7">
        <f t="shared" si="16"/>
        <v>20.88</v>
      </c>
      <c r="I40" s="7">
        <f t="shared" si="17"/>
        <v>1.68</v>
      </c>
      <c r="J40" s="7">
        <f t="shared" si="18"/>
        <v>2.0830249999999992</v>
      </c>
      <c r="K40" s="7">
        <f t="shared" si="19"/>
        <v>0.56783239576429634</v>
      </c>
      <c r="M40" s="17"/>
      <c r="N40">
        <v>19.18</v>
      </c>
      <c r="O40">
        <v>19.899999999999999</v>
      </c>
      <c r="P40">
        <v>15.22</v>
      </c>
      <c r="Q40">
        <v>20.61</v>
      </c>
      <c r="R40">
        <v>17.07</v>
      </c>
      <c r="S40">
        <v>20.03</v>
      </c>
      <c r="T40">
        <v>20.27</v>
      </c>
      <c r="U40">
        <v>17.6053</v>
      </c>
      <c r="V40">
        <v>14.92</v>
      </c>
      <c r="W40">
        <v>20.88</v>
      </c>
      <c r="X40">
        <v>15.72</v>
      </c>
      <c r="Y40">
        <v>1.68</v>
      </c>
      <c r="Z40" s="85">
        <v>18.75</v>
      </c>
      <c r="AA40">
        <v>20.56</v>
      </c>
      <c r="AB40">
        <v>14</v>
      </c>
      <c r="AC40">
        <v>18.29</v>
      </c>
      <c r="AJ40">
        <v>18.899999999999999</v>
      </c>
      <c r="AQ40">
        <v>18.940000000000001</v>
      </c>
      <c r="AR40">
        <v>19.2</v>
      </c>
      <c r="AT40">
        <v>19.46</v>
      </c>
      <c r="BB40">
        <v>16.489999999999998</v>
      </c>
      <c r="BD40">
        <v>16.54</v>
      </c>
      <c r="BE40">
        <v>18.63</v>
      </c>
      <c r="BH40">
        <v>17.41</v>
      </c>
      <c r="BN40">
        <v>16.97</v>
      </c>
      <c r="BO40">
        <v>17.21</v>
      </c>
      <c r="BP40">
        <v>20.18</v>
      </c>
      <c r="BQ40">
        <v>20.62</v>
      </c>
      <c r="BV40" s="17"/>
    </row>
    <row r="41" spans="1:74">
      <c r="A41" s="322"/>
      <c r="B41" s="263"/>
      <c r="C41" s="9">
        <v>50</v>
      </c>
      <c r="D41">
        <f>+入力シート①!E$9</f>
        <v>19.78</v>
      </c>
      <c r="E41">
        <f>+COUNT($M41:$BV41)</f>
        <v>28</v>
      </c>
      <c r="F41" s="7">
        <f t="shared" si="14"/>
        <v>18.241710714285713</v>
      </c>
      <c r="G41" s="7">
        <f t="shared" si="15"/>
        <v>1.9794046286585885</v>
      </c>
      <c r="H41" s="7">
        <f t="shared" si="16"/>
        <v>20.9</v>
      </c>
      <c r="I41" s="7">
        <f t="shared" si="17"/>
        <v>13.93</v>
      </c>
      <c r="J41" s="7">
        <f t="shared" si="18"/>
        <v>1.5382892857142885</v>
      </c>
      <c r="K41" s="7">
        <f t="shared" si="19"/>
        <v>0.77714746315247485</v>
      </c>
      <c r="M41" s="17"/>
      <c r="N41">
        <v>19.18</v>
      </c>
      <c r="O41">
        <v>19.89</v>
      </c>
      <c r="P41">
        <v>14.84</v>
      </c>
      <c r="Q41">
        <v>20.62</v>
      </c>
      <c r="R41">
        <v>16.75</v>
      </c>
      <c r="S41">
        <v>20.02</v>
      </c>
      <c r="T41">
        <v>20.260000000000002</v>
      </c>
      <c r="U41">
        <v>17.587900000000001</v>
      </c>
      <c r="V41">
        <v>14.92</v>
      </c>
      <c r="W41">
        <v>20.9</v>
      </c>
      <c r="X41">
        <v>15.75</v>
      </c>
      <c r="Y41">
        <v>19.68</v>
      </c>
      <c r="Z41" s="85">
        <v>18.559999999999999</v>
      </c>
      <c r="AA41">
        <v>20.57</v>
      </c>
      <c r="AB41">
        <v>13.93</v>
      </c>
      <c r="AC41">
        <v>17.760000000000002</v>
      </c>
      <c r="AJ41">
        <v>18.899999999999999</v>
      </c>
      <c r="AQ41">
        <v>18.940000000000001</v>
      </c>
      <c r="AR41">
        <v>19.2</v>
      </c>
      <c r="AT41">
        <v>19.440000000000001</v>
      </c>
      <c r="BB41">
        <v>16.440000000000001</v>
      </c>
      <c r="BD41">
        <v>16.36</v>
      </c>
      <c r="BE41">
        <v>18.63</v>
      </c>
      <c r="BH41">
        <v>17.329999999999998</v>
      </c>
      <c r="BN41">
        <v>16.920000000000002</v>
      </c>
      <c r="BO41">
        <v>16.670000000000002</v>
      </c>
      <c r="BP41">
        <v>20.12</v>
      </c>
      <c r="BQ41">
        <v>20.6</v>
      </c>
      <c r="BV41" s="17"/>
    </row>
    <row r="42" spans="1:74">
      <c r="A42" s="322"/>
      <c r="B42" s="263"/>
      <c r="C42" s="9">
        <v>75</v>
      </c>
      <c r="D42">
        <f>+入力シート①!E$10</f>
        <v>19.79</v>
      </c>
      <c r="E42">
        <f t="shared" si="13"/>
        <v>27</v>
      </c>
      <c r="F42" s="7">
        <f t="shared" si="14"/>
        <v>17.927711111111105</v>
      </c>
      <c r="G42" s="7">
        <f t="shared" si="15"/>
        <v>2.1423640589372055</v>
      </c>
      <c r="H42" s="7">
        <f t="shared" si="16"/>
        <v>20.82</v>
      </c>
      <c r="I42" s="7">
        <f t="shared" si="17"/>
        <v>12.9</v>
      </c>
      <c r="J42" s="7">
        <f t="shared" si="18"/>
        <v>1.8622888888888944</v>
      </c>
      <c r="K42" s="7">
        <f t="shared" si="19"/>
        <v>0.86926817182171545</v>
      </c>
      <c r="M42" s="17"/>
      <c r="N42">
        <v>19.18</v>
      </c>
      <c r="O42">
        <v>19.89</v>
      </c>
      <c r="P42">
        <v>14.8</v>
      </c>
      <c r="Q42">
        <v>20.62</v>
      </c>
      <c r="R42">
        <v>16.559999999999999</v>
      </c>
      <c r="S42">
        <v>19.989999999999998</v>
      </c>
      <c r="T42">
        <v>20.28</v>
      </c>
      <c r="U42">
        <v>17.2182</v>
      </c>
      <c r="V42">
        <v>14.92</v>
      </c>
      <c r="W42">
        <v>20.82</v>
      </c>
      <c r="X42">
        <v>15.69</v>
      </c>
      <c r="Y42">
        <v>19.68</v>
      </c>
      <c r="Z42" s="85">
        <v>18.440000000000001</v>
      </c>
      <c r="AB42">
        <v>12.9</v>
      </c>
      <c r="AC42">
        <v>17.100000000000001</v>
      </c>
      <c r="AJ42">
        <v>18.899999999999999</v>
      </c>
      <c r="AQ42">
        <v>18.940000000000001</v>
      </c>
      <c r="AR42">
        <v>19.2</v>
      </c>
      <c r="AT42">
        <v>19.39</v>
      </c>
      <c r="BB42">
        <v>16.02</v>
      </c>
      <c r="BD42">
        <v>15.44</v>
      </c>
      <c r="BE42">
        <v>18.63</v>
      </c>
      <c r="BH42">
        <v>17.079999999999998</v>
      </c>
      <c r="BN42">
        <v>16.079999999999998</v>
      </c>
      <c r="BO42">
        <v>16.149999999999999</v>
      </c>
      <c r="BP42">
        <v>19.55</v>
      </c>
      <c r="BQ42">
        <v>20.58</v>
      </c>
      <c r="BV42" s="17"/>
    </row>
    <row r="43" spans="1:74">
      <c r="A43" s="322"/>
      <c r="B43" s="263"/>
      <c r="C43" s="9">
        <v>100</v>
      </c>
      <c r="D43">
        <f>+入力シート①!E$11</f>
        <v>19.79</v>
      </c>
      <c r="E43">
        <f t="shared" si="13"/>
        <v>28</v>
      </c>
      <c r="F43" s="7">
        <f t="shared" si="14"/>
        <v>17.850053571428571</v>
      </c>
      <c r="G43" s="7">
        <f t="shared" si="15"/>
        <v>2.2970785162868772</v>
      </c>
      <c r="H43" s="7">
        <f t="shared" si="16"/>
        <v>20.9</v>
      </c>
      <c r="I43" s="7">
        <f t="shared" si="17"/>
        <v>12.15</v>
      </c>
      <c r="J43" s="7">
        <f t="shared" si="18"/>
        <v>1.9399464285714281</v>
      </c>
      <c r="K43" s="7">
        <f t="shared" si="19"/>
        <v>0.84452769673161332</v>
      </c>
      <c r="M43" s="17"/>
      <c r="N43">
        <v>19.18</v>
      </c>
      <c r="O43">
        <v>19.850000000000001</v>
      </c>
      <c r="P43">
        <v>14.79</v>
      </c>
      <c r="Q43">
        <v>20.62</v>
      </c>
      <c r="R43">
        <v>16.55</v>
      </c>
      <c r="S43">
        <v>19.79</v>
      </c>
      <c r="T43">
        <v>20.27</v>
      </c>
      <c r="U43">
        <v>16.9115</v>
      </c>
      <c r="V43">
        <v>14.91</v>
      </c>
      <c r="W43">
        <v>20.9</v>
      </c>
      <c r="X43">
        <v>15.45</v>
      </c>
      <c r="Y43">
        <v>19.61</v>
      </c>
      <c r="Z43" s="85">
        <v>18.309999999999999</v>
      </c>
      <c r="AA43">
        <v>20.57</v>
      </c>
      <c r="AB43">
        <v>12.15</v>
      </c>
      <c r="AC43">
        <v>16.97</v>
      </c>
      <c r="AJ43">
        <v>18.739999999999998</v>
      </c>
      <c r="AQ43">
        <v>18.72</v>
      </c>
      <c r="AR43">
        <v>19.2</v>
      </c>
      <c r="AT43">
        <v>19.38</v>
      </c>
      <c r="BB43">
        <v>15.84</v>
      </c>
      <c r="BD43">
        <v>14.93</v>
      </c>
      <c r="BE43">
        <v>18.59</v>
      </c>
      <c r="BH43">
        <v>17.02</v>
      </c>
      <c r="BN43">
        <v>15.11</v>
      </c>
      <c r="BO43">
        <v>15.84</v>
      </c>
      <c r="BP43">
        <v>19.05</v>
      </c>
      <c r="BQ43">
        <v>20.55</v>
      </c>
      <c r="BV43" s="17"/>
    </row>
    <row r="44" spans="1:74">
      <c r="A44" s="322"/>
      <c r="B44" s="263"/>
      <c r="C44" s="9">
        <v>150</v>
      </c>
      <c r="D44">
        <f>+入力シート①!E$12</f>
        <v>19.760000000000002</v>
      </c>
      <c r="E44">
        <f t="shared" si="13"/>
        <v>28</v>
      </c>
      <c r="F44" s="7">
        <f t="shared" si="14"/>
        <v>16.959771428571425</v>
      </c>
      <c r="G44" s="7">
        <f t="shared" si="15"/>
        <v>2.6641669916042128</v>
      </c>
      <c r="H44" s="7">
        <f t="shared" si="16"/>
        <v>20.47</v>
      </c>
      <c r="I44" s="7">
        <f t="shared" si="17"/>
        <v>10.029999999999999</v>
      </c>
      <c r="J44" s="7">
        <f t="shared" si="18"/>
        <v>2.8002285714285762</v>
      </c>
      <c r="K44" s="7">
        <f t="shared" si="19"/>
        <v>1.051070965240972</v>
      </c>
      <c r="M44" s="17"/>
      <c r="N44">
        <v>18.82</v>
      </c>
      <c r="O44">
        <v>19.04</v>
      </c>
      <c r="P44">
        <v>14.33</v>
      </c>
      <c r="Q44">
        <v>20.260000000000002</v>
      </c>
      <c r="R44">
        <v>16.149999999999999</v>
      </c>
      <c r="S44">
        <v>18.670000000000002</v>
      </c>
      <c r="T44">
        <v>20.149999999999999</v>
      </c>
      <c r="U44">
        <v>16.0336</v>
      </c>
      <c r="V44">
        <v>14.36</v>
      </c>
      <c r="W44">
        <v>19.34</v>
      </c>
      <c r="X44">
        <v>13.59</v>
      </c>
      <c r="Y44">
        <v>18.989999999999998</v>
      </c>
      <c r="Z44" s="85">
        <v>17.68</v>
      </c>
      <c r="AA44">
        <v>20.47</v>
      </c>
      <c r="AB44">
        <v>10.029999999999999</v>
      </c>
      <c r="AC44">
        <v>15.9</v>
      </c>
      <c r="AJ44">
        <v>17.13</v>
      </c>
      <c r="AQ44">
        <v>17.7</v>
      </c>
      <c r="AR44">
        <v>19.21</v>
      </c>
      <c r="AT44">
        <v>19.37</v>
      </c>
      <c r="BB44">
        <v>15.69</v>
      </c>
      <c r="BD44">
        <v>13.64</v>
      </c>
      <c r="BE44">
        <v>18.18</v>
      </c>
      <c r="BH44">
        <v>12.81</v>
      </c>
      <c r="BN44">
        <v>14.1</v>
      </c>
      <c r="BO44">
        <v>15.51</v>
      </c>
      <c r="BP44">
        <v>18.07</v>
      </c>
      <c r="BQ44">
        <v>19.649999999999999</v>
      </c>
      <c r="BV44" s="17"/>
    </row>
    <row r="45" spans="1:74">
      <c r="A45" s="322"/>
      <c r="B45" s="263"/>
      <c r="C45" s="9">
        <v>200</v>
      </c>
      <c r="D45">
        <f>+入力シート①!E$13</f>
        <v>19.059999999999999</v>
      </c>
      <c r="E45">
        <f t="shared" si="13"/>
        <v>28</v>
      </c>
      <c r="F45" s="7">
        <f t="shared" si="14"/>
        <v>15.75559285714286</v>
      </c>
      <c r="G45" s="7">
        <f t="shared" si="15"/>
        <v>2.9978051459827006</v>
      </c>
      <c r="H45" s="7">
        <f t="shared" si="16"/>
        <v>19.98</v>
      </c>
      <c r="I45" s="7">
        <f t="shared" si="17"/>
        <v>8.49</v>
      </c>
      <c r="J45" s="7">
        <f t="shared" si="18"/>
        <v>3.3044071428571389</v>
      </c>
      <c r="K45" s="7">
        <f t="shared" si="19"/>
        <v>1.102275492216467</v>
      </c>
      <c r="M45" s="17"/>
      <c r="N45">
        <v>18.260000000000002</v>
      </c>
      <c r="O45">
        <v>17.82</v>
      </c>
      <c r="P45">
        <v>13.6</v>
      </c>
      <c r="Q45">
        <v>19.27</v>
      </c>
      <c r="R45">
        <v>13.85</v>
      </c>
      <c r="S45">
        <v>17.04</v>
      </c>
      <c r="T45">
        <v>19.579999999999998</v>
      </c>
      <c r="U45">
        <v>15.0366</v>
      </c>
      <c r="V45">
        <v>12.58</v>
      </c>
      <c r="W45">
        <v>19.98</v>
      </c>
      <c r="X45">
        <v>11.64</v>
      </c>
      <c r="Y45">
        <v>18.95</v>
      </c>
      <c r="Z45" s="85">
        <v>16.350000000000001</v>
      </c>
      <c r="AA45">
        <v>18.86</v>
      </c>
      <c r="AB45">
        <v>8.49</v>
      </c>
      <c r="AC45">
        <v>14.66</v>
      </c>
      <c r="AJ45">
        <v>15.68</v>
      </c>
      <c r="AQ45">
        <v>16.86</v>
      </c>
      <c r="AR45">
        <v>18.45</v>
      </c>
      <c r="AT45">
        <v>18.66</v>
      </c>
      <c r="BB45">
        <v>13.81</v>
      </c>
      <c r="BD45">
        <v>11.97</v>
      </c>
      <c r="BE45">
        <v>18.12</v>
      </c>
      <c r="BH45">
        <v>11.94</v>
      </c>
      <c r="BN45">
        <v>12.8</v>
      </c>
      <c r="BO45">
        <v>12.92</v>
      </c>
      <c r="BP45">
        <v>16.43</v>
      </c>
      <c r="BQ45">
        <v>17.55</v>
      </c>
      <c r="BV45" s="17"/>
    </row>
    <row r="46" spans="1:74">
      <c r="A46" s="322"/>
      <c r="B46" s="263"/>
      <c r="C46" s="9">
        <v>300</v>
      </c>
      <c r="D46">
        <f>+入力シート①!E$14</f>
        <v>17.07</v>
      </c>
      <c r="E46">
        <f t="shared" si="13"/>
        <v>19</v>
      </c>
      <c r="F46" s="7">
        <f t="shared" si="14"/>
        <v>13.572452631578948</v>
      </c>
      <c r="G46" s="7">
        <f t="shared" si="15"/>
        <v>3.5310331606373317</v>
      </c>
      <c r="H46" s="7">
        <f t="shared" si="16"/>
        <v>17.86</v>
      </c>
      <c r="I46" s="7">
        <f t="shared" si="17"/>
        <v>6.73</v>
      </c>
      <c r="J46" s="7">
        <f t="shared" si="18"/>
        <v>3.4975473684210527</v>
      </c>
      <c r="K46" s="7">
        <f t="shared" si="19"/>
        <v>0.99051671545043352</v>
      </c>
      <c r="M46" s="17"/>
      <c r="N46">
        <v>16.95</v>
      </c>
      <c r="O46">
        <v>16.38</v>
      </c>
      <c r="P46">
        <v>11.21</v>
      </c>
      <c r="Q46">
        <v>17.18</v>
      </c>
      <c r="R46">
        <v>10.33</v>
      </c>
      <c r="S46">
        <v>13.27</v>
      </c>
      <c r="T46">
        <v>17.559999999999999</v>
      </c>
      <c r="U46">
        <v>11.6966</v>
      </c>
      <c r="V46">
        <v>8.8699999999999992</v>
      </c>
      <c r="W46">
        <v>16.989999999999998</v>
      </c>
      <c r="X46">
        <v>8.1999999999999993</v>
      </c>
      <c r="Y46">
        <v>17.86</v>
      </c>
      <c r="Z46" s="85">
        <v>11.58</v>
      </c>
      <c r="AA46">
        <v>17.149999999999999</v>
      </c>
      <c r="AB46">
        <v>6.73</v>
      </c>
      <c r="AC46">
        <v>12.72</v>
      </c>
      <c r="AJ46">
        <v>12.83</v>
      </c>
      <c r="AQ46">
        <v>13.54</v>
      </c>
      <c r="AR46">
        <v>16.829999999999998</v>
      </c>
      <c r="BV46" s="17"/>
    </row>
    <row r="47" spans="1:74">
      <c r="A47" s="322"/>
      <c r="B47" s="263"/>
      <c r="C47" s="9">
        <v>400</v>
      </c>
      <c r="D47">
        <f>+入力シート①!E$15</f>
        <v>15.24</v>
      </c>
      <c r="E47">
        <f t="shared" si="13"/>
        <v>19</v>
      </c>
      <c r="F47" s="7">
        <f t="shared" si="14"/>
        <v>11.196942105263156</v>
      </c>
      <c r="G47" s="7">
        <f t="shared" si="15"/>
        <v>3.3102832368437443</v>
      </c>
      <c r="H47" s="7">
        <f t="shared" si="16"/>
        <v>15.94</v>
      </c>
      <c r="I47" s="7">
        <f t="shared" si="17"/>
        <v>5.98</v>
      </c>
      <c r="J47" s="7">
        <f t="shared" si="18"/>
        <v>4.0430578947368438</v>
      </c>
      <c r="K47" s="7">
        <f t="shared" si="19"/>
        <v>1.2213631298183953</v>
      </c>
      <c r="M47" s="17"/>
      <c r="N47">
        <v>14.49</v>
      </c>
      <c r="O47">
        <v>13.39</v>
      </c>
      <c r="P47">
        <v>9.42</v>
      </c>
      <c r="Q47">
        <v>14.09</v>
      </c>
      <c r="R47">
        <v>7.85</v>
      </c>
      <c r="S47">
        <v>10.14</v>
      </c>
      <c r="T47">
        <v>14.87</v>
      </c>
      <c r="U47">
        <v>8.9718999999999998</v>
      </c>
      <c r="V47">
        <v>6.74</v>
      </c>
      <c r="W47">
        <v>14.25</v>
      </c>
      <c r="X47">
        <v>6.57</v>
      </c>
      <c r="Y47">
        <v>15.94</v>
      </c>
      <c r="Z47" s="85">
        <v>8.7100000000000009</v>
      </c>
      <c r="AA47">
        <v>15.03</v>
      </c>
      <c r="AB47">
        <v>5.98</v>
      </c>
      <c r="AC47">
        <v>10.26</v>
      </c>
      <c r="AJ47">
        <v>10.36</v>
      </c>
      <c r="AQ47">
        <v>10.48</v>
      </c>
      <c r="AR47">
        <v>15.2</v>
      </c>
      <c r="BV47" s="17"/>
    </row>
    <row r="48" spans="1:74">
      <c r="A48" s="322"/>
      <c r="B48" s="263"/>
      <c r="C48" s="9">
        <v>500</v>
      </c>
      <c r="D48">
        <f>+入力シート①!E$16</f>
        <v>12.83</v>
      </c>
      <c r="E48">
        <f t="shared" si="13"/>
        <v>15</v>
      </c>
      <c r="F48" s="7">
        <f t="shared" si="14"/>
        <v>8.5106666666666673</v>
      </c>
      <c r="G48" s="7">
        <f t="shared" si="15"/>
        <v>2.5904866246288454</v>
      </c>
      <c r="H48" s="7">
        <f t="shared" si="16"/>
        <v>12.95</v>
      </c>
      <c r="I48" s="7">
        <f t="shared" si="17"/>
        <v>5</v>
      </c>
      <c r="J48" s="7">
        <f t="shared" si="18"/>
        <v>4.3193333333333328</v>
      </c>
      <c r="K48" s="7">
        <f t="shared" si="19"/>
        <v>1.6673829898473957</v>
      </c>
      <c r="M48" s="17"/>
      <c r="N48">
        <v>12.53</v>
      </c>
      <c r="O48">
        <v>9.76</v>
      </c>
      <c r="P48">
        <v>7.43</v>
      </c>
      <c r="Q48">
        <v>10.59</v>
      </c>
      <c r="R48">
        <v>5.62</v>
      </c>
      <c r="S48">
        <v>8.4600000000000009</v>
      </c>
      <c r="T48">
        <v>11.45</v>
      </c>
      <c r="V48">
        <v>5.55</v>
      </c>
      <c r="W48">
        <v>9.34</v>
      </c>
      <c r="X48">
        <v>5</v>
      </c>
      <c r="Y48">
        <v>12.95</v>
      </c>
      <c r="Z48" s="85">
        <v>6.77</v>
      </c>
      <c r="AB48">
        <v>5.48</v>
      </c>
      <c r="AC48">
        <v>8.36</v>
      </c>
      <c r="AJ48">
        <v>8.3699999999999992</v>
      </c>
      <c r="BV48" s="17"/>
    </row>
    <row r="49" spans="1:74">
      <c r="A49" s="322"/>
      <c r="B49" s="263"/>
      <c r="C49" s="9">
        <v>600</v>
      </c>
      <c r="D49" t="str">
        <f>+入力シート①!E$17</f>
        <v>-</v>
      </c>
      <c r="E49">
        <f t="shared" si="13"/>
        <v>6</v>
      </c>
      <c r="F49" s="7">
        <f t="shared" si="14"/>
        <v>6.9233333333333347</v>
      </c>
      <c r="G49" s="7">
        <f t="shared" si="15"/>
        <v>2.0465646011466743</v>
      </c>
      <c r="H49" s="7">
        <f t="shared" si="16"/>
        <v>9.31</v>
      </c>
      <c r="I49" s="7">
        <f t="shared" si="17"/>
        <v>4.71</v>
      </c>
      <c r="J49" s="7" t="e">
        <f t="shared" si="18"/>
        <v>#VALUE!</v>
      </c>
      <c r="K49" s="7" t="e">
        <f t="shared" si="19"/>
        <v>#VALUE!</v>
      </c>
      <c r="M49" s="17"/>
      <c r="N49" t="s">
        <v>124</v>
      </c>
      <c r="O49" t="s">
        <v>124</v>
      </c>
      <c r="P49" t="s">
        <v>124</v>
      </c>
      <c r="Q49" t="s">
        <v>124</v>
      </c>
      <c r="R49">
        <v>4.71</v>
      </c>
      <c r="S49">
        <v>6.23</v>
      </c>
      <c r="T49">
        <v>9.27</v>
      </c>
      <c r="V49">
        <v>4.8499999999999996</v>
      </c>
      <c r="W49">
        <v>7.17</v>
      </c>
      <c r="Y49">
        <v>9.31</v>
      </c>
      <c r="BV49" s="17"/>
    </row>
    <row r="50" spans="1:74">
      <c r="A50" s="322"/>
      <c r="B50" s="15"/>
      <c r="C50" s="15"/>
      <c r="D50" s="15"/>
      <c r="E50" s="15"/>
      <c r="F50" s="32"/>
      <c r="G50" s="32"/>
      <c r="H50" s="32"/>
      <c r="I50" s="32"/>
      <c r="J50" s="32"/>
      <c r="K50" s="32"/>
      <c r="L50" s="15"/>
      <c r="M50" s="17"/>
      <c r="N50" s="15"/>
      <c r="O50" s="15"/>
      <c r="P50" s="15"/>
      <c r="Q50" s="15"/>
      <c r="R50" s="15"/>
      <c r="S50" s="15"/>
      <c r="T50" s="15"/>
      <c r="U50" s="15"/>
      <c r="V50" s="15"/>
      <c r="W50" s="15"/>
      <c r="X50" s="15"/>
      <c r="Y50" s="15"/>
      <c r="AA50" s="15"/>
      <c r="AD50" s="15"/>
      <c r="AE50" s="15"/>
      <c r="AF50" s="15"/>
      <c r="AG50" s="15"/>
      <c r="AH50" s="15"/>
      <c r="AI50" s="15"/>
      <c r="AJ50" s="15"/>
      <c r="AK50" s="15"/>
      <c r="AL50" s="15"/>
      <c r="AM50" s="15"/>
      <c r="AN50" s="15"/>
      <c r="AO50" s="15"/>
      <c r="AP50" s="15"/>
      <c r="AQ50" s="15"/>
      <c r="AR50" s="15"/>
      <c r="AS50" s="15"/>
      <c r="AT50" s="15"/>
      <c r="AU50" s="15"/>
      <c r="AV50" s="15"/>
      <c r="AW50" s="15"/>
      <c r="AX50" s="15"/>
      <c r="AY50" s="15"/>
      <c r="AZ50" s="15"/>
      <c r="BA50" s="15"/>
      <c r="BB50" s="15"/>
      <c r="BC50" s="15"/>
      <c r="BD50" s="15"/>
      <c r="BE50" s="15"/>
      <c r="BF50" s="15"/>
      <c r="BG50" s="15"/>
      <c r="BH50" s="15"/>
      <c r="BI50" s="15"/>
      <c r="BJ50" s="15"/>
      <c r="BK50" s="15"/>
      <c r="BL50" s="15"/>
      <c r="BM50" s="15"/>
      <c r="BN50" s="15"/>
      <c r="BO50" s="15"/>
      <c r="BP50" s="15"/>
      <c r="BQ50" s="15"/>
      <c r="BR50" s="15"/>
      <c r="BS50" s="15"/>
      <c r="BT50" s="15"/>
      <c r="BU50" s="15"/>
      <c r="BV50" s="17"/>
    </row>
    <row r="51" spans="1:74">
      <c r="A51" s="322"/>
      <c r="B51" s="264" t="s">
        <v>25</v>
      </c>
      <c r="C51" s="13" t="s">
        <v>23</v>
      </c>
      <c r="D51">
        <f>+入力シート①!E$19</f>
        <v>124</v>
      </c>
      <c r="E51">
        <f t="shared" si="13"/>
        <v>28</v>
      </c>
      <c r="F51" s="7">
        <f t="shared" si="14"/>
        <v>172.39285714285714</v>
      </c>
      <c r="G51" s="7">
        <f t="shared" si="15"/>
        <v>116.15294492072343</v>
      </c>
      <c r="H51" s="7">
        <f t="shared" si="16"/>
        <v>358</v>
      </c>
      <c r="I51" s="7">
        <f t="shared" si="17"/>
        <v>12</v>
      </c>
      <c r="J51" s="7">
        <f>+D51-F51</f>
        <v>-48.392857142857139</v>
      </c>
      <c r="K51" s="7">
        <f>+J51/G51</f>
        <v>-0.41663047954476035</v>
      </c>
      <c r="M51" s="17"/>
      <c r="N51">
        <v>115</v>
      </c>
      <c r="O51">
        <v>351</v>
      </c>
      <c r="P51">
        <v>12</v>
      </c>
      <c r="Q51">
        <v>29</v>
      </c>
      <c r="R51">
        <v>352</v>
      </c>
      <c r="S51">
        <v>342</v>
      </c>
      <c r="T51">
        <v>113</v>
      </c>
      <c r="U51">
        <v>151</v>
      </c>
      <c r="V51">
        <v>82</v>
      </c>
      <c r="W51">
        <v>57</v>
      </c>
      <c r="X51">
        <v>287</v>
      </c>
      <c r="Y51">
        <v>105</v>
      </c>
      <c r="Z51" s="85">
        <v>350</v>
      </c>
      <c r="AA51">
        <v>64</v>
      </c>
      <c r="AB51">
        <v>85</v>
      </c>
      <c r="AC51">
        <v>342</v>
      </c>
      <c r="AE51">
        <v>70</v>
      </c>
      <c r="AJ51">
        <v>301</v>
      </c>
      <c r="AK51">
        <v>246</v>
      </c>
      <c r="AL51">
        <v>77</v>
      </c>
      <c r="AO51">
        <v>124</v>
      </c>
      <c r="AQ51">
        <v>67</v>
      </c>
      <c r="AR51">
        <v>127</v>
      </c>
      <c r="AT51">
        <v>209</v>
      </c>
      <c r="BB51">
        <v>135</v>
      </c>
      <c r="BD51">
        <v>358</v>
      </c>
      <c r="BE51">
        <v>172</v>
      </c>
      <c r="BH51">
        <v>104</v>
      </c>
      <c r="BV51" s="17"/>
    </row>
    <row r="52" spans="1:74">
      <c r="A52" s="322"/>
      <c r="B52" s="265"/>
      <c r="C52" s="10" t="s">
        <v>24</v>
      </c>
      <c r="D52">
        <f>+入力シート①!E$20</f>
        <v>0.3</v>
      </c>
      <c r="E52">
        <f t="shared" si="13"/>
        <v>28</v>
      </c>
      <c r="F52" s="7">
        <f t="shared" si="14"/>
        <v>1.2760714285714287</v>
      </c>
      <c r="G52" s="7">
        <f t="shared" si="15"/>
        <v>0.95670862968638559</v>
      </c>
      <c r="H52" s="7">
        <f t="shared" si="16"/>
        <v>3.4</v>
      </c>
      <c r="I52" s="7">
        <f t="shared" si="17"/>
        <v>0.1</v>
      </c>
      <c r="J52" s="7">
        <f>+D52-F52</f>
        <v>-0.9760714285714287</v>
      </c>
      <c r="K52" s="7">
        <f>+J52/G52</f>
        <v>-1.0202389717038409</v>
      </c>
      <c r="M52" s="17"/>
      <c r="N52">
        <v>0.3</v>
      </c>
      <c r="O52">
        <v>1</v>
      </c>
      <c r="P52">
        <v>2.9</v>
      </c>
      <c r="Q52">
        <v>0.9</v>
      </c>
      <c r="R52">
        <v>2.2999999999999998</v>
      </c>
      <c r="S52">
        <v>2.5</v>
      </c>
      <c r="T52">
        <v>0.8</v>
      </c>
      <c r="U52">
        <v>3.4</v>
      </c>
      <c r="V52">
        <v>1.2</v>
      </c>
      <c r="W52">
        <v>2.4</v>
      </c>
      <c r="X52">
        <v>0.2</v>
      </c>
      <c r="Y52">
        <v>0.5</v>
      </c>
      <c r="Z52" s="85">
        <v>0.8</v>
      </c>
      <c r="AA52">
        <v>0.4</v>
      </c>
      <c r="AB52">
        <v>0.3</v>
      </c>
      <c r="AC52">
        <v>2.4</v>
      </c>
      <c r="AE52">
        <v>0.3</v>
      </c>
      <c r="AJ52">
        <v>2.6</v>
      </c>
      <c r="AK52">
        <v>1.4</v>
      </c>
      <c r="AL52">
        <v>0.5</v>
      </c>
      <c r="AO52">
        <v>2.2000000000000002</v>
      </c>
      <c r="AQ52">
        <v>2</v>
      </c>
      <c r="AR52">
        <v>1.1000000000000001</v>
      </c>
      <c r="AT52">
        <v>0.63</v>
      </c>
      <c r="BB52">
        <v>0.1</v>
      </c>
      <c r="BD52">
        <v>1</v>
      </c>
      <c r="BE52">
        <v>1.2</v>
      </c>
      <c r="BH52">
        <v>0.4</v>
      </c>
      <c r="BV52" s="17"/>
    </row>
    <row r="53" spans="1:74" ht="0.95" customHeight="1">
      <c r="M53" s="17"/>
      <c r="BV53" s="17"/>
    </row>
    <row r="54" spans="1:74" ht="0.95" customHeight="1">
      <c r="M54" s="17"/>
      <c r="BV54" s="17"/>
    </row>
    <row r="55" spans="1:74" ht="0.95" customHeight="1">
      <c r="M55" s="17"/>
      <c r="BV55" s="17"/>
    </row>
    <row r="56" spans="1:74" ht="0.95" customHeight="1">
      <c r="M56" s="17"/>
      <c r="BV56" s="17"/>
    </row>
    <row r="57" spans="1:74" ht="0.95" customHeight="1">
      <c r="M57" s="17"/>
      <c r="BV57" s="17"/>
    </row>
    <row r="58" spans="1:74" ht="0.95" customHeight="1">
      <c r="M58" s="17"/>
      <c r="BV58" s="17"/>
    </row>
    <row r="59" spans="1:74" ht="0.95" customHeight="1">
      <c r="M59" s="17"/>
      <c r="BV59" s="17"/>
    </row>
    <row r="60" spans="1:74" ht="0.95" customHeight="1">
      <c r="M60" s="17"/>
      <c r="BV60" s="17"/>
    </row>
    <row r="61" spans="1:74" ht="16.5" thickBot="1">
      <c r="D61" s="1" t="s">
        <v>26</v>
      </c>
      <c r="E61" s="1" t="s">
        <v>3</v>
      </c>
      <c r="F61" s="6" t="s">
        <v>4</v>
      </c>
      <c r="G61" s="6" t="s">
        <v>8</v>
      </c>
      <c r="H61" s="6" t="s">
        <v>5</v>
      </c>
      <c r="I61" s="6" t="s">
        <v>6</v>
      </c>
      <c r="J61" s="6" t="s">
        <v>7</v>
      </c>
      <c r="K61" s="7" t="s">
        <v>54</v>
      </c>
      <c r="M61" s="17"/>
      <c r="N61" s="1" t="s">
        <v>127</v>
      </c>
      <c r="O61" s="1" t="s">
        <v>127</v>
      </c>
      <c r="P61" s="1" t="s">
        <v>127</v>
      </c>
      <c r="Q61" s="1" t="s">
        <v>127</v>
      </c>
      <c r="R61" s="1" t="s">
        <v>127</v>
      </c>
      <c r="S61" s="1" t="s">
        <v>127</v>
      </c>
      <c r="T61" s="1" t="s">
        <v>127</v>
      </c>
      <c r="V61" s="1"/>
      <c r="W61" s="1"/>
      <c r="X61" s="1"/>
      <c r="Y61" s="1"/>
      <c r="Z61" s="1"/>
      <c r="AA61" s="1"/>
      <c r="AB61" s="1"/>
      <c r="AC61" s="1"/>
      <c r="AD61" s="1"/>
      <c r="AE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S61" s="1"/>
      <c r="BT61" s="1"/>
      <c r="BU61" s="1"/>
      <c r="BV61" s="17"/>
    </row>
    <row r="62" spans="1:74">
      <c r="A62" s="322">
        <v>33</v>
      </c>
      <c r="B62" s="266" t="s">
        <v>18</v>
      </c>
      <c r="C62" s="267"/>
      <c r="D62" s="86">
        <f>+入力シート①!F$2</f>
        <v>43897</v>
      </c>
      <c r="E62" s="18"/>
      <c r="F62" s="30"/>
      <c r="G62" s="30"/>
      <c r="H62" s="30"/>
      <c r="I62" s="30"/>
      <c r="J62" s="30"/>
      <c r="K62" s="31"/>
      <c r="M62" s="17"/>
      <c r="N62" s="86">
        <v>43542</v>
      </c>
      <c r="O62" s="86">
        <v>43172</v>
      </c>
      <c r="P62" s="86">
        <v>42795</v>
      </c>
      <c r="Q62" s="86">
        <v>42432</v>
      </c>
      <c r="R62" s="86">
        <v>42066</v>
      </c>
      <c r="S62" s="86">
        <v>41715</v>
      </c>
      <c r="T62" s="86">
        <v>41337</v>
      </c>
      <c r="U62">
        <v>2012</v>
      </c>
      <c r="V62">
        <f t="shared" ref="V62:BF62" si="20">+V$1</f>
        <v>2011</v>
      </c>
      <c r="W62">
        <f t="shared" si="20"/>
        <v>2010</v>
      </c>
      <c r="X62">
        <f t="shared" si="20"/>
        <v>2009</v>
      </c>
      <c r="Y62">
        <f t="shared" si="20"/>
        <v>2008</v>
      </c>
      <c r="Z62">
        <f t="shared" si="20"/>
        <v>2007</v>
      </c>
      <c r="AA62">
        <f t="shared" si="20"/>
        <v>2007</v>
      </c>
      <c r="AB62">
        <f t="shared" si="20"/>
        <v>2006</v>
      </c>
      <c r="AC62">
        <f t="shared" si="20"/>
        <v>2005</v>
      </c>
      <c r="AD62">
        <f t="shared" si="20"/>
        <v>2004</v>
      </c>
      <c r="AE62">
        <f t="shared" si="20"/>
        <v>2003</v>
      </c>
      <c r="AF62">
        <f t="shared" si="20"/>
        <v>2002</v>
      </c>
      <c r="AG62">
        <f t="shared" si="20"/>
        <v>2001</v>
      </c>
      <c r="AH62">
        <f t="shared" si="20"/>
        <v>2000</v>
      </c>
      <c r="AI62">
        <f t="shared" si="20"/>
        <v>2000</v>
      </c>
      <c r="AJ62">
        <f t="shared" si="20"/>
        <v>2000</v>
      </c>
      <c r="AK62">
        <f t="shared" si="20"/>
        <v>2000</v>
      </c>
      <c r="AL62">
        <f t="shared" si="20"/>
        <v>1999</v>
      </c>
      <c r="AM62">
        <f t="shared" si="20"/>
        <v>1999</v>
      </c>
      <c r="AN62">
        <f t="shared" si="20"/>
        <v>1998</v>
      </c>
      <c r="AO62">
        <f t="shared" si="20"/>
        <v>1998</v>
      </c>
      <c r="AP62">
        <f t="shared" si="20"/>
        <v>1997</v>
      </c>
      <c r="AQ62">
        <f t="shared" si="20"/>
        <v>1996</v>
      </c>
      <c r="AR62">
        <f t="shared" si="20"/>
        <v>1995</v>
      </c>
      <c r="AS62">
        <f t="shared" si="20"/>
        <v>1994</v>
      </c>
      <c r="AT62">
        <f t="shared" si="20"/>
        <v>1993</v>
      </c>
      <c r="AU62">
        <f t="shared" si="20"/>
        <v>1992</v>
      </c>
      <c r="AV62">
        <f t="shared" si="20"/>
        <v>1991</v>
      </c>
      <c r="AW62">
        <f t="shared" si="20"/>
        <v>1990</v>
      </c>
      <c r="AX62">
        <f t="shared" si="20"/>
        <v>1990</v>
      </c>
      <c r="AY62">
        <f t="shared" si="20"/>
        <v>1989</v>
      </c>
      <c r="AZ62">
        <f t="shared" si="20"/>
        <v>1988</v>
      </c>
      <c r="BA62">
        <f t="shared" si="20"/>
        <v>1987</v>
      </c>
      <c r="BB62">
        <f t="shared" si="20"/>
        <v>1987</v>
      </c>
      <c r="BC62">
        <f t="shared" si="20"/>
        <v>1986</v>
      </c>
      <c r="BD62">
        <f t="shared" si="20"/>
        <v>1986</v>
      </c>
      <c r="BE62">
        <f t="shared" si="20"/>
        <v>1986</v>
      </c>
      <c r="BF62">
        <f t="shared" si="20"/>
        <v>1986</v>
      </c>
      <c r="BG62">
        <f t="shared" ref="BG62:BU62" si="21">+BG$1</f>
        <v>1986</v>
      </c>
      <c r="BH62">
        <f t="shared" si="21"/>
        <v>1985</v>
      </c>
      <c r="BI62">
        <f t="shared" si="21"/>
        <v>1985</v>
      </c>
      <c r="BJ62">
        <f t="shared" si="21"/>
        <v>1985</v>
      </c>
      <c r="BK62">
        <f t="shared" si="21"/>
        <v>1984</v>
      </c>
      <c r="BL62">
        <f t="shared" si="21"/>
        <v>1984</v>
      </c>
      <c r="BM62">
        <f t="shared" si="21"/>
        <v>1984</v>
      </c>
      <c r="BN62">
        <f t="shared" si="21"/>
        <v>1983</v>
      </c>
      <c r="BO62">
        <f t="shared" si="21"/>
        <v>1983</v>
      </c>
      <c r="BP62">
        <f t="shared" si="21"/>
        <v>1982</v>
      </c>
      <c r="BQ62">
        <f t="shared" si="21"/>
        <v>1982</v>
      </c>
      <c r="BR62">
        <f t="shared" si="21"/>
        <v>1982</v>
      </c>
      <c r="BS62">
        <f t="shared" si="21"/>
        <v>1982</v>
      </c>
      <c r="BT62">
        <f t="shared" si="21"/>
        <v>1981</v>
      </c>
      <c r="BU62">
        <f t="shared" si="21"/>
        <v>1980</v>
      </c>
      <c r="BV62" s="17"/>
    </row>
    <row r="63" spans="1:74">
      <c r="A63" s="322"/>
      <c r="B63" s="266" t="s">
        <v>19</v>
      </c>
      <c r="C63" s="267"/>
      <c r="D63" s="87">
        <f>+入力シート①!F$2</f>
        <v>43897</v>
      </c>
      <c r="E63" s="19"/>
      <c r="F63" s="32"/>
      <c r="G63" s="32"/>
      <c r="H63" s="32"/>
      <c r="I63" s="32"/>
      <c r="J63" s="32"/>
      <c r="K63" s="33"/>
      <c r="M63" s="17"/>
      <c r="N63" s="87">
        <v>43542</v>
      </c>
      <c r="O63" s="87">
        <v>43172</v>
      </c>
      <c r="P63" s="87">
        <v>42795</v>
      </c>
      <c r="Q63" s="87">
        <v>42432</v>
      </c>
      <c r="R63" s="87">
        <v>42066</v>
      </c>
      <c r="S63" s="87">
        <v>41715</v>
      </c>
      <c r="T63" s="87">
        <v>41337</v>
      </c>
      <c r="U63">
        <v>3</v>
      </c>
      <c r="V63">
        <f>+V$3</f>
        <v>3</v>
      </c>
      <c r="W63">
        <f>+W$3</f>
        <v>3</v>
      </c>
      <c r="X63">
        <f>+X$3</f>
        <v>3</v>
      </c>
      <c r="Y63">
        <f>+Y$3</f>
        <v>3</v>
      </c>
      <c r="Z63">
        <f>+Z$3</f>
        <v>3</v>
      </c>
      <c r="AA63">
        <f t="shared" ref="AA63:BU63" si="22">+AA$3</f>
        <v>3</v>
      </c>
      <c r="AB63">
        <f t="shared" si="22"/>
        <v>3</v>
      </c>
      <c r="AC63">
        <f t="shared" si="22"/>
        <v>3</v>
      </c>
      <c r="AD63">
        <f t="shared" si="22"/>
        <v>3</v>
      </c>
      <c r="AE63">
        <f t="shared" si="22"/>
        <v>3</v>
      </c>
      <c r="AF63">
        <f t="shared" si="22"/>
        <v>3</v>
      </c>
      <c r="AG63">
        <f t="shared" si="22"/>
        <v>3</v>
      </c>
      <c r="AH63">
        <f t="shared" si="22"/>
        <v>3</v>
      </c>
      <c r="AI63">
        <f t="shared" si="22"/>
        <v>3</v>
      </c>
      <c r="AJ63">
        <f t="shared" si="22"/>
        <v>3</v>
      </c>
      <c r="AK63">
        <f t="shared" si="22"/>
        <v>3</v>
      </c>
      <c r="AL63">
        <f t="shared" si="22"/>
        <v>3</v>
      </c>
      <c r="AM63">
        <f t="shared" si="22"/>
        <v>3</v>
      </c>
      <c r="AN63">
        <f t="shared" si="22"/>
        <v>3</v>
      </c>
      <c r="AO63">
        <f t="shared" si="22"/>
        <v>3</v>
      </c>
      <c r="AP63">
        <f t="shared" si="22"/>
        <v>3</v>
      </c>
      <c r="AQ63">
        <f t="shared" si="22"/>
        <v>3</v>
      </c>
      <c r="AR63">
        <f t="shared" si="22"/>
        <v>3</v>
      </c>
      <c r="AS63">
        <f t="shared" si="22"/>
        <v>3</v>
      </c>
      <c r="AT63">
        <f t="shared" si="22"/>
        <v>3</v>
      </c>
      <c r="AU63">
        <f t="shared" si="22"/>
        <v>3</v>
      </c>
      <c r="AV63">
        <f t="shared" si="22"/>
        <v>3</v>
      </c>
      <c r="AW63">
        <f t="shared" si="22"/>
        <v>3</v>
      </c>
      <c r="AX63">
        <f t="shared" si="22"/>
        <v>3</v>
      </c>
      <c r="AY63">
        <f t="shared" si="22"/>
        <v>3</v>
      </c>
      <c r="AZ63">
        <f t="shared" si="22"/>
        <v>3</v>
      </c>
      <c r="BA63">
        <f t="shared" si="22"/>
        <v>3</v>
      </c>
      <c r="BB63">
        <f t="shared" si="22"/>
        <v>3</v>
      </c>
      <c r="BC63">
        <f t="shared" si="22"/>
        <v>3</v>
      </c>
      <c r="BD63">
        <f t="shared" si="22"/>
        <v>3</v>
      </c>
      <c r="BE63">
        <f t="shared" si="22"/>
        <v>3</v>
      </c>
      <c r="BF63">
        <f t="shared" si="22"/>
        <v>3</v>
      </c>
      <c r="BG63">
        <f t="shared" si="22"/>
        <v>3</v>
      </c>
      <c r="BH63">
        <f t="shared" si="22"/>
        <v>3</v>
      </c>
      <c r="BI63">
        <f t="shared" si="22"/>
        <v>3</v>
      </c>
      <c r="BJ63">
        <f t="shared" si="22"/>
        <v>3</v>
      </c>
      <c r="BK63">
        <f t="shared" si="22"/>
        <v>3</v>
      </c>
      <c r="BL63">
        <f t="shared" si="22"/>
        <v>3</v>
      </c>
      <c r="BM63">
        <f t="shared" si="22"/>
        <v>3</v>
      </c>
      <c r="BN63">
        <f t="shared" si="22"/>
        <v>3</v>
      </c>
      <c r="BO63">
        <f t="shared" si="22"/>
        <v>3</v>
      </c>
      <c r="BP63">
        <f t="shared" si="22"/>
        <v>3</v>
      </c>
      <c r="BQ63">
        <f t="shared" si="22"/>
        <v>3</v>
      </c>
      <c r="BR63">
        <f t="shared" si="22"/>
        <v>3</v>
      </c>
      <c r="BS63">
        <f t="shared" si="22"/>
        <v>3</v>
      </c>
      <c r="BT63">
        <f t="shared" si="22"/>
        <v>3</v>
      </c>
      <c r="BU63">
        <f t="shared" si="22"/>
        <v>3</v>
      </c>
      <c r="BV63" s="17"/>
    </row>
    <row r="64" spans="1:74">
      <c r="A64" s="322"/>
      <c r="B64" s="266" t="s">
        <v>20</v>
      </c>
      <c r="C64" s="267"/>
      <c r="D64" s="88">
        <f>+入力シート①!F$2</f>
        <v>43897</v>
      </c>
      <c r="E64" s="19"/>
      <c r="F64" s="32"/>
      <c r="G64" s="32"/>
      <c r="H64" s="32"/>
      <c r="I64" s="32"/>
      <c r="J64" s="32"/>
      <c r="K64" s="33"/>
      <c r="M64" s="17"/>
      <c r="N64" s="88">
        <v>43542</v>
      </c>
      <c r="O64" s="88">
        <v>43172</v>
      </c>
      <c r="P64" s="88">
        <v>42795</v>
      </c>
      <c r="Q64" s="88">
        <v>42432</v>
      </c>
      <c r="R64" s="88">
        <v>42066</v>
      </c>
      <c r="S64" s="88">
        <v>41715</v>
      </c>
      <c r="T64" s="88">
        <v>41337</v>
      </c>
      <c r="U64">
        <v>27</v>
      </c>
      <c r="V64" s="88">
        <v>40615</v>
      </c>
      <c r="W64" s="88">
        <v>40260</v>
      </c>
      <c r="X64" s="88">
        <v>39875</v>
      </c>
      <c r="Y64" s="88">
        <v>39518</v>
      </c>
      <c r="Z64" s="85">
        <v>19</v>
      </c>
      <c r="AA64">
        <v>3</v>
      </c>
      <c r="AB64">
        <v>4</v>
      </c>
      <c r="AC64">
        <v>3</v>
      </c>
      <c r="AE64">
        <v>11</v>
      </c>
      <c r="AG64">
        <v>21</v>
      </c>
      <c r="AH64">
        <v>23</v>
      </c>
      <c r="AI64">
        <v>21</v>
      </c>
      <c r="AJ64">
        <v>11</v>
      </c>
      <c r="AK64">
        <v>2</v>
      </c>
      <c r="AL64">
        <v>17</v>
      </c>
      <c r="AO64">
        <v>4</v>
      </c>
      <c r="AR64">
        <v>8</v>
      </c>
      <c r="AT64">
        <v>4</v>
      </c>
      <c r="AV64">
        <v>4</v>
      </c>
      <c r="AX64">
        <v>5</v>
      </c>
      <c r="AY64">
        <v>8</v>
      </c>
      <c r="BB64">
        <v>12</v>
      </c>
      <c r="BD64">
        <v>26</v>
      </c>
      <c r="BE64">
        <v>7</v>
      </c>
      <c r="BH64">
        <v>13</v>
      </c>
      <c r="BN64">
        <v>23</v>
      </c>
      <c r="BO64">
        <v>12</v>
      </c>
      <c r="BP64">
        <v>30</v>
      </c>
      <c r="BV64" s="17"/>
    </row>
    <row r="65" spans="1:74">
      <c r="A65" s="322"/>
      <c r="B65" s="266" t="s">
        <v>55</v>
      </c>
      <c r="C65" s="267"/>
      <c r="D65">
        <f>+入力シート①!F$3</f>
        <v>33</v>
      </c>
      <c r="E65" s="19"/>
      <c r="F65" s="32"/>
      <c r="G65" s="32"/>
      <c r="H65" s="32"/>
      <c r="I65" s="32"/>
      <c r="J65" s="32"/>
      <c r="K65" s="33"/>
      <c r="M65" s="17"/>
      <c r="N65">
        <v>33</v>
      </c>
      <c r="O65">
        <v>33</v>
      </c>
      <c r="P65">
        <v>33</v>
      </c>
      <c r="Q65">
        <v>33</v>
      </c>
      <c r="R65">
        <v>33</v>
      </c>
      <c r="S65">
        <v>33</v>
      </c>
      <c r="T65">
        <v>33</v>
      </c>
      <c r="U65">
        <v>33</v>
      </c>
      <c r="V65">
        <f>+$A$62</f>
        <v>33</v>
      </c>
      <c r="W65">
        <f>+$A$62</f>
        <v>33</v>
      </c>
      <c r="X65">
        <f>+$A$62</f>
        <v>33</v>
      </c>
      <c r="Y65">
        <f>+$A$62</f>
        <v>33</v>
      </c>
      <c r="Z65">
        <f>+$A$62</f>
        <v>33</v>
      </c>
      <c r="AA65">
        <f t="shared" ref="AA65:BU65" si="23">+$A$62</f>
        <v>33</v>
      </c>
      <c r="AB65">
        <f t="shared" si="23"/>
        <v>33</v>
      </c>
      <c r="AC65">
        <f t="shared" si="23"/>
        <v>33</v>
      </c>
      <c r="AD65">
        <f t="shared" si="23"/>
        <v>33</v>
      </c>
      <c r="AE65">
        <f t="shared" si="23"/>
        <v>33</v>
      </c>
      <c r="AF65">
        <f t="shared" si="23"/>
        <v>33</v>
      </c>
      <c r="AG65">
        <f t="shared" si="23"/>
        <v>33</v>
      </c>
      <c r="AH65">
        <f t="shared" si="23"/>
        <v>33</v>
      </c>
      <c r="AI65">
        <f t="shared" si="23"/>
        <v>33</v>
      </c>
      <c r="AJ65">
        <f t="shared" si="23"/>
        <v>33</v>
      </c>
      <c r="AK65">
        <f t="shared" si="23"/>
        <v>33</v>
      </c>
      <c r="AL65">
        <f t="shared" si="23"/>
        <v>33</v>
      </c>
      <c r="AM65">
        <f t="shared" si="23"/>
        <v>33</v>
      </c>
      <c r="AN65">
        <f t="shared" si="23"/>
        <v>33</v>
      </c>
      <c r="AO65">
        <f t="shared" si="23"/>
        <v>33</v>
      </c>
      <c r="AP65">
        <f t="shared" si="23"/>
        <v>33</v>
      </c>
      <c r="AQ65">
        <f t="shared" si="23"/>
        <v>33</v>
      </c>
      <c r="AR65">
        <f t="shared" si="23"/>
        <v>33</v>
      </c>
      <c r="AS65">
        <f t="shared" si="23"/>
        <v>33</v>
      </c>
      <c r="AT65">
        <f t="shared" si="23"/>
        <v>33</v>
      </c>
      <c r="AU65">
        <f t="shared" si="23"/>
        <v>33</v>
      </c>
      <c r="AV65">
        <f t="shared" si="23"/>
        <v>33</v>
      </c>
      <c r="AW65">
        <f t="shared" si="23"/>
        <v>33</v>
      </c>
      <c r="AX65">
        <f t="shared" si="23"/>
        <v>33</v>
      </c>
      <c r="AY65">
        <f t="shared" si="23"/>
        <v>33</v>
      </c>
      <c r="AZ65">
        <f t="shared" si="23"/>
        <v>33</v>
      </c>
      <c r="BA65">
        <f t="shared" si="23"/>
        <v>33</v>
      </c>
      <c r="BB65">
        <f t="shared" si="23"/>
        <v>33</v>
      </c>
      <c r="BC65">
        <f t="shared" si="23"/>
        <v>33</v>
      </c>
      <c r="BD65">
        <f t="shared" si="23"/>
        <v>33</v>
      </c>
      <c r="BE65">
        <f t="shared" si="23"/>
        <v>33</v>
      </c>
      <c r="BF65">
        <f t="shared" si="23"/>
        <v>33</v>
      </c>
      <c r="BG65">
        <f t="shared" si="23"/>
        <v>33</v>
      </c>
      <c r="BH65">
        <f t="shared" si="23"/>
        <v>33</v>
      </c>
      <c r="BI65">
        <f t="shared" si="23"/>
        <v>33</v>
      </c>
      <c r="BJ65">
        <f t="shared" si="23"/>
        <v>33</v>
      </c>
      <c r="BK65">
        <f t="shared" si="23"/>
        <v>33</v>
      </c>
      <c r="BL65">
        <f t="shared" si="23"/>
        <v>33</v>
      </c>
      <c r="BM65">
        <f t="shared" si="23"/>
        <v>33</v>
      </c>
      <c r="BN65">
        <f t="shared" si="23"/>
        <v>33</v>
      </c>
      <c r="BO65">
        <f t="shared" si="23"/>
        <v>33</v>
      </c>
      <c r="BP65">
        <f t="shared" si="23"/>
        <v>33</v>
      </c>
      <c r="BQ65">
        <f t="shared" si="23"/>
        <v>33</v>
      </c>
      <c r="BR65">
        <f t="shared" si="23"/>
        <v>33</v>
      </c>
      <c r="BS65">
        <f t="shared" si="23"/>
        <v>33</v>
      </c>
      <c r="BT65">
        <f t="shared" si="23"/>
        <v>33</v>
      </c>
      <c r="BU65">
        <f t="shared" si="23"/>
        <v>33</v>
      </c>
      <c r="BV65" s="17"/>
    </row>
    <row r="66" spans="1:74" ht="16.5" thickBot="1">
      <c r="A66" s="322"/>
      <c r="B66" s="266" t="s">
        <v>21</v>
      </c>
      <c r="C66" s="267"/>
      <c r="D66" s="93">
        <f>+入力シート①!F$4</f>
        <v>0.27430555555555552</v>
      </c>
      <c r="E66" s="20"/>
      <c r="F66" s="34"/>
      <c r="G66" s="34"/>
      <c r="H66" s="34"/>
      <c r="I66" s="34"/>
      <c r="J66" s="34"/>
      <c r="K66" s="35"/>
      <c r="M66" s="17"/>
      <c r="N66" s="93">
        <v>0.3298611111111111</v>
      </c>
      <c r="O66" s="93">
        <v>0.35069444444444442</v>
      </c>
      <c r="P66" s="93">
        <v>0.30902777777777779</v>
      </c>
      <c r="Q66" s="93">
        <v>0.30902777777777779</v>
      </c>
      <c r="R66" s="93">
        <v>0.29722222222222222</v>
      </c>
      <c r="S66" s="93">
        <v>0.27083333333333331</v>
      </c>
      <c r="T66" s="93">
        <v>0.30902777777777779</v>
      </c>
      <c r="U66" s="151">
        <v>0.34027777777777773</v>
      </c>
      <c r="V66" s="93">
        <v>0.3034722222222222</v>
      </c>
      <c r="W66" s="93">
        <v>0.22569444444444445</v>
      </c>
      <c r="X66" s="93">
        <v>0.33333333333333331</v>
      </c>
      <c r="Y66" s="93">
        <v>0.33680555555555558</v>
      </c>
      <c r="Z66" s="152">
        <v>0.33680555555555558</v>
      </c>
      <c r="AA66" s="151">
        <v>0.36458333333333331</v>
      </c>
      <c r="BV66" s="17"/>
    </row>
    <row r="67" spans="1:74">
      <c r="A67" s="322"/>
      <c r="B67" s="263" t="s">
        <v>22</v>
      </c>
      <c r="C67" s="9">
        <v>0</v>
      </c>
      <c r="D67">
        <f>+入力シート①!F$5</f>
        <v>19.82</v>
      </c>
      <c r="E67">
        <f>+COUNT($M67:$BV67)</f>
        <v>36</v>
      </c>
      <c r="F67" s="7">
        <f>+AVERAGE($M67:$BV67)</f>
        <v>18.684225000000005</v>
      </c>
      <c r="G67" s="7">
        <f>+STDEV($M67:$BV67)</f>
        <v>1.6632616819069688</v>
      </c>
      <c r="H67" s="7">
        <f>+MAX($M67:$BV67)</f>
        <v>21.2</v>
      </c>
      <c r="I67" s="7">
        <f>+MIN($M67:$BV67)</f>
        <v>14.2</v>
      </c>
      <c r="J67" s="7">
        <f>+D67-F67</f>
        <v>1.1357749999999953</v>
      </c>
      <c r="K67" s="7">
        <f>+J67/G67</f>
        <v>0.68286007689289308</v>
      </c>
      <c r="M67" s="17"/>
      <c r="N67">
        <v>19.23</v>
      </c>
      <c r="O67">
        <v>18.670000000000002</v>
      </c>
      <c r="P67">
        <v>18.37</v>
      </c>
      <c r="Q67">
        <v>20.38</v>
      </c>
      <c r="R67">
        <v>19.309999999999999</v>
      </c>
      <c r="S67">
        <v>19.78</v>
      </c>
      <c r="T67">
        <v>20.472100000000001</v>
      </c>
      <c r="U67">
        <v>17.3</v>
      </c>
      <c r="V67">
        <v>17.2</v>
      </c>
      <c r="W67">
        <v>20.7</v>
      </c>
      <c r="X67">
        <v>16</v>
      </c>
      <c r="Y67">
        <v>19.399999999999999</v>
      </c>
      <c r="Z67" s="85">
        <v>19.7</v>
      </c>
      <c r="AA67">
        <v>20.52</v>
      </c>
      <c r="AB67">
        <v>14.2</v>
      </c>
      <c r="AC67">
        <v>20</v>
      </c>
      <c r="AE67">
        <v>19.399999999999999</v>
      </c>
      <c r="AG67">
        <v>18.5</v>
      </c>
      <c r="AH67">
        <v>17.7</v>
      </c>
      <c r="AI67">
        <v>16.2</v>
      </c>
      <c r="AJ67">
        <v>18.7</v>
      </c>
      <c r="AK67">
        <v>19.100000000000001</v>
      </c>
      <c r="AL67">
        <v>19.8</v>
      </c>
      <c r="AO67">
        <v>20.5</v>
      </c>
      <c r="AR67">
        <v>19.5</v>
      </c>
      <c r="AT67">
        <v>19.899999999999999</v>
      </c>
      <c r="AV67">
        <v>14.6</v>
      </c>
      <c r="AX67">
        <v>21.2</v>
      </c>
      <c r="AY67">
        <v>19.2</v>
      </c>
      <c r="BB67">
        <v>16.100000000000001</v>
      </c>
      <c r="BD67">
        <v>18.600000000000001</v>
      </c>
      <c r="BE67">
        <v>18.600000000000001</v>
      </c>
      <c r="BH67">
        <v>18.2</v>
      </c>
      <c r="BN67">
        <v>17.600000000000001</v>
      </c>
      <c r="BO67">
        <v>18.5</v>
      </c>
      <c r="BP67">
        <v>19.5</v>
      </c>
      <c r="BV67" s="17"/>
    </row>
    <row r="68" spans="1:74">
      <c r="A68" s="322"/>
      <c r="B68" s="263"/>
      <c r="C68" s="9">
        <v>10</v>
      </c>
      <c r="D68">
        <f>+入力シート①!F$6</f>
        <v>19.809999999999999</v>
      </c>
      <c r="E68">
        <f t="shared" ref="E68:E82" si="24">+COUNT($M68:$BV68)</f>
        <v>31</v>
      </c>
      <c r="F68" s="7">
        <f t="shared" ref="F68:F82" si="25">+AVERAGE($M68:$BV68)</f>
        <v>18.731361290322578</v>
      </c>
      <c r="G68" s="7">
        <f t="shared" ref="G68:G82" si="26">+STDEV($M68:$BV68)</f>
        <v>1.5765474503224695</v>
      </c>
      <c r="H68" s="7">
        <f t="shared" ref="H68:H82" si="27">+MAX($M68:$BV68)</f>
        <v>20.78</v>
      </c>
      <c r="I68" s="7">
        <f t="shared" ref="I68:I82" si="28">+MIN($M68:$BV68)</f>
        <v>14.09</v>
      </c>
      <c r="J68" s="7">
        <f t="shared" ref="J68:J79" si="29">+D68-F68</f>
        <v>1.0786387096774206</v>
      </c>
      <c r="K68" s="7">
        <f t="shared" ref="K68:K79" si="30">+J68/G68</f>
        <v>0.68417776417499787</v>
      </c>
      <c r="M68" s="17"/>
      <c r="N68">
        <v>19.22</v>
      </c>
      <c r="O68">
        <v>18.670000000000002</v>
      </c>
      <c r="P68">
        <v>18.37</v>
      </c>
      <c r="Q68">
        <v>20.39</v>
      </c>
      <c r="R68">
        <v>19.29</v>
      </c>
      <c r="S68">
        <v>19.79</v>
      </c>
      <c r="T68">
        <v>20.384699999999999</v>
      </c>
      <c r="U68">
        <v>17.329999999999998</v>
      </c>
      <c r="V68">
        <v>17.254999999999999</v>
      </c>
      <c r="W68">
        <v>20.7425</v>
      </c>
      <c r="X68">
        <v>16.05</v>
      </c>
      <c r="Y68">
        <v>19.41</v>
      </c>
      <c r="Z68" s="85">
        <v>19.77</v>
      </c>
      <c r="AA68">
        <v>20.53</v>
      </c>
      <c r="AB68">
        <v>14.09</v>
      </c>
      <c r="AC68">
        <v>20.03</v>
      </c>
      <c r="AE68">
        <v>19.420000000000002</v>
      </c>
      <c r="AI68">
        <v>16.2</v>
      </c>
      <c r="AL68">
        <v>18.73</v>
      </c>
      <c r="AO68">
        <v>20.78</v>
      </c>
      <c r="AR68">
        <v>19.43</v>
      </c>
      <c r="AT68">
        <v>19.5</v>
      </c>
      <c r="AX68">
        <v>19.7</v>
      </c>
      <c r="AY68">
        <v>18.78</v>
      </c>
      <c r="BB68">
        <v>16.079999999999998</v>
      </c>
      <c r="BD68">
        <v>18.36</v>
      </c>
      <c r="BE68">
        <v>18.55</v>
      </c>
      <c r="BH68">
        <v>17.28</v>
      </c>
      <c r="BN68">
        <v>18.02</v>
      </c>
      <c r="BO68">
        <v>18.8</v>
      </c>
      <c r="BP68">
        <v>19.72</v>
      </c>
      <c r="BV68" s="17"/>
    </row>
    <row r="69" spans="1:74">
      <c r="A69" s="322"/>
      <c r="B69" s="263"/>
      <c r="C69" s="9">
        <v>20</v>
      </c>
      <c r="D69">
        <f>+入力シート①!F$7</f>
        <v>19.809999999999999</v>
      </c>
      <c r="E69">
        <f t="shared" si="24"/>
        <v>31</v>
      </c>
      <c r="F69" s="7">
        <f t="shared" si="25"/>
        <v>18.69993548387097</v>
      </c>
      <c r="G69" s="7">
        <f t="shared" si="26"/>
        <v>1.5926420858745773</v>
      </c>
      <c r="H69" s="7">
        <f t="shared" si="27"/>
        <v>20.78</v>
      </c>
      <c r="I69" s="7">
        <f t="shared" si="28"/>
        <v>14.1</v>
      </c>
      <c r="J69" s="7">
        <f t="shared" si="29"/>
        <v>1.1100645161290288</v>
      </c>
      <c r="K69" s="7">
        <f t="shared" si="30"/>
        <v>0.69699559365810193</v>
      </c>
      <c r="M69" s="17"/>
      <c r="N69">
        <v>19.22</v>
      </c>
      <c r="O69">
        <v>18.670000000000002</v>
      </c>
      <c r="P69">
        <v>18.37</v>
      </c>
      <c r="Q69">
        <v>20.38</v>
      </c>
      <c r="R69">
        <v>19.29</v>
      </c>
      <c r="S69">
        <v>19.8</v>
      </c>
      <c r="T69">
        <v>20.3873</v>
      </c>
      <c r="U69">
        <v>17.34</v>
      </c>
      <c r="V69">
        <v>17.2529</v>
      </c>
      <c r="W69">
        <v>20.747800000000002</v>
      </c>
      <c r="X69">
        <v>15.95</v>
      </c>
      <c r="Y69">
        <v>19.41</v>
      </c>
      <c r="Z69" s="85">
        <v>19.77</v>
      </c>
      <c r="AA69">
        <v>20.54</v>
      </c>
      <c r="AB69">
        <v>14.1</v>
      </c>
      <c r="AC69">
        <v>20.03</v>
      </c>
      <c r="AE69">
        <v>19.489999999999998</v>
      </c>
      <c r="AI69">
        <v>16.190000000000001</v>
      </c>
      <c r="AL69">
        <v>17.88</v>
      </c>
      <c r="AO69">
        <v>20.78</v>
      </c>
      <c r="AR69">
        <v>19.43</v>
      </c>
      <c r="AT69">
        <v>19.510000000000002</v>
      </c>
      <c r="AX69">
        <v>19.7</v>
      </c>
      <c r="AY69">
        <v>18.79</v>
      </c>
      <c r="BB69">
        <v>16.059999999999999</v>
      </c>
      <c r="BD69">
        <v>18.34</v>
      </c>
      <c r="BE69">
        <v>18.55</v>
      </c>
      <c r="BH69">
        <v>17.27</v>
      </c>
      <c r="BN69">
        <v>17.96</v>
      </c>
      <c r="BO69">
        <v>18.8</v>
      </c>
      <c r="BP69">
        <v>19.690000000000001</v>
      </c>
      <c r="BV69" s="17"/>
    </row>
    <row r="70" spans="1:74">
      <c r="A70" s="322"/>
      <c r="B70" s="263"/>
      <c r="C70" s="9">
        <v>30</v>
      </c>
      <c r="D70">
        <f>+入力シート①!F$8</f>
        <v>19.82</v>
      </c>
      <c r="E70">
        <f t="shared" si="24"/>
        <v>31</v>
      </c>
      <c r="F70" s="7">
        <f t="shared" si="25"/>
        <v>18.63562580645161</v>
      </c>
      <c r="G70" s="7">
        <f t="shared" si="26"/>
        <v>1.6416708074332365</v>
      </c>
      <c r="H70" s="7">
        <f t="shared" si="27"/>
        <v>20.78</v>
      </c>
      <c r="I70" s="7">
        <f t="shared" si="28"/>
        <v>14.1</v>
      </c>
      <c r="J70" s="7">
        <f t="shared" si="29"/>
        <v>1.1843741935483898</v>
      </c>
      <c r="K70" s="7">
        <f t="shared" si="30"/>
        <v>0.72144438957294177</v>
      </c>
      <c r="M70" s="17"/>
      <c r="N70">
        <v>19.2</v>
      </c>
      <c r="O70">
        <v>18.670000000000002</v>
      </c>
      <c r="P70">
        <v>18.36</v>
      </c>
      <c r="Q70">
        <v>20.36</v>
      </c>
      <c r="R70">
        <v>19.29</v>
      </c>
      <c r="S70">
        <v>19.78</v>
      </c>
      <c r="T70">
        <v>20.390699999999999</v>
      </c>
      <c r="U70">
        <v>17.34</v>
      </c>
      <c r="V70">
        <v>17.2544</v>
      </c>
      <c r="W70">
        <v>20.749300000000002</v>
      </c>
      <c r="X70">
        <v>15.91</v>
      </c>
      <c r="Y70">
        <v>19.41</v>
      </c>
      <c r="Z70" s="85">
        <v>19.77</v>
      </c>
      <c r="AA70">
        <v>20.54</v>
      </c>
      <c r="AB70">
        <v>14.1</v>
      </c>
      <c r="AC70">
        <v>20.03</v>
      </c>
      <c r="AE70">
        <v>19.52</v>
      </c>
      <c r="AI70">
        <v>15.82</v>
      </c>
      <c r="AL70">
        <v>17.32</v>
      </c>
      <c r="AO70">
        <v>20.78</v>
      </c>
      <c r="AR70">
        <v>19.43</v>
      </c>
      <c r="AT70">
        <v>19.510000000000002</v>
      </c>
      <c r="AX70">
        <v>19.7</v>
      </c>
      <c r="AY70">
        <v>18.78</v>
      </c>
      <c r="BB70">
        <v>16.05</v>
      </c>
      <c r="BD70">
        <v>18.260000000000002</v>
      </c>
      <c r="BE70">
        <v>18.55</v>
      </c>
      <c r="BH70">
        <v>17.12</v>
      </c>
      <c r="BN70">
        <v>17.46</v>
      </c>
      <c r="BO70">
        <v>18.59</v>
      </c>
      <c r="BP70">
        <v>19.66</v>
      </c>
      <c r="BV70" s="17"/>
    </row>
    <row r="71" spans="1:74">
      <c r="A71" s="322"/>
      <c r="B71" s="263"/>
      <c r="C71" s="9">
        <v>50</v>
      </c>
      <c r="D71">
        <f>+入力シート①!F$9</f>
        <v>19.809999999999999</v>
      </c>
      <c r="E71">
        <f t="shared" si="24"/>
        <v>31</v>
      </c>
      <c r="F71" s="7">
        <f t="shared" si="25"/>
        <v>18.48888387096774</v>
      </c>
      <c r="G71" s="7">
        <f t="shared" si="26"/>
        <v>1.740260018138434</v>
      </c>
      <c r="H71" s="7">
        <f t="shared" si="27"/>
        <v>20.78</v>
      </c>
      <c r="I71" s="7">
        <f t="shared" si="28"/>
        <v>14.1</v>
      </c>
      <c r="J71" s="7">
        <f t="shared" si="29"/>
        <v>1.3211161290322586</v>
      </c>
      <c r="K71" s="7">
        <f t="shared" si="30"/>
        <v>0.75914869919580408</v>
      </c>
      <c r="M71" s="17"/>
      <c r="N71">
        <v>19.239999999999998</v>
      </c>
      <c r="O71">
        <v>18.66</v>
      </c>
      <c r="P71">
        <v>18.34</v>
      </c>
      <c r="Q71">
        <v>20.329999999999998</v>
      </c>
      <c r="R71">
        <v>19.309999999999999</v>
      </c>
      <c r="S71">
        <v>19.809999999999999</v>
      </c>
      <c r="T71">
        <v>20.389700000000001</v>
      </c>
      <c r="U71">
        <v>17.3</v>
      </c>
      <c r="V71">
        <v>17.233899999999998</v>
      </c>
      <c r="W71">
        <v>20.751799999999999</v>
      </c>
      <c r="X71">
        <v>15.88</v>
      </c>
      <c r="Y71">
        <v>19.39</v>
      </c>
      <c r="Z71" s="85">
        <v>19.77</v>
      </c>
      <c r="AA71">
        <v>20.41</v>
      </c>
      <c r="AB71">
        <v>14.1</v>
      </c>
      <c r="AC71">
        <v>20.03</v>
      </c>
      <c r="AE71">
        <v>19.52</v>
      </c>
      <c r="AI71">
        <v>15.68</v>
      </c>
      <c r="AL71">
        <v>16.28</v>
      </c>
      <c r="AO71">
        <v>20.78</v>
      </c>
      <c r="AR71">
        <v>19.43</v>
      </c>
      <c r="AT71">
        <v>19.510000000000002</v>
      </c>
      <c r="AX71">
        <v>19.7</v>
      </c>
      <c r="AY71">
        <v>18.329999999999998</v>
      </c>
      <c r="BB71">
        <v>16.04</v>
      </c>
      <c r="BD71">
        <v>17.239999999999998</v>
      </c>
      <c r="BE71">
        <v>18.55</v>
      </c>
      <c r="BH71">
        <v>16.36</v>
      </c>
      <c r="BN71">
        <v>17.059999999999999</v>
      </c>
      <c r="BO71">
        <v>18.09</v>
      </c>
      <c r="BP71">
        <v>19.64</v>
      </c>
      <c r="BV71" s="17"/>
    </row>
    <row r="72" spans="1:74">
      <c r="A72" s="322"/>
      <c r="B72" s="263"/>
      <c r="C72" s="9">
        <v>75</v>
      </c>
      <c r="D72">
        <f>+入力シート①!F$10</f>
        <v>19.809999999999999</v>
      </c>
      <c r="E72">
        <f t="shared" si="24"/>
        <v>30</v>
      </c>
      <c r="F72" s="7">
        <f t="shared" si="25"/>
        <v>18.296686666666673</v>
      </c>
      <c r="G72" s="7">
        <f t="shared" si="26"/>
        <v>1.8406316602681834</v>
      </c>
      <c r="H72" s="7">
        <f t="shared" si="27"/>
        <v>20.79</v>
      </c>
      <c r="I72" s="7">
        <f t="shared" si="28"/>
        <v>13.5</v>
      </c>
      <c r="J72" s="7">
        <f t="shared" si="29"/>
        <v>1.5133133333333255</v>
      </c>
      <c r="K72" s="7">
        <f t="shared" si="30"/>
        <v>0.82217065260782973</v>
      </c>
      <c r="M72" s="17"/>
      <c r="N72">
        <v>19.239999999999998</v>
      </c>
      <c r="O72">
        <v>18.63</v>
      </c>
      <c r="P72">
        <v>18.329999999999998</v>
      </c>
      <c r="Q72">
        <v>20.329999999999998</v>
      </c>
      <c r="R72">
        <v>19.29</v>
      </c>
      <c r="S72">
        <v>19.690000000000001</v>
      </c>
      <c r="T72">
        <v>20.394400000000001</v>
      </c>
      <c r="U72">
        <v>16.98</v>
      </c>
      <c r="V72">
        <v>17.169699999999999</v>
      </c>
      <c r="W72">
        <v>20.746500000000001</v>
      </c>
      <c r="X72">
        <v>15.83</v>
      </c>
      <c r="Y72">
        <v>19.39</v>
      </c>
      <c r="Z72" s="85">
        <v>19.52</v>
      </c>
      <c r="AB72">
        <v>13.5</v>
      </c>
      <c r="AC72">
        <v>20.04</v>
      </c>
      <c r="AE72">
        <v>19.5</v>
      </c>
      <c r="AI72">
        <v>15.62</v>
      </c>
      <c r="AL72">
        <v>15.84</v>
      </c>
      <c r="AO72">
        <v>20.79</v>
      </c>
      <c r="AR72">
        <v>19.440000000000001</v>
      </c>
      <c r="AT72">
        <v>19.510000000000002</v>
      </c>
      <c r="AX72">
        <v>19.559999999999999</v>
      </c>
      <c r="AY72">
        <v>17.440000000000001</v>
      </c>
      <c r="BB72">
        <v>16</v>
      </c>
      <c r="BD72">
        <v>16.41</v>
      </c>
      <c r="BE72">
        <v>18.54</v>
      </c>
      <c r="BH72">
        <v>16.170000000000002</v>
      </c>
      <c r="BN72">
        <v>17.66</v>
      </c>
      <c r="BO72">
        <v>17.7</v>
      </c>
      <c r="BP72">
        <v>19.64</v>
      </c>
      <c r="BV72" s="17"/>
    </row>
    <row r="73" spans="1:74">
      <c r="A73" s="322"/>
      <c r="B73" s="263"/>
      <c r="C73" s="9">
        <v>100</v>
      </c>
      <c r="D73">
        <f>+入力シート①!F$11</f>
        <v>19.77</v>
      </c>
      <c r="E73">
        <f t="shared" si="24"/>
        <v>31</v>
      </c>
      <c r="F73" s="7">
        <f t="shared" si="25"/>
        <v>18.01725161290323</v>
      </c>
      <c r="G73" s="7">
        <f t="shared" si="26"/>
        <v>1.9522826033254446</v>
      </c>
      <c r="H73" s="7">
        <f t="shared" si="27"/>
        <v>20.78</v>
      </c>
      <c r="I73" s="7">
        <f t="shared" si="28"/>
        <v>13.03</v>
      </c>
      <c r="J73" s="7">
        <f t="shared" si="29"/>
        <v>1.7527483870967693</v>
      </c>
      <c r="K73" s="7">
        <f t="shared" si="30"/>
        <v>0.89779439928994076</v>
      </c>
      <c r="M73" s="17"/>
      <c r="N73">
        <v>19.25</v>
      </c>
      <c r="O73">
        <v>18.61</v>
      </c>
      <c r="P73">
        <v>18.329999999999998</v>
      </c>
      <c r="Q73">
        <v>20.3</v>
      </c>
      <c r="R73">
        <v>18.920000000000002</v>
      </c>
      <c r="S73">
        <v>18.899999999999999</v>
      </c>
      <c r="T73">
        <v>20.396799999999999</v>
      </c>
      <c r="U73">
        <v>16.489999999999998</v>
      </c>
      <c r="V73">
        <v>16.006900000000002</v>
      </c>
      <c r="W73">
        <v>19.841100000000001</v>
      </c>
      <c r="X73">
        <v>15.08</v>
      </c>
      <c r="Y73">
        <v>19.38</v>
      </c>
      <c r="Z73" s="85">
        <v>18.649999999999999</v>
      </c>
      <c r="AA73">
        <v>19.510000000000002</v>
      </c>
      <c r="AB73">
        <v>13.03</v>
      </c>
      <c r="AC73">
        <v>20.04</v>
      </c>
      <c r="AE73">
        <v>19.48</v>
      </c>
      <c r="AI73">
        <v>15.61</v>
      </c>
      <c r="AL73">
        <v>15.62</v>
      </c>
      <c r="AO73">
        <v>20.78</v>
      </c>
      <c r="AR73">
        <v>19.37</v>
      </c>
      <c r="AT73">
        <v>19.489999999999998</v>
      </c>
      <c r="AX73">
        <v>19.32</v>
      </c>
      <c r="AY73">
        <v>16.71</v>
      </c>
      <c r="BB73">
        <v>15.91</v>
      </c>
      <c r="BD73">
        <v>16.170000000000002</v>
      </c>
      <c r="BE73">
        <v>18.52</v>
      </c>
      <c r="BH73">
        <v>15.9</v>
      </c>
      <c r="BN73">
        <v>16.12</v>
      </c>
      <c r="BO73">
        <v>17.190000000000001</v>
      </c>
      <c r="BP73">
        <v>19.61</v>
      </c>
      <c r="BV73" s="17"/>
    </row>
    <row r="74" spans="1:74">
      <c r="A74" s="322"/>
      <c r="B74" s="263"/>
      <c r="C74" s="9">
        <v>150</v>
      </c>
      <c r="D74">
        <f>+入力シート①!F$12</f>
        <v>19.54</v>
      </c>
      <c r="E74">
        <f t="shared" si="24"/>
        <v>31</v>
      </c>
      <c r="F74" s="7">
        <f t="shared" si="25"/>
        <v>17.311470967741936</v>
      </c>
      <c r="G74" s="7">
        <f t="shared" si="26"/>
        <v>2.3552859027010649</v>
      </c>
      <c r="H74" s="7">
        <f t="shared" si="27"/>
        <v>20.64</v>
      </c>
      <c r="I74" s="7">
        <f t="shared" si="28"/>
        <v>11.68</v>
      </c>
      <c r="J74" s="7">
        <f t="shared" si="29"/>
        <v>2.2285290322580629</v>
      </c>
      <c r="K74" s="7">
        <f t="shared" si="30"/>
        <v>0.94618196020379697</v>
      </c>
      <c r="M74" s="17"/>
      <c r="N74">
        <v>19.18</v>
      </c>
      <c r="O74">
        <v>18.57</v>
      </c>
      <c r="P74">
        <v>17.079999999999998</v>
      </c>
      <c r="Q74">
        <v>20.13</v>
      </c>
      <c r="R74">
        <v>17.34</v>
      </c>
      <c r="S74">
        <v>18.59</v>
      </c>
      <c r="T74">
        <v>20.4038</v>
      </c>
      <c r="U74">
        <v>15.19</v>
      </c>
      <c r="V74">
        <v>13.698499999999999</v>
      </c>
      <c r="W74">
        <v>19.173300000000001</v>
      </c>
      <c r="X74">
        <v>13.34</v>
      </c>
      <c r="Y74">
        <v>19.239999999999998</v>
      </c>
      <c r="Z74" s="85">
        <v>17.760000000000002</v>
      </c>
      <c r="AA74">
        <v>19.510000000000002</v>
      </c>
      <c r="AB74">
        <v>11.68</v>
      </c>
      <c r="AC74">
        <v>18.579999999999998</v>
      </c>
      <c r="AE74">
        <v>19.23</v>
      </c>
      <c r="AI74">
        <v>15.36</v>
      </c>
      <c r="AL74">
        <v>14.59</v>
      </c>
      <c r="AO74">
        <v>20.64</v>
      </c>
      <c r="AR74">
        <v>19.23</v>
      </c>
      <c r="AT74">
        <v>19.46</v>
      </c>
      <c r="AX74">
        <v>19.03</v>
      </c>
      <c r="AY74">
        <v>14.74</v>
      </c>
      <c r="BB74">
        <v>15.78</v>
      </c>
      <c r="BD74">
        <v>15.22</v>
      </c>
      <c r="BE74">
        <v>18.149999999999999</v>
      </c>
      <c r="BH74">
        <v>15.17</v>
      </c>
      <c r="BN74">
        <v>15.47</v>
      </c>
      <c r="BO74">
        <v>16.16</v>
      </c>
      <c r="BP74">
        <v>18.96</v>
      </c>
      <c r="BV74" s="17"/>
    </row>
    <row r="75" spans="1:74">
      <c r="A75" s="322"/>
      <c r="B75" s="263"/>
      <c r="C75" s="9">
        <v>200</v>
      </c>
      <c r="D75">
        <f>+入力シート①!F$13</f>
        <v>18.8</v>
      </c>
      <c r="E75">
        <f t="shared" si="24"/>
        <v>31</v>
      </c>
      <c r="F75" s="7">
        <f t="shared" si="25"/>
        <v>16.340941935483873</v>
      </c>
      <c r="G75" s="7">
        <f t="shared" si="26"/>
        <v>2.702304035420402</v>
      </c>
      <c r="H75" s="7">
        <f t="shared" si="27"/>
        <v>20.1188</v>
      </c>
      <c r="I75" s="7">
        <f t="shared" si="28"/>
        <v>10.32</v>
      </c>
      <c r="J75" s="7">
        <f t="shared" si="29"/>
        <v>2.4590580645161282</v>
      </c>
      <c r="K75" s="7">
        <f t="shared" si="30"/>
        <v>0.90998571303749265</v>
      </c>
      <c r="M75" s="17"/>
      <c r="N75">
        <v>18.52</v>
      </c>
      <c r="O75">
        <v>18.28</v>
      </c>
      <c r="P75">
        <v>16.25</v>
      </c>
      <c r="Q75">
        <v>18.61</v>
      </c>
      <c r="R75">
        <v>16.22</v>
      </c>
      <c r="S75">
        <v>18.489999999999998</v>
      </c>
      <c r="T75">
        <v>20.1188</v>
      </c>
      <c r="U75">
        <v>14.52</v>
      </c>
      <c r="V75">
        <v>12.714499999999999</v>
      </c>
      <c r="W75">
        <v>18.915900000000001</v>
      </c>
      <c r="X75">
        <v>11.74</v>
      </c>
      <c r="Y75">
        <v>18.87</v>
      </c>
      <c r="Z75" s="85">
        <v>16.04</v>
      </c>
      <c r="AA75">
        <v>19.440000000000001</v>
      </c>
      <c r="AB75">
        <v>10.32</v>
      </c>
      <c r="AC75">
        <v>16.95</v>
      </c>
      <c r="AE75">
        <v>18.25</v>
      </c>
      <c r="AI75">
        <v>12.91</v>
      </c>
      <c r="AL75">
        <v>13.16</v>
      </c>
      <c r="AO75">
        <v>19</v>
      </c>
      <c r="AR75">
        <v>18.45</v>
      </c>
      <c r="AT75">
        <v>18.82</v>
      </c>
      <c r="AX75">
        <v>18.62</v>
      </c>
      <c r="AY75">
        <v>13.85</v>
      </c>
      <c r="BB75">
        <v>14.77</v>
      </c>
      <c r="BD75">
        <v>13.23</v>
      </c>
      <c r="BE75">
        <v>18.010000000000002</v>
      </c>
      <c r="BH75">
        <v>13.33</v>
      </c>
      <c r="BN75">
        <v>14.28</v>
      </c>
      <c r="BO75">
        <v>15.22</v>
      </c>
      <c r="BP75">
        <v>18.670000000000002</v>
      </c>
      <c r="BV75" s="17"/>
    </row>
    <row r="76" spans="1:74">
      <c r="A76" s="322"/>
      <c r="B76" s="263"/>
      <c r="C76" s="9">
        <v>300</v>
      </c>
      <c r="D76">
        <f>+入力シート①!F$14</f>
        <v>17.48</v>
      </c>
      <c r="E76">
        <f t="shared" si="24"/>
        <v>21</v>
      </c>
      <c r="F76" s="7">
        <f t="shared" si="25"/>
        <v>14.123680952380953</v>
      </c>
      <c r="G76" s="7">
        <f t="shared" si="26"/>
        <v>3.3352277719248753</v>
      </c>
      <c r="H76" s="7">
        <f t="shared" si="27"/>
        <v>17.52</v>
      </c>
      <c r="I76" s="7">
        <f t="shared" si="28"/>
        <v>7.77</v>
      </c>
      <c r="J76" s="7">
        <f t="shared" si="29"/>
        <v>3.3563190476190474</v>
      </c>
      <c r="K76" s="7">
        <f t="shared" si="30"/>
        <v>1.0063237886994445</v>
      </c>
      <c r="M76" s="17"/>
      <c r="N76">
        <v>16.91</v>
      </c>
      <c r="O76">
        <v>17.22</v>
      </c>
      <c r="P76">
        <v>12.91</v>
      </c>
      <c r="Q76">
        <v>16.64</v>
      </c>
      <c r="R76">
        <v>12.84</v>
      </c>
      <c r="S76">
        <v>15.52</v>
      </c>
      <c r="T76">
        <v>17.197700000000001</v>
      </c>
      <c r="U76">
        <v>10.97</v>
      </c>
      <c r="V76">
        <v>9.9040999999999997</v>
      </c>
      <c r="W76">
        <v>17.215499999999999</v>
      </c>
      <c r="X76">
        <v>8.14</v>
      </c>
      <c r="Y76">
        <v>17.52</v>
      </c>
      <c r="Z76" s="85">
        <v>12.46</v>
      </c>
      <c r="AA76">
        <v>17.32</v>
      </c>
      <c r="AB76">
        <v>7.77</v>
      </c>
      <c r="AC76">
        <v>15.89</v>
      </c>
      <c r="AE76">
        <v>16.71</v>
      </c>
      <c r="AI76">
        <v>10.17</v>
      </c>
      <c r="AL76">
        <v>10.79</v>
      </c>
      <c r="AO76">
        <v>15.67</v>
      </c>
      <c r="AR76">
        <v>16.829999999999998</v>
      </c>
      <c r="BV76" s="17"/>
    </row>
    <row r="77" spans="1:74">
      <c r="A77" s="322"/>
      <c r="B77" s="263"/>
      <c r="C77" s="9">
        <v>400</v>
      </c>
      <c r="D77">
        <f>+入力シート①!F$15</f>
        <v>14.86</v>
      </c>
      <c r="E77">
        <f t="shared" si="24"/>
        <v>20</v>
      </c>
      <c r="F77" s="7">
        <f t="shared" si="25"/>
        <v>11.487844999999997</v>
      </c>
      <c r="G77" s="7">
        <f t="shared" si="26"/>
        <v>3.3341758733132623</v>
      </c>
      <c r="H77" s="7">
        <f t="shared" si="27"/>
        <v>15.35</v>
      </c>
      <c r="I77" s="7">
        <f t="shared" si="28"/>
        <v>5.92</v>
      </c>
      <c r="J77" s="7">
        <f t="shared" si="29"/>
        <v>3.3721550000000029</v>
      </c>
      <c r="K77" s="7">
        <f t="shared" si="30"/>
        <v>1.0113908588298313</v>
      </c>
      <c r="M77" s="17"/>
      <c r="N77">
        <v>14.85</v>
      </c>
      <c r="O77">
        <v>14.89</v>
      </c>
      <c r="P77">
        <v>9.73</v>
      </c>
      <c r="Q77">
        <v>13.92</v>
      </c>
      <c r="R77">
        <v>9.3699999999999992</v>
      </c>
      <c r="S77">
        <v>13.43</v>
      </c>
      <c r="T77">
        <v>14.9314</v>
      </c>
      <c r="U77">
        <v>8.01</v>
      </c>
      <c r="V77">
        <v>7.3624999999999998</v>
      </c>
      <c r="W77">
        <v>14.632999999999999</v>
      </c>
      <c r="X77">
        <v>5.92</v>
      </c>
      <c r="Y77">
        <v>15.35</v>
      </c>
      <c r="Z77" s="85">
        <v>9.73</v>
      </c>
      <c r="AA77">
        <v>14.76</v>
      </c>
      <c r="AB77">
        <v>6.42</v>
      </c>
      <c r="AC77">
        <v>12.34</v>
      </c>
      <c r="AI77">
        <v>8.25</v>
      </c>
      <c r="AL77">
        <v>8.44</v>
      </c>
      <c r="AO77">
        <v>12.22</v>
      </c>
      <c r="AR77">
        <v>15.2</v>
      </c>
      <c r="BV77" s="17"/>
    </row>
    <row r="78" spans="1:74">
      <c r="A78" s="322"/>
      <c r="B78" s="263"/>
      <c r="C78" s="9">
        <v>500</v>
      </c>
      <c r="D78">
        <f>+入力シート①!F$16</f>
        <v>12.31</v>
      </c>
      <c r="E78">
        <f t="shared" si="24"/>
        <v>17</v>
      </c>
      <c r="F78" s="7">
        <f t="shared" si="25"/>
        <v>8.6641764705882345</v>
      </c>
      <c r="G78" s="7">
        <f t="shared" si="26"/>
        <v>2.6038745890810051</v>
      </c>
      <c r="H78" s="7">
        <f t="shared" si="27"/>
        <v>13.08</v>
      </c>
      <c r="I78" s="7">
        <f t="shared" si="28"/>
        <v>4.75</v>
      </c>
      <c r="J78" s="7">
        <f t="shared" si="29"/>
        <v>3.645823529411766</v>
      </c>
      <c r="K78" s="7">
        <f t="shared" si="30"/>
        <v>1.4001532733949755</v>
      </c>
      <c r="M78" s="17"/>
      <c r="N78">
        <v>11.13</v>
      </c>
      <c r="O78">
        <v>11.67</v>
      </c>
      <c r="P78">
        <v>7.99</v>
      </c>
      <c r="Q78">
        <v>10.79</v>
      </c>
      <c r="R78">
        <v>7.38</v>
      </c>
      <c r="S78">
        <v>9.9600000000000009</v>
      </c>
      <c r="T78">
        <v>11.8451</v>
      </c>
      <c r="U78">
        <v>6.7</v>
      </c>
      <c r="V78">
        <v>5.8742000000000001</v>
      </c>
      <c r="W78">
        <v>10.5017</v>
      </c>
      <c r="X78">
        <v>4.75</v>
      </c>
      <c r="Y78">
        <v>13.08</v>
      </c>
      <c r="Z78" s="85">
        <v>7.91</v>
      </c>
      <c r="AB78">
        <v>5.13</v>
      </c>
      <c r="AC78">
        <v>9.86</v>
      </c>
      <c r="AI78">
        <v>6.38</v>
      </c>
      <c r="AL78">
        <v>6.34</v>
      </c>
      <c r="BV78" s="17"/>
    </row>
    <row r="79" spans="1:74">
      <c r="A79" s="322"/>
      <c r="B79" s="263"/>
      <c r="C79" s="9">
        <v>600</v>
      </c>
      <c r="E79">
        <f t="shared" si="24"/>
        <v>2</v>
      </c>
      <c r="F79" s="7">
        <f t="shared" si="25"/>
        <v>7.98</v>
      </c>
      <c r="G79" s="7">
        <f t="shared" si="26"/>
        <v>3.5779603128039286</v>
      </c>
      <c r="H79" s="7">
        <f t="shared" si="27"/>
        <v>10.51</v>
      </c>
      <c r="I79" s="7">
        <f t="shared" si="28"/>
        <v>5.45</v>
      </c>
      <c r="J79" s="7">
        <f t="shared" si="29"/>
        <v>-7.98</v>
      </c>
      <c r="K79" s="7">
        <f t="shared" si="30"/>
        <v>-2.2303209936239732</v>
      </c>
      <c r="M79" s="17"/>
      <c r="U79">
        <v>5.45</v>
      </c>
      <c r="Y79">
        <v>10.51</v>
      </c>
      <c r="BV79" s="17"/>
    </row>
    <row r="80" spans="1:74">
      <c r="A80" s="322"/>
      <c r="B80" s="15"/>
      <c r="C80" s="15"/>
      <c r="D80" s="15"/>
      <c r="E80" s="15"/>
      <c r="F80" s="32"/>
      <c r="G80" s="32"/>
      <c r="H80" s="32"/>
      <c r="I80" s="32"/>
      <c r="J80" s="32"/>
      <c r="K80" s="32"/>
      <c r="L80" s="15"/>
      <c r="M80" s="17"/>
      <c r="N80" s="15"/>
      <c r="O80" s="15"/>
      <c r="P80" s="15"/>
      <c r="Q80" s="15"/>
      <c r="R80" s="15"/>
      <c r="S80" s="15"/>
      <c r="T80" s="15"/>
      <c r="U80" s="15"/>
      <c r="V80" s="15"/>
      <c r="W80" s="15"/>
      <c r="X80" s="15"/>
      <c r="Y80" s="15"/>
      <c r="AA80" s="15"/>
      <c r="AD80" s="15"/>
      <c r="AE80" s="15"/>
      <c r="AF80" s="15"/>
      <c r="AG80" s="15"/>
      <c r="AH80" s="15"/>
      <c r="AI80" s="15"/>
      <c r="AJ80" s="15"/>
      <c r="AK80" s="15"/>
      <c r="AL80" s="15"/>
      <c r="AM80" s="15"/>
      <c r="AN80" s="15"/>
      <c r="AO80" s="15"/>
      <c r="AP80" s="15"/>
      <c r="AQ80" s="15"/>
      <c r="AR80" s="15"/>
      <c r="AS80" s="15"/>
      <c r="AT80" s="15"/>
      <c r="AU80" s="15"/>
      <c r="AV80" s="15"/>
      <c r="AW80" s="15"/>
      <c r="AX80" s="15"/>
      <c r="AY80" s="15"/>
      <c r="AZ80" s="15"/>
      <c r="BA80" s="15"/>
      <c r="BB80" s="15"/>
      <c r="BC80" s="15"/>
      <c r="BD80" s="15"/>
      <c r="BE80" s="15"/>
      <c r="BF80" s="15"/>
      <c r="BG80" s="15"/>
      <c r="BH80" s="15"/>
      <c r="BI80" s="15"/>
      <c r="BJ80" s="15"/>
      <c r="BK80" s="15"/>
      <c r="BL80" s="15"/>
      <c r="BM80" s="15"/>
      <c r="BN80" s="15"/>
      <c r="BO80" s="15"/>
      <c r="BP80" s="15"/>
      <c r="BQ80" s="15"/>
      <c r="BR80" s="15"/>
      <c r="BS80" s="15"/>
      <c r="BT80" s="15"/>
      <c r="BU80" s="15"/>
      <c r="BV80" s="17"/>
    </row>
    <row r="81" spans="1:74">
      <c r="A81" s="322"/>
      <c r="B81" s="264" t="s">
        <v>25</v>
      </c>
      <c r="C81" s="13" t="s">
        <v>23</v>
      </c>
      <c r="D81">
        <f>+入力シート①!F$19</f>
        <v>220</v>
      </c>
      <c r="E81">
        <f t="shared" si="24"/>
        <v>35</v>
      </c>
      <c r="F81" s="7">
        <f t="shared" si="25"/>
        <v>185.48571428571429</v>
      </c>
      <c r="G81" s="7">
        <f t="shared" si="26"/>
        <v>128.32183149010456</v>
      </c>
      <c r="H81" s="7">
        <f t="shared" si="27"/>
        <v>350</v>
      </c>
      <c r="I81" s="7">
        <f t="shared" si="28"/>
        <v>0</v>
      </c>
      <c r="J81" s="7">
        <f>+D81-F81</f>
        <v>34.514285714285705</v>
      </c>
      <c r="K81" s="7">
        <f>+J81/G81</f>
        <v>0.26896659214957702</v>
      </c>
      <c r="M81" s="17"/>
      <c r="N81">
        <v>240</v>
      </c>
      <c r="O81">
        <v>350</v>
      </c>
      <c r="P81">
        <v>25</v>
      </c>
      <c r="Q81">
        <v>27</v>
      </c>
      <c r="R81">
        <v>336</v>
      </c>
      <c r="S81">
        <v>322</v>
      </c>
      <c r="T81">
        <v>103</v>
      </c>
      <c r="U81">
        <v>159</v>
      </c>
      <c r="V81">
        <v>20</v>
      </c>
      <c r="W81">
        <v>54</v>
      </c>
      <c r="X81">
        <v>335</v>
      </c>
      <c r="Y81">
        <v>11</v>
      </c>
      <c r="Z81" s="85">
        <v>314</v>
      </c>
      <c r="AA81">
        <v>150</v>
      </c>
      <c r="AB81">
        <v>329</v>
      </c>
      <c r="AC81">
        <v>339</v>
      </c>
      <c r="AE81">
        <v>87</v>
      </c>
      <c r="AG81">
        <v>4</v>
      </c>
      <c r="AH81">
        <v>43</v>
      </c>
      <c r="AI81">
        <v>333</v>
      </c>
      <c r="AJ81">
        <v>276</v>
      </c>
      <c r="AK81">
        <v>238</v>
      </c>
      <c r="AL81">
        <v>0</v>
      </c>
      <c r="AO81">
        <v>105</v>
      </c>
      <c r="AR81">
        <v>142</v>
      </c>
      <c r="AT81">
        <v>225</v>
      </c>
      <c r="AX81">
        <v>48</v>
      </c>
      <c r="AY81">
        <v>145</v>
      </c>
      <c r="BB81">
        <v>350</v>
      </c>
      <c r="BD81">
        <v>309</v>
      </c>
      <c r="BE81">
        <v>162</v>
      </c>
      <c r="BH81">
        <v>233</v>
      </c>
      <c r="BN81">
        <v>335</v>
      </c>
      <c r="BO81">
        <v>317</v>
      </c>
      <c r="BP81">
        <v>26</v>
      </c>
      <c r="BV81" s="17"/>
    </row>
    <row r="82" spans="1:74">
      <c r="A82" s="322"/>
      <c r="B82" s="265"/>
      <c r="C82" s="10" t="s">
        <v>24</v>
      </c>
      <c r="D82">
        <f>+入力シート①!F$20</f>
        <v>0.4</v>
      </c>
      <c r="E82">
        <f t="shared" si="24"/>
        <v>35</v>
      </c>
      <c r="F82" s="7">
        <f t="shared" si="25"/>
        <v>1.1211428571428572</v>
      </c>
      <c r="G82" s="7">
        <f t="shared" si="26"/>
        <v>0.63375524793544258</v>
      </c>
      <c r="H82" s="7">
        <f t="shared" si="27"/>
        <v>2.6</v>
      </c>
      <c r="I82" s="7">
        <f t="shared" si="28"/>
        <v>0</v>
      </c>
      <c r="J82" s="7">
        <f>+D82-F82</f>
        <v>-0.7211428571428572</v>
      </c>
      <c r="K82" s="7">
        <f>+J82/G82</f>
        <v>-1.1378885768474398</v>
      </c>
      <c r="M82" s="17"/>
      <c r="N82">
        <v>0.1</v>
      </c>
      <c r="O82">
        <v>1.6</v>
      </c>
      <c r="P82">
        <v>2.6</v>
      </c>
      <c r="Q82">
        <v>0.6</v>
      </c>
      <c r="R82">
        <v>2</v>
      </c>
      <c r="S82">
        <v>1.4</v>
      </c>
      <c r="T82">
        <v>0.8</v>
      </c>
      <c r="U82">
        <v>0.6</v>
      </c>
      <c r="V82">
        <v>1.4</v>
      </c>
      <c r="W82">
        <v>1.6</v>
      </c>
      <c r="X82">
        <v>0.5</v>
      </c>
      <c r="Y82">
        <v>0.6</v>
      </c>
      <c r="Z82" s="85">
        <v>0.9</v>
      </c>
      <c r="AA82">
        <v>1.1000000000000001</v>
      </c>
      <c r="AB82">
        <v>1.7</v>
      </c>
      <c r="AC82">
        <v>2.6</v>
      </c>
      <c r="AE82">
        <v>0.7</v>
      </c>
      <c r="AG82">
        <v>0</v>
      </c>
      <c r="AH82">
        <v>1.2</v>
      </c>
      <c r="AI82">
        <v>1.4</v>
      </c>
      <c r="AJ82">
        <v>1.2</v>
      </c>
      <c r="AK82">
        <v>0.3</v>
      </c>
      <c r="AL82">
        <v>1.6</v>
      </c>
      <c r="AO82">
        <v>1.6</v>
      </c>
      <c r="AR82">
        <v>0.8</v>
      </c>
      <c r="AT82">
        <v>0.14000000000000001</v>
      </c>
      <c r="AX82">
        <v>0.7</v>
      </c>
      <c r="AY82">
        <v>1.5</v>
      </c>
      <c r="BB82">
        <v>0.7</v>
      </c>
      <c r="BD82">
        <v>2</v>
      </c>
      <c r="BE82">
        <v>0.8</v>
      </c>
      <c r="BH82">
        <v>1.2</v>
      </c>
      <c r="BN82">
        <v>1.2</v>
      </c>
      <c r="BO82">
        <v>1.2</v>
      </c>
      <c r="BP82">
        <v>0.9</v>
      </c>
      <c r="BV82" s="17"/>
    </row>
    <row r="83" spans="1:74" ht="0.95" customHeight="1">
      <c r="M83" s="17"/>
      <c r="BV83" s="17"/>
    </row>
    <row r="84" spans="1:74" ht="0.95" customHeight="1">
      <c r="M84" s="17"/>
      <c r="BV84" s="17"/>
    </row>
    <row r="85" spans="1:74" ht="0.95" customHeight="1">
      <c r="M85" s="17"/>
      <c r="BV85" s="17"/>
    </row>
    <row r="86" spans="1:74" ht="0.95" customHeight="1">
      <c r="M86" s="17"/>
      <c r="BV86" s="17"/>
    </row>
    <row r="87" spans="1:74" ht="0.95" customHeight="1">
      <c r="M87" s="17"/>
      <c r="BV87" s="17"/>
    </row>
    <row r="88" spans="1:74" ht="0.95" customHeight="1">
      <c r="M88" s="17"/>
      <c r="BV88" s="17"/>
    </row>
    <row r="89" spans="1:74" ht="0.95" customHeight="1">
      <c r="M89" s="17"/>
      <c r="BV89" s="17"/>
    </row>
    <row r="90" spans="1:74" ht="0.95" customHeight="1">
      <c r="M90" s="17"/>
      <c r="BV90" s="17"/>
    </row>
    <row r="91" spans="1:74" ht="16.5" thickBot="1">
      <c r="D91" s="1" t="s">
        <v>26</v>
      </c>
      <c r="E91" s="1" t="s">
        <v>3</v>
      </c>
      <c r="F91" s="6" t="s">
        <v>4</v>
      </c>
      <c r="G91" s="6" t="s">
        <v>8</v>
      </c>
      <c r="H91" s="6" t="s">
        <v>5</v>
      </c>
      <c r="I91" s="6" t="s">
        <v>6</v>
      </c>
      <c r="J91" s="6" t="s">
        <v>7</v>
      </c>
      <c r="K91" s="7" t="s">
        <v>54</v>
      </c>
      <c r="M91" s="17"/>
      <c r="N91" s="1" t="s">
        <v>127</v>
      </c>
      <c r="O91" s="1" t="s">
        <v>127</v>
      </c>
      <c r="P91" s="1" t="s">
        <v>127</v>
      </c>
      <c r="Q91" s="1" t="s">
        <v>127</v>
      </c>
      <c r="R91" s="1" t="s">
        <v>127</v>
      </c>
      <c r="S91" s="1" t="s">
        <v>127</v>
      </c>
      <c r="T91" s="1" t="s">
        <v>127</v>
      </c>
      <c r="V91" s="1"/>
      <c r="W91" s="1"/>
      <c r="X91" s="1"/>
      <c r="Y91" s="1"/>
      <c r="Z91" s="1"/>
      <c r="AA91" s="1"/>
      <c r="AB91" s="1"/>
      <c r="AC91" s="1"/>
      <c r="AD91" s="1"/>
      <c r="AE91" s="1"/>
      <c r="AG91" s="1"/>
      <c r="AH91" s="1"/>
      <c r="AI91" s="1"/>
      <c r="AJ91" s="1"/>
      <c r="AK91" s="1"/>
      <c r="AL91" s="1"/>
      <c r="AM91" s="1"/>
      <c r="AN91" s="1"/>
      <c r="AO91" s="1"/>
      <c r="AP91" s="1"/>
      <c r="AQ91" s="1"/>
      <c r="AR91" s="1"/>
      <c r="AS91" s="1"/>
      <c r="AT91" s="1"/>
      <c r="AU91" s="1"/>
      <c r="AV91" s="1"/>
      <c r="AW91" s="1"/>
      <c r="AX91" s="1"/>
      <c r="AY91" s="1"/>
      <c r="AZ91" s="1"/>
      <c r="BA91" s="1"/>
      <c r="BB91" s="1"/>
      <c r="BC91" s="1"/>
      <c r="BD91" s="1"/>
      <c r="BE91" s="1"/>
      <c r="BF91" s="1"/>
      <c r="BG91" s="1"/>
      <c r="BH91" s="1"/>
      <c r="BI91" s="1"/>
      <c r="BJ91" s="1"/>
      <c r="BK91" s="1"/>
      <c r="BL91" s="1"/>
      <c r="BM91" s="1"/>
      <c r="BN91" s="1"/>
      <c r="BO91" s="1"/>
      <c r="BP91" s="1"/>
      <c r="BQ91" s="1"/>
      <c r="BR91" s="1"/>
      <c r="BS91" s="1"/>
      <c r="BT91" s="1"/>
      <c r="BU91" s="1"/>
      <c r="BV91" s="17"/>
    </row>
    <row r="92" spans="1:74">
      <c r="A92" s="322">
        <v>34</v>
      </c>
      <c r="B92" s="266" t="s">
        <v>18</v>
      </c>
      <c r="C92" s="267"/>
      <c r="D92" s="86">
        <f>+入力シート①!G$2</f>
        <v>43897</v>
      </c>
      <c r="E92" s="18"/>
      <c r="F92" s="30"/>
      <c r="G92" s="30"/>
      <c r="H92" s="30"/>
      <c r="I92" s="30"/>
      <c r="J92" s="30"/>
      <c r="K92" s="31"/>
      <c r="M92" s="17"/>
      <c r="N92" s="86">
        <v>43542</v>
      </c>
      <c r="O92" s="86">
        <v>43172</v>
      </c>
      <c r="P92" s="86">
        <v>42795</v>
      </c>
      <c r="Q92" s="86">
        <v>42432</v>
      </c>
      <c r="R92" s="86">
        <v>42066</v>
      </c>
      <c r="S92" s="86">
        <v>41715</v>
      </c>
      <c r="T92" s="86">
        <v>41337</v>
      </c>
      <c r="U92">
        <v>2012</v>
      </c>
      <c r="V92">
        <f t="shared" ref="V92:BF92" si="31">+V$1</f>
        <v>2011</v>
      </c>
      <c r="W92">
        <f t="shared" si="31"/>
        <v>2010</v>
      </c>
      <c r="X92">
        <f t="shared" si="31"/>
        <v>2009</v>
      </c>
      <c r="Y92">
        <f t="shared" si="31"/>
        <v>2008</v>
      </c>
      <c r="Z92">
        <f t="shared" si="31"/>
        <v>2007</v>
      </c>
      <c r="AA92">
        <f t="shared" si="31"/>
        <v>2007</v>
      </c>
      <c r="AB92">
        <f t="shared" si="31"/>
        <v>2006</v>
      </c>
      <c r="AC92">
        <f t="shared" si="31"/>
        <v>2005</v>
      </c>
      <c r="AD92">
        <f t="shared" si="31"/>
        <v>2004</v>
      </c>
      <c r="AE92">
        <f t="shared" si="31"/>
        <v>2003</v>
      </c>
      <c r="AF92">
        <f t="shared" si="31"/>
        <v>2002</v>
      </c>
      <c r="AG92">
        <f t="shared" si="31"/>
        <v>2001</v>
      </c>
      <c r="AH92">
        <f t="shared" si="31"/>
        <v>2000</v>
      </c>
      <c r="AI92">
        <f t="shared" si="31"/>
        <v>2000</v>
      </c>
      <c r="AJ92">
        <f t="shared" si="31"/>
        <v>2000</v>
      </c>
      <c r="AK92">
        <f t="shared" si="31"/>
        <v>2000</v>
      </c>
      <c r="AL92">
        <f t="shared" si="31"/>
        <v>1999</v>
      </c>
      <c r="AM92">
        <f t="shared" si="31"/>
        <v>1999</v>
      </c>
      <c r="AN92">
        <f t="shared" si="31"/>
        <v>1998</v>
      </c>
      <c r="AO92">
        <f t="shared" si="31"/>
        <v>1998</v>
      </c>
      <c r="AP92">
        <f t="shared" si="31"/>
        <v>1997</v>
      </c>
      <c r="AQ92">
        <f t="shared" si="31"/>
        <v>1996</v>
      </c>
      <c r="AR92">
        <f t="shared" si="31"/>
        <v>1995</v>
      </c>
      <c r="AS92">
        <f t="shared" si="31"/>
        <v>1994</v>
      </c>
      <c r="AT92">
        <f t="shared" si="31"/>
        <v>1993</v>
      </c>
      <c r="AU92">
        <f t="shared" si="31"/>
        <v>1992</v>
      </c>
      <c r="AV92">
        <f t="shared" si="31"/>
        <v>1991</v>
      </c>
      <c r="AW92">
        <f t="shared" si="31"/>
        <v>1990</v>
      </c>
      <c r="AX92">
        <f t="shared" si="31"/>
        <v>1990</v>
      </c>
      <c r="AY92">
        <f t="shared" si="31"/>
        <v>1989</v>
      </c>
      <c r="AZ92">
        <f t="shared" si="31"/>
        <v>1988</v>
      </c>
      <c r="BA92">
        <f t="shared" si="31"/>
        <v>1987</v>
      </c>
      <c r="BB92">
        <f t="shared" si="31"/>
        <v>1987</v>
      </c>
      <c r="BC92">
        <f t="shared" si="31"/>
        <v>1986</v>
      </c>
      <c r="BD92">
        <f t="shared" si="31"/>
        <v>1986</v>
      </c>
      <c r="BE92">
        <f t="shared" si="31"/>
        <v>1986</v>
      </c>
      <c r="BF92">
        <f t="shared" si="31"/>
        <v>1986</v>
      </c>
      <c r="BG92">
        <f t="shared" ref="BG92:BU92" si="32">+BG$1</f>
        <v>1986</v>
      </c>
      <c r="BH92">
        <f t="shared" si="32"/>
        <v>1985</v>
      </c>
      <c r="BI92">
        <f t="shared" si="32"/>
        <v>1985</v>
      </c>
      <c r="BJ92">
        <f t="shared" si="32"/>
        <v>1985</v>
      </c>
      <c r="BK92">
        <f t="shared" si="32"/>
        <v>1984</v>
      </c>
      <c r="BL92">
        <f t="shared" si="32"/>
        <v>1984</v>
      </c>
      <c r="BM92">
        <f t="shared" si="32"/>
        <v>1984</v>
      </c>
      <c r="BN92">
        <f t="shared" si="32"/>
        <v>1983</v>
      </c>
      <c r="BO92">
        <f t="shared" si="32"/>
        <v>1983</v>
      </c>
      <c r="BP92">
        <f t="shared" si="32"/>
        <v>1982</v>
      </c>
      <c r="BQ92">
        <f t="shared" si="32"/>
        <v>1982</v>
      </c>
      <c r="BR92">
        <f t="shared" si="32"/>
        <v>1982</v>
      </c>
      <c r="BS92">
        <f t="shared" si="32"/>
        <v>1982</v>
      </c>
      <c r="BT92">
        <f t="shared" si="32"/>
        <v>1981</v>
      </c>
      <c r="BU92">
        <f t="shared" si="32"/>
        <v>1980</v>
      </c>
      <c r="BV92" s="17"/>
    </row>
    <row r="93" spans="1:74">
      <c r="A93" s="322"/>
      <c r="B93" s="266" t="s">
        <v>19</v>
      </c>
      <c r="C93" s="267"/>
      <c r="D93" s="87">
        <f>+入力シート①!G$2</f>
        <v>43897</v>
      </c>
      <c r="E93" s="19"/>
      <c r="F93" s="32"/>
      <c r="G93" s="32"/>
      <c r="H93" s="32"/>
      <c r="I93" s="32"/>
      <c r="J93" s="32"/>
      <c r="K93" s="33"/>
      <c r="M93" s="17"/>
      <c r="N93" s="87">
        <v>43542</v>
      </c>
      <c r="O93" s="87">
        <v>43172</v>
      </c>
      <c r="P93" s="87">
        <v>42795</v>
      </c>
      <c r="Q93" s="87">
        <v>42432</v>
      </c>
      <c r="R93" s="87">
        <v>42066</v>
      </c>
      <c r="S93" s="87">
        <v>41715</v>
      </c>
      <c r="T93" s="87">
        <v>41337</v>
      </c>
      <c r="U93">
        <v>3</v>
      </c>
      <c r="V93">
        <f>+V$3</f>
        <v>3</v>
      </c>
      <c r="W93">
        <f>+W$3</f>
        <v>3</v>
      </c>
      <c r="X93">
        <f>+X$3</f>
        <v>3</v>
      </c>
      <c r="Y93">
        <f>+Y$3</f>
        <v>3</v>
      </c>
      <c r="Z93">
        <f>+Z$3</f>
        <v>3</v>
      </c>
      <c r="AA93">
        <f t="shared" ref="AA93:BU93" si="33">+AA$3</f>
        <v>3</v>
      </c>
      <c r="AB93">
        <f t="shared" si="33"/>
        <v>3</v>
      </c>
      <c r="AC93">
        <f t="shared" si="33"/>
        <v>3</v>
      </c>
      <c r="AD93">
        <f t="shared" si="33"/>
        <v>3</v>
      </c>
      <c r="AE93">
        <f t="shared" si="33"/>
        <v>3</v>
      </c>
      <c r="AF93">
        <f t="shared" si="33"/>
        <v>3</v>
      </c>
      <c r="AG93">
        <f t="shared" si="33"/>
        <v>3</v>
      </c>
      <c r="AH93">
        <f t="shared" si="33"/>
        <v>3</v>
      </c>
      <c r="AI93">
        <f t="shared" si="33"/>
        <v>3</v>
      </c>
      <c r="AJ93">
        <f t="shared" si="33"/>
        <v>3</v>
      </c>
      <c r="AK93">
        <f t="shared" si="33"/>
        <v>3</v>
      </c>
      <c r="AL93">
        <f t="shared" si="33"/>
        <v>3</v>
      </c>
      <c r="AM93">
        <f t="shared" si="33"/>
        <v>3</v>
      </c>
      <c r="AN93">
        <f t="shared" si="33"/>
        <v>3</v>
      </c>
      <c r="AO93">
        <f t="shared" si="33"/>
        <v>3</v>
      </c>
      <c r="AP93">
        <f t="shared" si="33"/>
        <v>3</v>
      </c>
      <c r="AQ93">
        <f t="shared" si="33"/>
        <v>3</v>
      </c>
      <c r="AR93">
        <f t="shared" si="33"/>
        <v>3</v>
      </c>
      <c r="AS93">
        <f t="shared" si="33"/>
        <v>3</v>
      </c>
      <c r="AT93">
        <f t="shared" si="33"/>
        <v>3</v>
      </c>
      <c r="AU93">
        <f t="shared" si="33"/>
        <v>3</v>
      </c>
      <c r="AV93">
        <f t="shared" si="33"/>
        <v>3</v>
      </c>
      <c r="AW93">
        <f t="shared" si="33"/>
        <v>3</v>
      </c>
      <c r="AX93">
        <f t="shared" si="33"/>
        <v>3</v>
      </c>
      <c r="AY93">
        <f t="shared" si="33"/>
        <v>3</v>
      </c>
      <c r="AZ93">
        <f t="shared" si="33"/>
        <v>3</v>
      </c>
      <c r="BA93">
        <f t="shared" si="33"/>
        <v>3</v>
      </c>
      <c r="BB93">
        <f t="shared" si="33"/>
        <v>3</v>
      </c>
      <c r="BC93">
        <f t="shared" si="33"/>
        <v>3</v>
      </c>
      <c r="BD93">
        <f t="shared" si="33"/>
        <v>3</v>
      </c>
      <c r="BE93">
        <f t="shared" si="33"/>
        <v>3</v>
      </c>
      <c r="BF93">
        <f t="shared" si="33"/>
        <v>3</v>
      </c>
      <c r="BG93">
        <f t="shared" si="33"/>
        <v>3</v>
      </c>
      <c r="BH93">
        <f t="shared" si="33"/>
        <v>3</v>
      </c>
      <c r="BI93">
        <f t="shared" si="33"/>
        <v>3</v>
      </c>
      <c r="BJ93">
        <f t="shared" si="33"/>
        <v>3</v>
      </c>
      <c r="BK93">
        <f t="shared" si="33"/>
        <v>3</v>
      </c>
      <c r="BL93">
        <f t="shared" si="33"/>
        <v>3</v>
      </c>
      <c r="BM93">
        <f t="shared" si="33"/>
        <v>3</v>
      </c>
      <c r="BN93">
        <f t="shared" si="33"/>
        <v>3</v>
      </c>
      <c r="BO93">
        <f t="shared" si="33"/>
        <v>3</v>
      </c>
      <c r="BP93">
        <f t="shared" si="33"/>
        <v>3</v>
      </c>
      <c r="BQ93">
        <f t="shared" si="33"/>
        <v>3</v>
      </c>
      <c r="BR93">
        <f t="shared" si="33"/>
        <v>3</v>
      </c>
      <c r="BS93">
        <f t="shared" si="33"/>
        <v>3</v>
      </c>
      <c r="BT93">
        <f t="shared" si="33"/>
        <v>3</v>
      </c>
      <c r="BU93">
        <f t="shared" si="33"/>
        <v>3</v>
      </c>
      <c r="BV93" s="17"/>
    </row>
    <row r="94" spans="1:74">
      <c r="A94" s="322"/>
      <c r="B94" s="266" t="s">
        <v>20</v>
      </c>
      <c r="C94" s="267"/>
      <c r="D94" s="88">
        <f>+入力シート①!G$2</f>
        <v>43897</v>
      </c>
      <c r="E94" s="19"/>
      <c r="F94" s="32"/>
      <c r="G94" s="32"/>
      <c r="H94" s="32"/>
      <c r="I94" s="32"/>
      <c r="J94" s="32"/>
      <c r="K94" s="33"/>
      <c r="M94" s="17"/>
      <c r="N94" s="88">
        <v>43542</v>
      </c>
      <c r="O94" s="88">
        <v>43172</v>
      </c>
      <c r="P94" s="88">
        <v>42795</v>
      </c>
      <c r="Q94" s="88">
        <v>42432</v>
      </c>
      <c r="R94" s="88">
        <v>42066</v>
      </c>
      <c r="S94" s="88">
        <v>41715</v>
      </c>
      <c r="T94" s="88">
        <v>41337</v>
      </c>
      <c r="U94">
        <v>27</v>
      </c>
      <c r="V94" s="88">
        <v>40615</v>
      </c>
      <c r="W94" s="88">
        <v>40260</v>
      </c>
      <c r="X94" s="88">
        <v>39875</v>
      </c>
      <c r="Y94" s="88">
        <v>39518</v>
      </c>
      <c r="Z94" s="85">
        <v>19</v>
      </c>
      <c r="AA94">
        <v>3</v>
      </c>
      <c r="AB94">
        <v>4</v>
      </c>
      <c r="AC94">
        <v>3</v>
      </c>
      <c r="AE94">
        <v>11</v>
      </c>
      <c r="AG94">
        <v>21</v>
      </c>
      <c r="AH94">
        <v>23</v>
      </c>
      <c r="AI94">
        <v>21</v>
      </c>
      <c r="AJ94">
        <v>11</v>
      </c>
      <c r="AK94">
        <v>2</v>
      </c>
      <c r="AL94">
        <v>17</v>
      </c>
      <c r="AN94">
        <v>23</v>
      </c>
      <c r="AO94">
        <v>4</v>
      </c>
      <c r="AP94">
        <v>26</v>
      </c>
      <c r="AR94">
        <v>8</v>
      </c>
      <c r="AS94">
        <v>3</v>
      </c>
      <c r="AT94">
        <v>4</v>
      </c>
      <c r="AV94">
        <v>4</v>
      </c>
      <c r="AX94">
        <v>5</v>
      </c>
      <c r="AY94">
        <v>8</v>
      </c>
      <c r="BB94">
        <v>12</v>
      </c>
      <c r="BD94">
        <v>26</v>
      </c>
      <c r="BE94">
        <v>7</v>
      </c>
      <c r="BH94">
        <v>13</v>
      </c>
      <c r="BN94">
        <v>23</v>
      </c>
      <c r="BO94">
        <v>12</v>
      </c>
      <c r="BP94">
        <v>30</v>
      </c>
      <c r="BV94" s="17"/>
    </row>
    <row r="95" spans="1:74">
      <c r="A95" s="322"/>
      <c r="B95" s="266" t="s">
        <v>55</v>
      </c>
      <c r="C95" s="267"/>
      <c r="D95">
        <f>+入力シート①!G$3</f>
        <v>34</v>
      </c>
      <c r="E95" s="19"/>
      <c r="F95" s="32"/>
      <c r="G95" s="32"/>
      <c r="H95" s="32"/>
      <c r="I95" s="32"/>
      <c r="J95" s="32"/>
      <c r="K95" s="33"/>
      <c r="M95" s="17"/>
      <c r="N95">
        <v>34</v>
      </c>
      <c r="O95">
        <v>34</v>
      </c>
      <c r="P95">
        <v>34</v>
      </c>
      <c r="Q95">
        <v>34</v>
      </c>
      <c r="R95">
        <v>34</v>
      </c>
      <c r="S95">
        <v>34</v>
      </c>
      <c r="T95">
        <v>34</v>
      </c>
      <c r="U95">
        <v>34</v>
      </c>
      <c r="V95">
        <f>+$A$92</f>
        <v>34</v>
      </c>
      <c r="W95">
        <f>+$A$92</f>
        <v>34</v>
      </c>
      <c r="X95">
        <f>+$A$92</f>
        <v>34</v>
      </c>
      <c r="Y95">
        <f>+$A$92</f>
        <v>34</v>
      </c>
      <c r="Z95">
        <f>+$A$92</f>
        <v>34</v>
      </c>
      <c r="AA95">
        <f t="shared" ref="AA95:BU95" si="34">+$A$92</f>
        <v>34</v>
      </c>
      <c r="AB95">
        <f t="shared" si="34"/>
        <v>34</v>
      </c>
      <c r="AC95">
        <f t="shared" si="34"/>
        <v>34</v>
      </c>
      <c r="AD95">
        <f t="shared" si="34"/>
        <v>34</v>
      </c>
      <c r="AE95">
        <f t="shared" si="34"/>
        <v>34</v>
      </c>
      <c r="AF95">
        <f t="shared" si="34"/>
        <v>34</v>
      </c>
      <c r="AG95">
        <f t="shared" si="34"/>
        <v>34</v>
      </c>
      <c r="AH95">
        <f t="shared" si="34"/>
        <v>34</v>
      </c>
      <c r="AI95">
        <f t="shared" si="34"/>
        <v>34</v>
      </c>
      <c r="AJ95">
        <f t="shared" si="34"/>
        <v>34</v>
      </c>
      <c r="AK95">
        <f t="shared" si="34"/>
        <v>34</v>
      </c>
      <c r="AL95">
        <f t="shared" si="34"/>
        <v>34</v>
      </c>
      <c r="AM95">
        <f t="shared" si="34"/>
        <v>34</v>
      </c>
      <c r="AN95">
        <f t="shared" si="34"/>
        <v>34</v>
      </c>
      <c r="AO95">
        <f t="shared" si="34"/>
        <v>34</v>
      </c>
      <c r="AP95">
        <f t="shared" si="34"/>
        <v>34</v>
      </c>
      <c r="AQ95">
        <f t="shared" si="34"/>
        <v>34</v>
      </c>
      <c r="AR95">
        <f t="shared" si="34"/>
        <v>34</v>
      </c>
      <c r="AS95">
        <f t="shared" si="34"/>
        <v>34</v>
      </c>
      <c r="AT95">
        <f t="shared" si="34"/>
        <v>34</v>
      </c>
      <c r="AU95">
        <f t="shared" si="34"/>
        <v>34</v>
      </c>
      <c r="AV95">
        <f t="shared" si="34"/>
        <v>34</v>
      </c>
      <c r="AW95">
        <f t="shared" si="34"/>
        <v>34</v>
      </c>
      <c r="AX95">
        <f t="shared" si="34"/>
        <v>34</v>
      </c>
      <c r="AY95">
        <f t="shared" si="34"/>
        <v>34</v>
      </c>
      <c r="AZ95">
        <f t="shared" si="34"/>
        <v>34</v>
      </c>
      <c r="BA95">
        <f t="shared" si="34"/>
        <v>34</v>
      </c>
      <c r="BB95">
        <f t="shared" si="34"/>
        <v>34</v>
      </c>
      <c r="BC95">
        <f t="shared" si="34"/>
        <v>34</v>
      </c>
      <c r="BD95">
        <f t="shared" si="34"/>
        <v>34</v>
      </c>
      <c r="BE95">
        <f t="shared" si="34"/>
        <v>34</v>
      </c>
      <c r="BF95">
        <f t="shared" si="34"/>
        <v>34</v>
      </c>
      <c r="BG95">
        <f t="shared" si="34"/>
        <v>34</v>
      </c>
      <c r="BH95">
        <f t="shared" si="34"/>
        <v>34</v>
      </c>
      <c r="BI95">
        <f t="shared" si="34"/>
        <v>34</v>
      </c>
      <c r="BJ95">
        <f t="shared" si="34"/>
        <v>34</v>
      </c>
      <c r="BK95">
        <f t="shared" si="34"/>
        <v>34</v>
      </c>
      <c r="BL95">
        <f t="shared" si="34"/>
        <v>34</v>
      </c>
      <c r="BM95">
        <f t="shared" si="34"/>
        <v>34</v>
      </c>
      <c r="BN95">
        <f t="shared" si="34"/>
        <v>34</v>
      </c>
      <c r="BO95">
        <f t="shared" si="34"/>
        <v>34</v>
      </c>
      <c r="BP95">
        <f t="shared" si="34"/>
        <v>34</v>
      </c>
      <c r="BQ95">
        <f t="shared" si="34"/>
        <v>34</v>
      </c>
      <c r="BR95">
        <f t="shared" si="34"/>
        <v>34</v>
      </c>
      <c r="BS95">
        <f t="shared" si="34"/>
        <v>34</v>
      </c>
      <c r="BT95">
        <f t="shared" si="34"/>
        <v>34</v>
      </c>
      <c r="BU95">
        <f t="shared" si="34"/>
        <v>34</v>
      </c>
      <c r="BV95" s="17"/>
    </row>
    <row r="96" spans="1:74" ht="16.5" thickBot="1">
      <c r="A96" s="322"/>
      <c r="B96" s="266" t="s">
        <v>21</v>
      </c>
      <c r="C96" s="267"/>
      <c r="D96" s="93">
        <f>+入力シート①!G$4</f>
        <v>0.23958333333333334</v>
      </c>
      <c r="E96" s="20"/>
      <c r="F96" s="34"/>
      <c r="G96" s="34"/>
      <c r="H96" s="34"/>
      <c r="I96" s="34"/>
      <c r="J96" s="34"/>
      <c r="K96" s="35"/>
      <c r="M96" s="17"/>
      <c r="N96" s="93">
        <v>0.2986111111111111</v>
      </c>
      <c r="O96" s="93">
        <v>0.32013888888888892</v>
      </c>
      <c r="P96" s="93">
        <v>0.27083333333333331</v>
      </c>
      <c r="Q96" s="93">
        <v>0.29236111111111113</v>
      </c>
      <c r="R96" s="93">
        <v>0.26250000000000001</v>
      </c>
      <c r="S96" s="93">
        <v>0.22916666666666666</v>
      </c>
      <c r="T96" s="93">
        <v>0.2638888888888889</v>
      </c>
      <c r="U96" s="151">
        <v>0.28125</v>
      </c>
      <c r="V96" s="93">
        <v>0.4291666666666667</v>
      </c>
      <c r="W96" s="93">
        <v>0.18402777777777779</v>
      </c>
      <c r="X96" s="93">
        <v>0.28125</v>
      </c>
      <c r="Y96" s="93">
        <v>0.28472222222222221</v>
      </c>
      <c r="Z96" s="152">
        <v>0.28472222222222221</v>
      </c>
      <c r="AA96" s="151">
        <v>0.3298611111111111</v>
      </c>
      <c r="BV96" s="17"/>
    </row>
    <row r="97" spans="1:74">
      <c r="A97" s="322"/>
      <c r="B97" s="263" t="s">
        <v>22</v>
      </c>
      <c r="C97" s="9">
        <v>0</v>
      </c>
      <c r="D97">
        <f>+入力シート①!G$5</f>
        <v>19.78</v>
      </c>
      <c r="E97">
        <f>+COUNT($M97:$BV97)</f>
        <v>39</v>
      </c>
      <c r="F97" s="7">
        <f>+AVERAGE($M97:$BV97)</f>
        <v>18.763846153846153</v>
      </c>
      <c r="G97" s="7">
        <f>+STDEV($M97:$BV97)</f>
        <v>1.4731038041542641</v>
      </c>
      <c r="H97" s="7">
        <f>+MAX($M97:$BV97)</f>
        <v>21.1</v>
      </c>
      <c r="I97" s="7">
        <f>+MIN($M97:$BV97)</f>
        <v>14.3</v>
      </c>
      <c r="J97" s="7">
        <f>+D97-F97</f>
        <v>1.0161538461538484</v>
      </c>
      <c r="K97" s="7">
        <f>+J97/G97</f>
        <v>0.68980464464772795</v>
      </c>
      <c r="M97" s="17"/>
      <c r="N97">
        <v>19.27</v>
      </c>
      <c r="O97">
        <v>18.93</v>
      </c>
      <c r="P97">
        <v>20.260000000000002</v>
      </c>
      <c r="Q97">
        <v>20.32</v>
      </c>
      <c r="R97">
        <v>19.48</v>
      </c>
      <c r="S97">
        <v>18.68</v>
      </c>
      <c r="T97">
        <v>20.51</v>
      </c>
      <c r="U97">
        <v>17.600000000000001</v>
      </c>
      <c r="V97">
        <v>17.5</v>
      </c>
      <c r="W97">
        <v>20.8</v>
      </c>
      <c r="X97">
        <v>17</v>
      </c>
      <c r="Y97">
        <v>19.399999999999999</v>
      </c>
      <c r="Z97" s="85">
        <v>19.5</v>
      </c>
      <c r="AA97">
        <v>19.34</v>
      </c>
      <c r="AB97">
        <v>15.8</v>
      </c>
      <c r="AC97">
        <v>19.899999999999999</v>
      </c>
      <c r="AE97">
        <v>19.5</v>
      </c>
      <c r="AG97">
        <v>18.7</v>
      </c>
      <c r="AH97">
        <v>18.2</v>
      </c>
      <c r="AI97">
        <v>16.600000000000001</v>
      </c>
      <c r="AJ97">
        <v>18.7</v>
      </c>
      <c r="AK97">
        <v>18.5</v>
      </c>
      <c r="AL97">
        <v>20.100000000000001</v>
      </c>
      <c r="AN97">
        <v>19.600000000000001</v>
      </c>
      <c r="AO97">
        <v>20.399999999999999</v>
      </c>
      <c r="AP97">
        <v>16.100000000000001</v>
      </c>
      <c r="AR97">
        <v>19.600000000000001</v>
      </c>
      <c r="AS97">
        <v>19.5</v>
      </c>
      <c r="AT97">
        <v>20</v>
      </c>
      <c r="AV97">
        <v>14.3</v>
      </c>
      <c r="AX97">
        <v>21.1</v>
      </c>
      <c r="AY97">
        <v>17.5</v>
      </c>
      <c r="BB97">
        <v>17.399999999999999</v>
      </c>
      <c r="BD97">
        <v>18.5</v>
      </c>
      <c r="BE97">
        <v>18.899999999999999</v>
      </c>
      <c r="BH97">
        <v>17.899999999999999</v>
      </c>
      <c r="BN97">
        <v>17.7</v>
      </c>
      <c r="BO97">
        <v>19</v>
      </c>
      <c r="BP97">
        <v>19.7</v>
      </c>
      <c r="BV97" s="17"/>
    </row>
    <row r="98" spans="1:74">
      <c r="A98" s="322"/>
      <c r="B98" s="263"/>
      <c r="C98" s="9">
        <v>10</v>
      </c>
      <c r="D98">
        <f>+入力シート①!G$6</f>
        <v>19.760000000000002</v>
      </c>
      <c r="E98">
        <f t="shared" ref="E98:E112" si="35">+COUNT($M98:$BV98)</f>
        <v>31</v>
      </c>
      <c r="F98" s="7">
        <f t="shared" ref="F98:F112" si="36">+AVERAGE($M98:$BV98)</f>
        <v>18.589354838709681</v>
      </c>
      <c r="G98" s="7">
        <f t="shared" ref="G98:G112" si="37">+STDEV($M98:$BV98)</f>
        <v>1.9829522359079574</v>
      </c>
      <c r="H98" s="7">
        <f t="shared" ref="H98:H112" si="38">+MAX($M98:$BV98)</f>
        <v>20.78</v>
      </c>
      <c r="I98" s="7">
        <f t="shared" ref="I98:I112" si="39">+MIN($M98:$BV98)</f>
        <v>11</v>
      </c>
      <c r="J98" s="7">
        <f t="shared" ref="J98:J109" si="40">+D98-F98</f>
        <v>1.1706451612903201</v>
      </c>
      <c r="K98" s="7">
        <f t="shared" ref="K98:K109" si="41">+J98/G98</f>
        <v>0.59035469442576016</v>
      </c>
      <c r="M98" s="17"/>
      <c r="N98">
        <v>19.260000000000002</v>
      </c>
      <c r="O98">
        <v>18.93</v>
      </c>
      <c r="P98">
        <v>20.260000000000002</v>
      </c>
      <c r="Q98">
        <v>20.32</v>
      </c>
      <c r="R98">
        <v>19.47</v>
      </c>
      <c r="S98">
        <v>18.68</v>
      </c>
      <c r="T98">
        <v>20.52</v>
      </c>
      <c r="U98">
        <v>17.59</v>
      </c>
      <c r="V98">
        <v>17.68</v>
      </c>
      <c r="W98">
        <v>20.78</v>
      </c>
      <c r="X98">
        <v>17.09</v>
      </c>
      <c r="Y98">
        <v>19.47</v>
      </c>
      <c r="Z98" s="85">
        <v>19.52</v>
      </c>
      <c r="AA98">
        <v>19.34</v>
      </c>
      <c r="AB98">
        <v>15.79</v>
      </c>
      <c r="AC98">
        <v>19.940000000000001</v>
      </c>
      <c r="AE98">
        <v>19.600000000000001</v>
      </c>
      <c r="AN98">
        <v>19.95</v>
      </c>
      <c r="AP98">
        <v>14.9</v>
      </c>
      <c r="AR98">
        <v>19.54</v>
      </c>
      <c r="AS98">
        <v>19.309999999999999</v>
      </c>
      <c r="AT98">
        <v>19.62</v>
      </c>
      <c r="AV98">
        <v>11</v>
      </c>
      <c r="AX98">
        <v>19.62</v>
      </c>
      <c r="AY98">
        <v>17.11</v>
      </c>
      <c r="BB98">
        <v>17.55</v>
      </c>
      <c r="BE98">
        <v>18.63</v>
      </c>
      <c r="BH98">
        <v>17.14</v>
      </c>
      <c r="BN98">
        <v>18.09</v>
      </c>
      <c r="BO98">
        <v>19.43</v>
      </c>
      <c r="BP98">
        <v>20.14</v>
      </c>
      <c r="BV98" s="17"/>
    </row>
    <row r="99" spans="1:74">
      <c r="A99" s="322"/>
      <c r="B99" s="263"/>
      <c r="C99" s="9">
        <v>20</v>
      </c>
      <c r="D99">
        <f>+入力シート①!G$7</f>
        <v>19.760000000000002</v>
      </c>
      <c r="E99">
        <f t="shared" si="35"/>
        <v>31</v>
      </c>
      <c r="F99" s="7">
        <f t="shared" si="36"/>
        <v>18.559999999999999</v>
      </c>
      <c r="G99" s="7">
        <f t="shared" si="37"/>
        <v>2.0162126210629037</v>
      </c>
      <c r="H99" s="7">
        <f t="shared" si="38"/>
        <v>20.78</v>
      </c>
      <c r="I99" s="7">
        <f t="shared" si="39"/>
        <v>10.94</v>
      </c>
      <c r="J99" s="7">
        <f t="shared" si="40"/>
        <v>1.2000000000000028</v>
      </c>
      <c r="K99" s="7">
        <f t="shared" si="41"/>
        <v>0.59517532400297579</v>
      </c>
      <c r="M99" s="17"/>
      <c r="N99">
        <v>19.260000000000002</v>
      </c>
      <c r="O99">
        <v>18.899999999999999</v>
      </c>
      <c r="P99">
        <v>20.260000000000002</v>
      </c>
      <c r="Q99">
        <v>20.329999999999998</v>
      </c>
      <c r="R99">
        <v>19.45</v>
      </c>
      <c r="S99">
        <v>18.670000000000002</v>
      </c>
      <c r="T99">
        <v>20.53</v>
      </c>
      <c r="U99">
        <v>17.59</v>
      </c>
      <c r="V99">
        <v>17.68</v>
      </c>
      <c r="W99">
        <v>20.78</v>
      </c>
      <c r="X99">
        <v>17.09</v>
      </c>
      <c r="Y99">
        <v>19.48</v>
      </c>
      <c r="Z99" s="85">
        <v>19.489999999999998</v>
      </c>
      <c r="AA99">
        <v>19.36</v>
      </c>
      <c r="AB99">
        <v>15.75</v>
      </c>
      <c r="AC99">
        <v>19.940000000000001</v>
      </c>
      <c r="AE99">
        <v>19.600000000000001</v>
      </c>
      <c r="AN99">
        <v>19.940000000000001</v>
      </c>
      <c r="AP99">
        <v>14.78</v>
      </c>
      <c r="AR99">
        <v>19.54</v>
      </c>
      <c r="AS99">
        <v>19.309999999999999</v>
      </c>
      <c r="AT99">
        <v>19.63</v>
      </c>
      <c r="AV99">
        <v>10.94</v>
      </c>
      <c r="AX99">
        <v>19.62</v>
      </c>
      <c r="AY99">
        <v>16.64</v>
      </c>
      <c r="BB99">
        <v>17.45</v>
      </c>
      <c r="BE99">
        <v>18.63</v>
      </c>
      <c r="BH99">
        <v>17.14</v>
      </c>
      <c r="BN99">
        <v>17.989999999999998</v>
      </c>
      <c r="BO99">
        <v>19.45</v>
      </c>
      <c r="BP99">
        <v>20.14</v>
      </c>
      <c r="BV99" s="17"/>
    </row>
    <row r="100" spans="1:74">
      <c r="A100" s="322"/>
      <c r="B100" s="263"/>
      <c r="C100" s="9">
        <v>30</v>
      </c>
      <c r="D100">
        <f>+入力シート①!G$8</f>
        <v>19.78</v>
      </c>
      <c r="E100">
        <f t="shared" si="35"/>
        <v>31</v>
      </c>
      <c r="F100" s="7">
        <f t="shared" si="36"/>
        <v>18.510645161290324</v>
      </c>
      <c r="G100" s="7">
        <f t="shared" si="37"/>
        <v>2.0874544873024292</v>
      </c>
      <c r="H100" s="7">
        <f t="shared" si="38"/>
        <v>20.78</v>
      </c>
      <c r="I100" s="7">
        <f t="shared" si="39"/>
        <v>10.72</v>
      </c>
      <c r="J100" s="7">
        <f t="shared" si="40"/>
        <v>1.2693548387096776</v>
      </c>
      <c r="K100" s="7">
        <f t="shared" si="41"/>
        <v>0.60808743205224869</v>
      </c>
      <c r="M100" s="17"/>
      <c r="N100">
        <v>19.25</v>
      </c>
      <c r="O100">
        <v>18.829999999999998</v>
      </c>
      <c r="P100">
        <v>20.27</v>
      </c>
      <c r="Q100">
        <v>20.309999999999999</v>
      </c>
      <c r="R100">
        <v>19.45</v>
      </c>
      <c r="S100">
        <v>18.649999999999999</v>
      </c>
      <c r="T100">
        <v>20.52</v>
      </c>
      <c r="U100">
        <v>17.600000000000001</v>
      </c>
      <c r="V100">
        <v>17.68</v>
      </c>
      <c r="W100">
        <v>20.78</v>
      </c>
      <c r="X100">
        <v>17.09</v>
      </c>
      <c r="Y100">
        <v>19.48</v>
      </c>
      <c r="Z100" s="85">
        <v>19.489999999999998</v>
      </c>
      <c r="AA100">
        <v>19.36</v>
      </c>
      <c r="AB100">
        <v>15.53</v>
      </c>
      <c r="AC100">
        <v>19.940000000000001</v>
      </c>
      <c r="AE100">
        <v>19.59</v>
      </c>
      <c r="AN100">
        <v>19.95</v>
      </c>
      <c r="AP100">
        <v>14.76</v>
      </c>
      <c r="AR100">
        <v>19.55</v>
      </c>
      <c r="AS100">
        <v>19.32</v>
      </c>
      <c r="AT100">
        <v>19.63</v>
      </c>
      <c r="AV100">
        <v>10.72</v>
      </c>
      <c r="AX100">
        <v>19.63</v>
      </c>
      <c r="AY100">
        <v>15.8</v>
      </c>
      <c r="BB100">
        <v>17.440000000000001</v>
      </c>
      <c r="BE100">
        <v>18.63</v>
      </c>
      <c r="BH100">
        <v>17.14</v>
      </c>
      <c r="BN100">
        <v>17.86</v>
      </c>
      <c r="BO100">
        <v>19.440000000000001</v>
      </c>
      <c r="BP100">
        <v>20.14</v>
      </c>
      <c r="BV100" s="17"/>
    </row>
    <row r="101" spans="1:74">
      <c r="A101" s="322"/>
      <c r="B101" s="263"/>
      <c r="C101" s="9">
        <v>50</v>
      </c>
      <c r="D101">
        <f>+入力シート①!G$9</f>
        <v>19.77</v>
      </c>
      <c r="E101">
        <f t="shared" si="35"/>
        <v>31</v>
      </c>
      <c r="F101" s="7">
        <f t="shared" si="36"/>
        <v>18.365483870967743</v>
      </c>
      <c r="G101" s="7">
        <f t="shared" si="37"/>
        <v>2.2720766400067829</v>
      </c>
      <c r="H101" s="7">
        <f t="shared" si="38"/>
        <v>20.78</v>
      </c>
      <c r="I101" s="7">
        <f t="shared" si="39"/>
        <v>10.47</v>
      </c>
      <c r="J101" s="7">
        <f t="shared" si="40"/>
        <v>1.4045161290322561</v>
      </c>
      <c r="K101" s="7">
        <f t="shared" si="41"/>
        <v>0.61816406379146749</v>
      </c>
      <c r="M101" s="17"/>
      <c r="N101">
        <v>19.260000000000002</v>
      </c>
      <c r="O101">
        <v>18.86</v>
      </c>
      <c r="P101">
        <v>20.23</v>
      </c>
      <c r="Q101">
        <v>20.309999999999999</v>
      </c>
      <c r="R101">
        <v>19.440000000000001</v>
      </c>
      <c r="S101">
        <v>18.63</v>
      </c>
      <c r="T101">
        <v>20.51</v>
      </c>
      <c r="U101">
        <v>17.59</v>
      </c>
      <c r="V101">
        <v>17.670000000000002</v>
      </c>
      <c r="W101">
        <v>20.78</v>
      </c>
      <c r="X101">
        <v>16.2</v>
      </c>
      <c r="Y101">
        <v>19.48</v>
      </c>
      <c r="Z101" s="85">
        <v>19.47</v>
      </c>
      <c r="AA101">
        <v>19.36</v>
      </c>
      <c r="AB101">
        <v>14.04</v>
      </c>
      <c r="AC101">
        <v>19.940000000000001</v>
      </c>
      <c r="AE101">
        <v>19.61</v>
      </c>
      <c r="AN101">
        <v>19.89</v>
      </c>
      <c r="AP101">
        <v>14.28</v>
      </c>
      <c r="AR101">
        <v>19.54</v>
      </c>
      <c r="AS101">
        <v>19.309999999999999</v>
      </c>
      <c r="AT101">
        <v>19.63</v>
      </c>
      <c r="AV101">
        <v>10.47</v>
      </c>
      <c r="AX101">
        <v>19.62</v>
      </c>
      <c r="AY101">
        <v>15.43</v>
      </c>
      <c r="BB101">
        <v>17.43</v>
      </c>
      <c r="BE101">
        <v>18.600000000000001</v>
      </c>
      <c r="BH101">
        <v>17.11</v>
      </c>
      <c r="BN101">
        <v>17.23</v>
      </c>
      <c r="BO101">
        <v>19.43</v>
      </c>
      <c r="BP101">
        <v>19.98</v>
      </c>
      <c r="BV101" s="17"/>
    </row>
    <row r="102" spans="1:74">
      <c r="A102" s="322"/>
      <c r="B102" s="263"/>
      <c r="C102" s="9">
        <v>75</v>
      </c>
      <c r="D102">
        <f>+入力シート①!G$10</f>
        <v>19.8</v>
      </c>
      <c r="E102">
        <f t="shared" si="35"/>
        <v>30</v>
      </c>
      <c r="F102" s="7">
        <f t="shared" si="36"/>
        <v>18.129000000000001</v>
      </c>
      <c r="G102" s="7">
        <f t="shared" si="37"/>
        <v>2.42888132331711</v>
      </c>
      <c r="H102" s="7">
        <f t="shared" si="38"/>
        <v>20.53</v>
      </c>
      <c r="I102" s="7">
        <f t="shared" si="39"/>
        <v>10.43</v>
      </c>
      <c r="J102" s="7">
        <f t="shared" si="40"/>
        <v>1.6709999999999994</v>
      </c>
      <c r="K102" s="7">
        <f t="shared" si="41"/>
        <v>0.68797103586680131</v>
      </c>
      <c r="M102" s="17"/>
      <c r="N102">
        <v>19.28</v>
      </c>
      <c r="O102">
        <v>18.829999999999998</v>
      </c>
      <c r="P102">
        <v>20.18</v>
      </c>
      <c r="Q102">
        <v>20.3</v>
      </c>
      <c r="R102">
        <v>19.350000000000001</v>
      </c>
      <c r="S102">
        <v>18.59</v>
      </c>
      <c r="T102">
        <v>20.53</v>
      </c>
      <c r="U102">
        <v>17.059999999999999</v>
      </c>
      <c r="V102">
        <v>17.34</v>
      </c>
      <c r="W102">
        <v>20.52</v>
      </c>
      <c r="X102">
        <v>15.65</v>
      </c>
      <c r="Y102">
        <v>19.47</v>
      </c>
      <c r="Z102" s="85">
        <v>19.13</v>
      </c>
      <c r="AB102">
        <v>13.09</v>
      </c>
      <c r="AC102">
        <v>19.95</v>
      </c>
      <c r="AE102">
        <v>19.59</v>
      </c>
      <c r="AN102">
        <v>19.77</v>
      </c>
      <c r="AP102">
        <v>13.97</v>
      </c>
      <c r="AR102">
        <v>19.55</v>
      </c>
      <c r="AS102">
        <v>19.309999999999999</v>
      </c>
      <c r="AT102">
        <v>19.64</v>
      </c>
      <c r="AV102">
        <v>10.43</v>
      </c>
      <c r="AX102">
        <v>19.63</v>
      </c>
      <c r="AY102">
        <v>14.79</v>
      </c>
      <c r="BB102">
        <v>17.32</v>
      </c>
      <c r="BE102">
        <v>18.03</v>
      </c>
      <c r="BH102">
        <v>16.8</v>
      </c>
      <c r="BN102">
        <v>16.93</v>
      </c>
      <c r="BO102">
        <v>19.27</v>
      </c>
      <c r="BP102">
        <v>19.57</v>
      </c>
      <c r="BV102" s="17"/>
    </row>
    <row r="103" spans="1:74">
      <c r="A103" s="322"/>
      <c r="B103" s="263"/>
      <c r="C103" s="9">
        <v>100</v>
      </c>
      <c r="D103">
        <f>+入力シート①!G$11</f>
        <v>19.78</v>
      </c>
      <c r="E103">
        <f t="shared" si="35"/>
        <v>31</v>
      </c>
      <c r="F103" s="7">
        <f t="shared" si="36"/>
        <v>17.803870967741936</v>
      </c>
      <c r="G103" s="7">
        <f t="shared" si="37"/>
        <v>2.3652113047524814</v>
      </c>
      <c r="H103" s="7">
        <f t="shared" si="38"/>
        <v>20.3</v>
      </c>
      <c r="I103" s="7">
        <f t="shared" si="39"/>
        <v>10.36</v>
      </c>
      <c r="J103" s="7">
        <f t="shared" si="40"/>
        <v>1.9761290322580649</v>
      </c>
      <c r="K103" s="7">
        <f t="shared" si="41"/>
        <v>0.83549788058571206</v>
      </c>
      <c r="M103" s="17"/>
      <c r="N103">
        <v>19.27</v>
      </c>
      <c r="O103">
        <v>18.809999999999999</v>
      </c>
      <c r="P103">
        <v>19.100000000000001</v>
      </c>
      <c r="Q103">
        <v>20.149999999999999</v>
      </c>
      <c r="R103">
        <v>19.329999999999998</v>
      </c>
      <c r="S103">
        <v>18.600000000000001</v>
      </c>
      <c r="T103">
        <v>20.3</v>
      </c>
      <c r="U103">
        <v>16.940000000000001</v>
      </c>
      <c r="V103">
        <v>16.760000000000002</v>
      </c>
      <c r="W103">
        <v>19.399999999999999</v>
      </c>
      <c r="X103">
        <v>14.83</v>
      </c>
      <c r="Y103">
        <v>19.47</v>
      </c>
      <c r="Z103" s="85">
        <v>18.27</v>
      </c>
      <c r="AA103">
        <v>19.37</v>
      </c>
      <c r="AB103">
        <v>12.91</v>
      </c>
      <c r="AC103">
        <v>19.14</v>
      </c>
      <c r="AE103">
        <v>19.62</v>
      </c>
      <c r="AN103">
        <v>18.25</v>
      </c>
      <c r="AP103">
        <v>13.75</v>
      </c>
      <c r="AR103">
        <v>19.53</v>
      </c>
      <c r="AS103">
        <v>19.29</v>
      </c>
      <c r="AT103">
        <v>19.649999999999999</v>
      </c>
      <c r="AV103">
        <v>10.36</v>
      </c>
      <c r="AX103">
        <v>19.55</v>
      </c>
      <c r="AY103">
        <v>14.5</v>
      </c>
      <c r="BB103">
        <v>16.63</v>
      </c>
      <c r="BE103">
        <v>17.95</v>
      </c>
      <c r="BH103">
        <v>16.57</v>
      </c>
      <c r="BN103">
        <v>16.690000000000001</v>
      </c>
      <c r="BO103">
        <v>17.78</v>
      </c>
      <c r="BP103">
        <v>19.149999999999999</v>
      </c>
      <c r="BV103" s="17"/>
    </row>
    <row r="104" spans="1:74">
      <c r="A104" s="322"/>
      <c r="B104" s="263"/>
      <c r="C104" s="9">
        <v>150</v>
      </c>
      <c r="D104">
        <f>+入力シート①!G$12</f>
        <v>19.7</v>
      </c>
      <c r="E104">
        <f t="shared" si="35"/>
        <v>31</v>
      </c>
      <c r="F104" s="7">
        <f t="shared" si="36"/>
        <v>17.244193548387099</v>
      </c>
      <c r="G104" s="7">
        <f t="shared" si="37"/>
        <v>2.5103874524244683</v>
      </c>
      <c r="H104" s="7">
        <f t="shared" si="38"/>
        <v>19.75</v>
      </c>
      <c r="I104" s="7">
        <f t="shared" si="39"/>
        <v>10.23</v>
      </c>
      <c r="J104" s="7">
        <f t="shared" si="40"/>
        <v>2.4558064516129008</v>
      </c>
      <c r="K104" s="7">
        <f t="shared" si="41"/>
        <v>0.97825793753117496</v>
      </c>
      <c r="M104" s="17"/>
      <c r="N104">
        <v>19.260000000000002</v>
      </c>
      <c r="O104">
        <v>18.809999999999999</v>
      </c>
      <c r="P104">
        <v>18.45</v>
      </c>
      <c r="Q104">
        <v>19.75</v>
      </c>
      <c r="R104">
        <v>17.95</v>
      </c>
      <c r="S104">
        <v>18.59</v>
      </c>
      <c r="T104">
        <v>19.670000000000002</v>
      </c>
      <c r="U104">
        <v>16.12</v>
      </c>
      <c r="V104">
        <v>15.94</v>
      </c>
      <c r="W104">
        <v>19.28</v>
      </c>
      <c r="X104">
        <v>13.42</v>
      </c>
      <c r="Y104">
        <v>18.989999999999998</v>
      </c>
      <c r="Z104" s="85">
        <v>17.690000000000001</v>
      </c>
      <c r="AA104">
        <v>19.36</v>
      </c>
      <c r="AB104">
        <v>12.72</v>
      </c>
      <c r="AC104">
        <v>18.73</v>
      </c>
      <c r="AE104">
        <v>19.62</v>
      </c>
      <c r="AN104">
        <v>17.04</v>
      </c>
      <c r="AP104">
        <v>13.16</v>
      </c>
      <c r="AR104">
        <v>19.34</v>
      </c>
      <c r="AS104">
        <v>18.809999999999999</v>
      </c>
      <c r="AT104">
        <v>19.64</v>
      </c>
      <c r="AV104">
        <v>10.23</v>
      </c>
      <c r="AX104">
        <v>18.899999999999999</v>
      </c>
      <c r="AY104">
        <v>13.21</v>
      </c>
      <c r="BB104">
        <v>15.98</v>
      </c>
      <c r="BE104">
        <v>17.63</v>
      </c>
      <c r="BH104">
        <v>15.39</v>
      </c>
      <c r="BN104">
        <v>15.76</v>
      </c>
      <c r="BO104">
        <v>16.2</v>
      </c>
      <c r="BP104">
        <v>18.93</v>
      </c>
      <c r="BV104" s="17"/>
    </row>
    <row r="105" spans="1:74">
      <c r="A105" s="322"/>
      <c r="B105" s="263"/>
      <c r="C105" s="9">
        <v>200</v>
      </c>
      <c r="D105">
        <f>+入力シート①!G$13</f>
        <v>18.68</v>
      </c>
      <c r="E105">
        <f t="shared" si="35"/>
        <v>31</v>
      </c>
      <c r="F105" s="7">
        <f t="shared" si="36"/>
        <v>16.447419354838711</v>
      </c>
      <c r="G105" s="7">
        <f t="shared" si="37"/>
        <v>2.8092181210459226</v>
      </c>
      <c r="H105" s="7">
        <f t="shared" si="38"/>
        <v>19.63</v>
      </c>
      <c r="I105" s="7">
        <f t="shared" si="39"/>
        <v>9.8000000000000007</v>
      </c>
      <c r="J105" s="7">
        <f t="shared" si="40"/>
        <v>2.2325806451612884</v>
      </c>
      <c r="K105" s="7">
        <f t="shared" si="41"/>
        <v>0.79473381879298799</v>
      </c>
      <c r="M105" s="17"/>
      <c r="N105">
        <v>18.97</v>
      </c>
      <c r="O105">
        <v>18.600000000000001</v>
      </c>
      <c r="P105">
        <v>18.420000000000002</v>
      </c>
      <c r="Q105">
        <v>18.52</v>
      </c>
      <c r="R105">
        <v>16.71</v>
      </c>
      <c r="S105">
        <v>18.59</v>
      </c>
      <c r="T105">
        <v>19.12</v>
      </c>
      <c r="U105">
        <v>14.6</v>
      </c>
      <c r="V105">
        <v>14.99</v>
      </c>
      <c r="W105">
        <v>19.149999999999999</v>
      </c>
      <c r="X105">
        <v>12.15</v>
      </c>
      <c r="Y105">
        <v>18.96</v>
      </c>
      <c r="Z105" s="85">
        <v>16.62</v>
      </c>
      <c r="AA105">
        <v>19.14</v>
      </c>
      <c r="AB105">
        <v>11.8</v>
      </c>
      <c r="AC105">
        <v>18.04</v>
      </c>
      <c r="AE105">
        <v>18.61</v>
      </c>
      <c r="AN105">
        <v>15.58</v>
      </c>
      <c r="AP105">
        <v>12.1</v>
      </c>
      <c r="AR105">
        <v>18.63</v>
      </c>
      <c r="AS105">
        <v>18.63</v>
      </c>
      <c r="AT105">
        <v>19.63</v>
      </c>
      <c r="AV105">
        <v>9.8000000000000007</v>
      </c>
      <c r="AX105">
        <v>17.84</v>
      </c>
      <c r="AY105">
        <v>11.99</v>
      </c>
      <c r="BB105">
        <v>15.93</v>
      </c>
      <c r="BE105">
        <v>15.91</v>
      </c>
      <c r="BH105">
        <v>12.84</v>
      </c>
      <c r="BN105">
        <v>14.3</v>
      </c>
      <c r="BO105">
        <v>14.82</v>
      </c>
      <c r="BP105">
        <v>18.88</v>
      </c>
      <c r="BV105" s="17"/>
    </row>
    <row r="106" spans="1:74">
      <c r="A106" s="322"/>
      <c r="B106" s="263"/>
      <c r="C106" s="9">
        <v>300</v>
      </c>
      <c r="D106">
        <f>+入力シート①!G$14</f>
        <v>16.809999999999999</v>
      </c>
      <c r="E106">
        <f t="shared" si="35"/>
        <v>20</v>
      </c>
      <c r="F106" s="7">
        <f t="shared" si="36"/>
        <v>14.928499999999996</v>
      </c>
      <c r="G106" s="7">
        <f t="shared" si="37"/>
        <v>3.3709490698583666</v>
      </c>
      <c r="H106" s="7">
        <f t="shared" si="38"/>
        <v>18.36</v>
      </c>
      <c r="I106" s="7">
        <f t="shared" si="39"/>
        <v>8.4700000000000006</v>
      </c>
      <c r="J106" s="7">
        <f t="shared" si="40"/>
        <v>1.8815000000000026</v>
      </c>
      <c r="K106" s="7">
        <f t="shared" si="41"/>
        <v>0.55815141700703752</v>
      </c>
      <c r="M106" s="17"/>
      <c r="N106">
        <v>16.53</v>
      </c>
      <c r="O106">
        <v>17.78</v>
      </c>
      <c r="P106">
        <v>16.7</v>
      </c>
      <c r="Q106">
        <v>16.59</v>
      </c>
      <c r="R106">
        <v>13.89</v>
      </c>
      <c r="S106">
        <v>18.309999999999999</v>
      </c>
      <c r="T106">
        <v>17.52</v>
      </c>
      <c r="U106">
        <v>10.95</v>
      </c>
      <c r="V106">
        <v>11.41</v>
      </c>
      <c r="W106">
        <v>17.75</v>
      </c>
      <c r="X106">
        <v>8.4700000000000006</v>
      </c>
      <c r="Y106">
        <v>18.36</v>
      </c>
      <c r="Z106" s="85">
        <v>12.48</v>
      </c>
      <c r="AA106">
        <v>18</v>
      </c>
      <c r="AB106">
        <v>8.86</v>
      </c>
      <c r="AC106">
        <v>16.59</v>
      </c>
      <c r="AE106">
        <v>16.84</v>
      </c>
      <c r="AN106">
        <v>14.46</v>
      </c>
      <c r="AP106">
        <v>9.82</v>
      </c>
      <c r="AR106">
        <v>17.260000000000002</v>
      </c>
      <c r="BV106" s="17"/>
    </row>
    <row r="107" spans="1:74">
      <c r="A107" s="322"/>
      <c r="B107" s="263"/>
      <c r="C107" s="9">
        <v>400</v>
      </c>
      <c r="D107">
        <f>+入力シート①!G$15</f>
        <v>15.44</v>
      </c>
      <c r="E107">
        <f t="shared" si="35"/>
        <v>19</v>
      </c>
      <c r="F107" s="7">
        <f t="shared" si="36"/>
        <v>12.468947368421052</v>
      </c>
      <c r="G107" s="7">
        <f t="shared" si="37"/>
        <v>3.466781880676542</v>
      </c>
      <c r="H107" s="7">
        <f t="shared" si="38"/>
        <v>16.87</v>
      </c>
      <c r="I107" s="7">
        <f t="shared" si="39"/>
        <v>6.44</v>
      </c>
      <c r="J107" s="7">
        <f t="shared" si="40"/>
        <v>2.9710526315789476</v>
      </c>
      <c r="K107" s="7">
        <f t="shared" si="41"/>
        <v>0.85700593052573215</v>
      </c>
      <c r="M107" s="17"/>
      <c r="N107">
        <v>13.78</v>
      </c>
      <c r="O107">
        <v>16.27</v>
      </c>
      <c r="P107">
        <v>13.55</v>
      </c>
      <c r="Q107">
        <v>14.89</v>
      </c>
      <c r="R107">
        <v>11.26</v>
      </c>
      <c r="S107">
        <v>15.8</v>
      </c>
      <c r="T107">
        <v>15.1</v>
      </c>
      <c r="U107">
        <v>8.51</v>
      </c>
      <c r="V107">
        <v>8.86</v>
      </c>
      <c r="W107">
        <v>14.78</v>
      </c>
      <c r="X107">
        <v>6.44</v>
      </c>
      <c r="Y107">
        <v>16.87</v>
      </c>
      <c r="Z107" s="85">
        <v>9.9</v>
      </c>
      <c r="AA107">
        <v>16.09</v>
      </c>
      <c r="AB107">
        <v>7.06</v>
      </c>
      <c r="AC107">
        <v>13.98</v>
      </c>
      <c r="AN107">
        <v>10.9</v>
      </c>
      <c r="AP107">
        <v>7.69</v>
      </c>
      <c r="AR107">
        <v>15.18</v>
      </c>
      <c r="BV107" s="17"/>
    </row>
    <row r="108" spans="1:74">
      <c r="A108" s="322"/>
      <c r="B108" s="263"/>
      <c r="C108" s="9">
        <v>500</v>
      </c>
      <c r="D108">
        <f>+入力シート①!G$16</f>
        <v>12.13</v>
      </c>
      <c r="E108">
        <f t="shared" si="35"/>
        <v>15</v>
      </c>
      <c r="F108" s="7">
        <f t="shared" si="36"/>
        <v>9.5840000000000014</v>
      </c>
      <c r="G108" s="7">
        <f t="shared" si="37"/>
        <v>2.5426218189667344</v>
      </c>
      <c r="H108" s="7">
        <f t="shared" si="38"/>
        <v>12.79</v>
      </c>
      <c r="I108" s="7">
        <f t="shared" si="39"/>
        <v>5.64</v>
      </c>
      <c r="J108" s="7">
        <f t="shared" si="40"/>
        <v>2.5459999999999994</v>
      </c>
      <c r="K108" s="7">
        <f t="shared" si="41"/>
        <v>1.0013286211138697</v>
      </c>
      <c r="M108" s="17"/>
      <c r="N108">
        <v>10.39</v>
      </c>
      <c r="O108">
        <v>12.64</v>
      </c>
      <c r="P108">
        <v>8.93</v>
      </c>
      <c r="Q108">
        <v>12.14</v>
      </c>
      <c r="R108">
        <v>8.51</v>
      </c>
      <c r="S108">
        <v>10.89</v>
      </c>
      <c r="T108">
        <v>12.73</v>
      </c>
      <c r="U108">
        <v>7.08</v>
      </c>
      <c r="V108">
        <v>6.98</v>
      </c>
      <c r="W108">
        <v>11.02</v>
      </c>
      <c r="X108">
        <v>5.64</v>
      </c>
      <c r="Y108">
        <v>12.79</v>
      </c>
      <c r="Z108" s="85">
        <v>7.31</v>
      </c>
      <c r="AB108">
        <v>5.94</v>
      </c>
      <c r="AC108">
        <v>10.77</v>
      </c>
      <c r="BV108" s="17"/>
    </row>
    <row r="109" spans="1:74">
      <c r="A109" s="322"/>
      <c r="B109" s="263"/>
      <c r="C109" s="9">
        <v>600</v>
      </c>
      <c r="D109" t="str">
        <f>+入力シート①!G$17</f>
        <v>-</v>
      </c>
      <c r="E109">
        <f t="shared" si="35"/>
        <v>6</v>
      </c>
      <c r="F109" s="7">
        <f t="shared" si="36"/>
        <v>8.0683333333333334</v>
      </c>
      <c r="G109" s="7">
        <f t="shared" si="37"/>
        <v>1.8549761903233803</v>
      </c>
      <c r="H109" s="7">
        <f t="shared" si="38"/>
        <v>10.130000000000001</v>
      </c>
      <c r="I109" s="7">
        <f t="shared" si="39"/>
        <v>5.68</v>
      </c>
      <c r="J109" s="7" t="e">
        <f t="shared" si="40"/>
        <v>#VALUE!</v>
      </c>
      <c r="K109" s="7" t="e">
        <f t="shared" si="41"/>
        <v>#VALUE!</v>
      </c>
      <c r="M109" s="17"/>
      <c r="R109">
        <v>5.96</v>
      </c>
      <c r="S109">
        <v>8.57</v>
      </c>
      <c r="T109">
        <v>9.6199999999999992</v>
      </c>
      <c r="V109">
        <v>5.68</v>
      </c>
      <c r="W109">
        <v>8.4499999999999993</v>
      </c>
      <c r="Y109">
        <v>10.130000000000001</v>
      </c>
      <c r="BV109" s="17"/>
    </row>
    <row r="110" spans="1:74">
      <c r="A110" s="322"/>
      <c r="B110" s="15"/>
      <c r="C110" s="15"/>
      <c r="D110" s="15"/>
      <c r="E110" s="15"/>
      <c r="F110" s="32"/>
      <c r="G110" s="32"/>
      <c r="H110" s="32"/>
      <c r="I110" s="32"/>
      <c r="J110" s="32"/>
      <c r="K110" s="32"/>
      <c r="L110" s="15"/>
      <c r="M110" s="17"/>
      <c r="N110" s="15"/>
      <c r="O110" s="15"/>
      <c r="P110" s="15"/>
      <c r="Q110" s="15"/>
      <c r="R110" s="15"/>
      <c r="S110" s="15"/>
      <c r="T110" s="15"/>
      <c r="U110" s="15"/>
      <c r="V110" s="15"/>
      <c r="W110" s="15"/>
      <c r="X110" s="15"/>
      <c r="Y110" s="15"/>
      <c r="AA110" s="15"/>
      <c r="AD110" s="15"/>
      <c r="AE110" s="15"/>
      <c r="AF110" s="15"/>
      <c r="AG110" s="15"/>
      <c r="AH110" s="15"/>
      <c r="AI110" s="15"/>
      <c r="AJ110" s="15"/>
      <c r="AK110" s="15"/>
      <c r="AL110" s="15"/>
      <c r="AM110" s="15"/>
      <c r="AN110" s="15"/>
      <c r="AO110" s="15"/>
      <c r="AP110" s="15"/>
      <c r="AQ110" s="15"/>
      <c r="AR110" s="15"/>
      <c r="AS110" s="15"/>
      <c r="AT110" s="15"/>
      <c r="AU110" s="15"/>
      <c r="AV110" s="15"/>
      <c r="AW110" s="15"/>
      <c r="AX110" s="15"/>
      <c r="AY110" s="15"/>
      <c r="AZ110" s="15"/>
      <c r="BA110" s="15"/>
      <c r="BB110" s="15"/>
      <c r="BC110" s="15"/>
      <c r="BD110" s="15"/>
      <c r="BE110" s="15"/>
      <c r="BF110" s="15"/>
      <c r="BG110" s="15"/>
      <c r="BH110" s="15"/>
      <c r="BI110" s="15"/>
      <c r="BJ110" s="15"/>
      <c r="BK110" s="15"/>
      <c r="BL110" s="15"/>
      <c r="BM110" s="15"/>
      <c r="BN110" s="15"/>
      <c r="BO110" s="15"/>
      <c r="BP110" s="15"/>
      <c r="BQ110" s="15"/>
      <c r="BR110" s="15"/>
      <c r="BS110" s="15"/>
      <c r="BT110" s="15"/>
      <c r="BU110" s="15"/>
      <c r="BV110" s="17"/>
    </row>
    <row r="111" spans="1:74">
      <c r="A111" s="322"/>
      <c r="B111" s="264" t="s">
        <v>25</v>
      </c>
      <c r="C111" s="13" t="s">
        <v>23</v>
      </c>
      <c r="D111">
        <f>+入力シート①!G$19</f>
        <v>258</v>
      </c>
      <c r="E111">
        <f t="shared" si="35"/>
        <v>35</v>
      </c>
      <c r="F111" s="7">
        <f t="shared" si="36"/>
        <v>196.08571428571429</v>
      </c>
      <c r="G111" s="7">
        <f t="shared" si="37"/>
        <v>120.35544696209381</v>
      </c>
      <c r="H111" s="7">
        <f t="shared" si="38"/>
        <v>355</v>
      </c>
      <c r="I111" s="7">
        <f t="shared" si="39"/>
        <v>4</v>
      </c>
      <c r="J111" s="7">
        <f>+D111-F111</f>
        <v>61.914285714285711</v>
      </c>
      <c r="K111" s="7">
        <f>+J111/G111</f>
        <v>0.5144286135532008</v>
      </c>
      <c r="M111" s="17"/>
      <c r="N111">
        <v>352</v>
      </c>
      <c r="O111">
        <v>302</v>
      </c>
      <c r="P111">
        <v>47</v>
      </c>
      <c r="Q111">
        <v>59</v>
      </c>
      <c r="R111">
        <v>332</v>
      </c>
      <c r="S111">
        <v>308</v>
      </c>
      <c r="T111">
        <v>175</v>
      </c>
      <c r="U111">
        <v>321</v>
      </c>
      <c r="V111">
        <v>29</v>
      </c>
      <c r="W111">
        <v>64</v>
      </c>
      <c r="X111">
        <v>327</v>
      </c>
      <c r="Y111">
        <v>211</v>
      </c>
      <c r="Z111" s="85">
        <v>289</v>
      </c>
      <c r="AA111">
        <v>165</v>
      </c>
      <c r="AB111">
        <v>334</v>
      </c>
      <c r="AC111">
        <v>351</v>
      </c>
      <c r="AE111">
        <v>63</v>
      </c>
      <c r="AG111">
        <v>297</v>
      </c>
      <c r="AH111">
        <v>4</v>
      </c>
      <c r="AI111">
        <v>325</v>
      </c>
      <c r="AJ111">
        <v>250</v>
      </c>
      <c r="AK111">
        <v>313</v>
      </c>
      <c r="AL111">
        <v>45</v>
      </c>
      <c r="AN111">
        <v>118</v>
      </c>
      <c r="AO111">
        <v>95</v>
      </c>
      <c r="AR111">
        <v>90</v>
      </c>
      <c r="AS111">
        <v>196</v>
      </c>
      <c r="AT111">
        <v>153</v>
      </c>
      <c r="AV111">
        <v>225</v>
      </c>
      <c r="AX111">
        <v>27</v>
      </c>
      <c r="AY111">
        <v>146</v>
      </c>
      <c r="BB111">
        <v>355</v>
      </c>
      <c r="BD111">
        <v>310</v>
      </c>
      <c r="BE111">
        <v>169</v>
      </c>
      <c r="BH111">
        <v>16</v>
      </c>
      <c r="BV111" s="17"/>
    </row>
    <row r="112" spans="1:74">
      <c r="A112" s="322"/>
      <c r="B112" s="265"/>
      <c r="C112" s="10" t="s">
        <v>24</v>
      </c>
      <c r="D112">
        <f>+入力シート①!G$20</f>
        <v>0.7</v>
      </c>
      <c r="E112">
        <f t="shared" si="35"/>
        <v>35</v>
      </c>
      <c r="F112" s="7">
        <f t="shared" si="36"/>
        <v>1.1094285714285714</v>
      </c>
      <c r="G112" s="7">
        <f t="shared" si="37"/>
        <v>0.65136933978098988</v>
      </c>
      <c r="H112" s="7">
        <f t="shared" si="38"/>
        <v>2.6</v>
      </c>
      <c r="I112" s="7">
        <f t="shared" si="39"/>
        <v>0.2</v>
      </c>
      <c r="J112" s="7">
        <f>+D112-F112</f>
        <v>-0.40942857142857148</v>
      </c>
      <c r="K112" s="7">
        <f>+J112/G112</f>
        <v>-0.62856592477354523</v>
      </c>
      <c r="M112" s="17"/>
      <c r="N112">
        <v>0.7</v>
      </c>
      <c r="O112">
        <v>1.6</v>
      </c>
      <c r="P112">
        <v>1.7</v>
      </c>
      <c r="Q112">
        <v>0.4</v>
      </c>
      <c r="R112">
        <v>1.4</v>
      </c>
      <c r="S112">
        <v>1</v>
      </c>
      <c r="T112">
        <v>0.3</v>
      </c>
      <c r="U112">
        <v>0.7</v>
      </c>
      <c r="V112">
        <v>1.9</v>
      </c>
      <c r="W112">
        <v>1.1000000000000001</v>
      </c>
      <c r="X112">
        <v>0.4</v>
      </c>
      <c r="Y112">
        <v>0.6</v>
      </c>
      <c r="Z112" s="85">
        <v>1.4</v>
      </c>
      <c r="AA112">
        <v>0.4</v>
      </c>
      <c r="AB112">
        <v>2</v>
      </c>
      <c r="AC112">
        <v>1.4</v>
      </c>
      <c r="AE112">
        <v>0.9</v>
      </c>
      <c r="AG112">
        <v>0.3</v>
      </c>
      <c r="AH112">
        <v>1.4</v>
      </c>
      <c r="AI112">
        <v>1.1000000000000001</v>
      </c>
      <c r="AJ112">
        <v>0.8</v>
      </c>
      <c r="AK112">
        <v>0.3</v>
      </c>
      <c r="AL112">
        <v>1.2</v>
      </c>
      <c r="AN112">
        <v>2</v>
      </c>
      <c r="AO112">
        <v>1.2</v>
      </c>
      <c r="AR112">
        <v>0.2</v>
      </c>
      <c r="AS112">
        <v>0.89</v>
      </c>
      <c r="AT112">
        <v>0.45</v>
      </c>
      <c r="AV112">
        <v>0.99</v>
      </c>
      <c r="AX112">
        <v>0.3</v>
      </c>
      <c r="AY112">
        <v>2</v>
      </c>
      <c r="BB112">
        <v>2.5</v>
      </c>
      <c r="BD112">
        <v>1.4</v>
      </c>
      <c r="BE112">
        <v>2.6</v>
      </c>
      <c r="BH112">
        <v>1.3</v>
      </c>
      <c r="BV112" s="17"/>
    </row>
    <row r="113" spans="1:74" ht="0.95" customHeight="1">
      <c r="M113" s="17"/>
      <c r="BV113" s="17"/>
    </row>
    <row r="114" spans="1:74" ht="0.95" customHeight="1">
      <c r="M114" s="17"/>
      <c r="BV114" s="17"/>
    </row>
    <row r="115" spans="1:74" ht="0.95" customHeight="1">
      <c r="M115" s="17"/>
      <c r="BV115" s="17"/>
    </row>
    <row r="116" spans="1:74" ht="0.95" customHeight="1">
      <c r="M116" s="17"/>
      <c r="BV116" s="17"/>
    </row>
    <row r="117" spans="1:74" ht="0.95" customHeight="1">
      <c r="M117" s="17"/>
      <c r="BV117" s="17"/>
    </row>
    <row r="118" spans="1:74" ht="0.95" customHeight="1">
      <c r="M118" s="17"/>
      <c r="BV118" s="17"/>
    </row>
    <row r="119" spans="1:74" ht="0.95" customHeight="1">
      <c r="M119" s="17"/>
      <c r="BV119" s="17"/>
    </row>
    <row r="120" spans="1:74" ht="0.95" customHeight="1">
      <c r="M120" s="17"/>
      <c r="BV120" s="17"/>
    </row>
    <row r="121" spans="1:74" ht="16.5" thickBot="1">
      <c r="D121" s="1" t="s">
        <v>26</v>
      </c>
      <c r="E121" s="1" t="s">
        <v>3</v>
      </c>
      <c r="F121" s="6" t="s">
        <v>4</v>
      </c>
      <c r="G121" s="6" t="s">
        <v>8</v>
      </c>
      <c r="H121" s="6" t="s">
        <v>5</v>
      </c>
      <c r="I121" s="6" t="s">
        <v>6</v>
      </c>
      <c r="J121" s="6" t="s">
        <v>7</v>
      </c>
      <c r="K121" s="7" t="s">
        <v>54</v>
      </c>
      <c r="M121" s="17"/>
      <c r="N121" s="1" t="s">
        <v>127</v>
      </c>
      <c r="O121" s="1" t="s">
        <v>127</v>
      </c>
      <c r="P121" s="1" t="s">
        <v>127</v>
      </c>
      <c r="Q121" s="1" t="s">
        <v>127</v>
      </c>
      <c r="R121" s="1" t="s">
        <v>127</v>
      </c>
      <c r="S121" s="1" t="s">
        <v>127</v>
      </c>
      <c r="T121" s="1" t="s">
        <v>127</v>
      </c>
      <c r="V121" s="1"/>
      <c r="W121" s="1"/>
      <c r="X121" s="1"/>
      <c r="Y121" s="1"/>
      <c r="Z121" s="1"/>
      <c r="AA121" s="1"/>
      <c r="AB121" s="1"/>
      <c r="AC121" s="1"/>
      <c r="AD121" s="1"/>
      <c r="AE121" s="1"/>
      <c r="AG121" s="1"/>
      <c r="AH121" s="1"/>
      <c r="AI121" s="1"/>
      <c r="AJ121" s="1"/>
      <c r="AK121" s="1"/>
      <c r="AL121" s="1"/>
      <c r="AM121" s="1"/>
      <c r="AN121" s="1"/>
      <c r="AO121" s="1"/>
      <c r="AP121" s="1"/>
      <c r="AQ121" s="1"/>
      <c r="AR121" s="1"/>
      <c r="AS121" s="1"/>
      <c r="AT121" s="1"/>
      <c r="AU121" s="1"/>
      <c r="AV121" s="1"/>
      <c r="AW121" s="1"/>
      <c r="AX121" s="1"/>
      <c r="AY121" s="1"/>
      <c r="AZ121" s="1"/>
      <c r="BA121" s="1"/>
      <c r="BB121" s="1"/>
      <c r="BC121" s="1"/>
      <c r="BD121" s="1"/>
      <c r="BE121" s="1"/>
      <c r="BF121" s="1"/>
      <c r="BG121" s="1"/>
      <c r="BH121" s="1"/>
      <c r="BI121" s="1"/>
      <c r="BJ121" s="1"/>
      <c r="BK121" s="1"/>
      <c r="BL121" s="1"/>
      <c r="BM121" s="1"/>
      <c r="BN121" s="1"/>
      <c r="BO121" s="1"/>
      <c r="BP121" s="1"/>
      <c r="BQ121" s="1"/>
      <c r="BR121" s="1"/>
      <c r="BS121" s="1"/>
      <c r="BT121" s="1"/>
      <c r="BU121" s="1"/>
      <c r="BV121" s="17"/>
    </row>
    <row r="122" spans="1:74">
      <c r="A122" s="322">
        <v>35</v>
      </c>
      <c r="B122" s="266" t="s">
        <v>18</v>
      </c>
      <c r="C122" s="267"/>
      <c r="D122" s="86">
        <f>+入力シート①!H$2</f>
        <v>43897</v>
      </c>
      <c r="E122" s="18"/>
      <c r="F122" s="30"/>
      <c r="G122" s="30"/>
      <c r="H122" s="30"/>
      <c r="I122" s="30"/>
      <c r="J122" s="30"/>
      <c r="K122" s="31"/>
      <c r="M122" s="17"/>
      <c r="N122" s="86">
        <v>43542</v>
      </c>
      <c r="O122" s="86">
        <v>43172</v>
      </c>
      <c r="P122" s="86">
        <v>42795</v>
      </c>
      <c r="Q122" s="86">
        <v>42432</v>
      </c>
      <c r="R122" s="86">
        <v>42066</v>
      </c>
      <c r="S122" s="86">
        <v>41715</v>
      </c>
      <c r="T122" s="86">
        <v>41337</v>
      </c>
      <c r="U122">
        <v>2012</v>
      </c>
      <c r="V122">
        <f t="shared" ref="V122:BF122" si="42">+V$1</f>
        <v>2011</v>
      </c>
      <c r="W122">
        <f t="shared" si="42"/>
        <v>2010</v>
      </c>
      <c r="X122">
        <f t="shared" si="42"/>
        <v>2009</v>
      </c>
      <c r="Y122">
        <f t="shared" si="42"/>
        <v>2008</v>
      </c>
      <c r="Z122">
        <f t="shared" si="42"/>
        <v>2007</v>
      </c>
      <c r="AA122">
        <f t="shared" si="42"/>
        <v>2007</v>
      </c>
      <c r="AB122">
        <f t="shared" si="42"/>
        <v>2006</v>
      </c>
      <c r="AC122">
        <f t="shared" si="42"/>
        <v>2005</v>
      </c>
      <c r="AD122">
        <f t="shared" si="42"/>
        <v>2004</v>
      </c>
      <c r="AE122">
        <f t="shared" si="42"/>
        <v>2003</v>
      </c>
      <c r="AF122">
        <f t="shared" si="42"/>
        <v>2002</v>
      </c>
      <c r="AG122">
        <f t="shared" si="42"/>
        <v>2001</v>
      </c>
      <c r="AH122">
        <f t="shared" si="42"/>
        <v>2000</v>
      </c>
      <c r="AI122">
        <f t="shared" si="42"/>
        <v>2000</v>
      </c>
      <c r="AJ122">
        <f t="shared" si="42"/>
        <v>2000</v>
      </c>
      <c r="AK122">
        <f t="shared" si="42"/>
        <v>2000</v>
      </c>
      <c r="AL122">
        <f t="shared" si="42"/>
        <v>1999</v>
      </c>
      <c r="AM122">
        <f t="shared" si="42"/>
        <v>1999</v>
      </c>
      <c r="AN122">
        <f t="shared" si="42"/>
        <v>1998</v>
      </c>
      <c r="AO122">
        <f t="shared" si="42"/>
        <v>1998</v>
      </c>
      <c r="AP122">
        <f t="shared" si="42"/>
        <v>1997</v>
      </c>
      <c r="AQ122">
        <f t="shared" si="42"/>
        <v>1996</v>
      </c>
      <c r="AR122">
        <f t="shared" si="42"/>
        <v>1995</v>
      </c>
      <c r="AS122">
        <f t="shared" si="42"/>
        <v>1994</v>
      </c>
      <c r="AT122">
        <f t="shared" si="42"/>
        <v>1993</v>
      </c>
      <c r="AU122">
        <f t="shared" si="42"/>
        <v>1992</v>
      </c>
      <c r="AV122">
        <f t="shared" si="42"/>
        <v>1991</v>
      </c>
      <c r="AW122">
        <f t="shared" si="42"/>
        <v>1990</v>
      </c>
      <c r="AX122">
        <f t="shared" si="42"/>
        <v>1990</v>
      </c>
      <c r="AY122">
        <f t="shared" si="42"/>
        <v>1989</v>
      </c>
      <c r="AZ122">
        <f t="shared" si="42"/>
        <v>1988</v>
      </c>
      <c r="BA122">
        <f t="shared" si="42"/>
        <v>1987</v>
      </c>
      <c r="BB122">
        <f t="shared" si="42"/>
        <v>1987</v>
      </c>
      <c r="BC122">
        <f t="shared" si="42"/>
        <v>1986</v>
      </c>
      <c r="BD122">
        <f t="shared" si="42"/>
        <v>1986</v>
      </c>
      <c r="BE122">
        <f t="shared" si="42"/>
        <v>1986</v>
      </c>
      <c r="BF122">
        <f t="shared" si="42"/>
        <v>1986</v>
      </c>
      <c r="BG122">
        <f t="shared" ref="BG122:BU122" si="43">+BG$1</f>
        <v>1986</v>
      </c>
      <c r="BH122">
        <f t="shared" si="43"/>
        <v>1985</v>
      </c>
      <c r="BI122">
        <f t="shared" si="43"/>
        <v>1985</v>
      </c>
      <c r="BJ122">
        <f t="shared" si="43"/>
        <v>1985</v>
      </c>
      <c r="BK122">
        <f t="shared" si="43"/>
        <v>1984</v>
      </c>
      <c r="BL122">
        <f t="shared" si="43"/>
        <v>1984</v>
      </c>
      <c r="BM122">
        <f t="shared" si="43"/>
        <v>1984</v>
      </c>
      <c r="BN122">
        <f t="shared" si="43"/>
        <v>1983</v>
      </c>
      <c r="BO122">
        <f t="shared" si="43"/>
        <v>1983</v>
      </c>
      <c r="BP122">
        <f t="shared" si="43"/>
        <v>1982</v>
      </c>
      <c r="BQ122">
        <f t="shared" si="43"/>
        <v>1982</v>
      </c>
      <c r="BR122">
        <f t="shared" si="43"/>
        <v>1982</v>
      </c>
      <c r="BS122">
        <f t="shared" si="43"/>
        <v>1982</v>
      </c>
      <c r="BT122">
        <f t="shared" si="43"/>
        <v>1981</v>
      </c>
      <c r="BU122">
        <f t="shared" si="43"/>
        <v>1980</v>
      </c>
      <c r="BV122" s="17"/>
    </row>
    <row r="123" spans="1:74">
      <c r="A123" s="322"/>
      <c r="B123" s="266" t="s">
        <v>19</v>
      </c>
      <c r="C123" s="267"/>
      <c r="D123" s="87">
        <f>+入力シート①!H$2</f>
        <v>43897</v>
      </c>
      <c r="E123" s="19"/>
      <c r="F123" s="32"/>
      <c r="G123" s="32"/>
      <c r="H123" s="32"/>
      <c r="I123" s="32"/>
      <c r="J123" s="32"/>
      <c r="K123" s="33"/>
      <c r="M123" s="17"/>
      <c r="N123" s="87">
        <v>43542</v>
      </c>
      <c r="O123" s="87">
        <v>43172</v>
      </c>
      <c r="P123" s="87">
        <v>42795</v>
      </c>
      <c r="Q123" s="87">
        <v>42432</v>
      </c>
      <c r="R123" s="87">
        <v>42066</v>
      </c>
      <c r="S123" s="87">
        <v>41715</v>
      </c>
      <c r="T123" s="87">
        <v>41337</v>
      </c>
      <c r="U123">
        <v>3</v>
      </c>
      <c r="V123">
        <f>+V$3</f>
        <v>3</v>
      </c>
      <c r="W123">
        <f>+W$3</f>
        <v>3</v>
      </c>
      <c r="X123">
        <f>+X$3</f>
        <v>3</v>
      </c>
      <c r="Y123">
        <f>+Y$3</f>
        <v>3</v>
      </c>
      <c r="Z123">
        <f>+Z$3</f>
        <v>3</v>
      </c>
      <c r="AA123">
        <f t="shared" ref="AA123:BU123" si="44">+AA$3</f>
        <v>3</v>
      </c>
      <c r="AB123">
        <f t="shared" si="44"/>
        <v>3</v>
      </c>
      <c r="AC123">
        <f t="shared" si="44"/>
        <v>3</v>
      </c>
      <c r="AD123">
        <f t="shared" si="44"/>
        <v>3</v>
      </c>
      <c r="AE123">
        <f t="shared" si="44"/>
        <v>3</v>
      </c>
      <c r="AF123">
        <f t="shared" si="44"/>
        <v>3</v>
      </c>
      <c r="AG123">
        <f t="shared" si="44"/>
        <v>3</v>
      </c>
      <c r="AH123">
        <f t="shared" si="44"/>
        <v>3</v>
      </c>
      <c r="AI123">
        <f t="shared" si="44"/>
        <v>3</v>
      </c>
      <c r="AJ123">
        <f t="shared" si="44"/>
        <v>3</v>
      </c>
      <c r="AK123">
        <f t="shared" si="44"/>
        <v>3</v>
      </c>
      <c r="AL123">
        <f t="shared" si="44"/>
        <v>3</v>
      </c>
      <c r="AM123">
        <f t="shared" si="44"/>
        <v>3</v>
      </c>
      <c r="AN123">
        <f t="shared" si="44"/>
        <v>3</v>
      </c>
      <c r="AO123">
        <f t="shared" si="44"/>
        <v>3</v>
      </c>
      <c r="AP123">
        <f t="shared" si="44"/>
        <v>3</v>
      </c>
      <c r="AQ123">
        <f t="shared" si="44"/>
        <v>3</v>
      </c>
      <c r="AR123">
        <f t="shared" si="44"/>
        <v>3</v>
      </c>
      <c r="AS123">
        <f t="shared" si="44"/>
        <v>3</v>
      </c>
      <c r="AT123">
        <f t="shared" si="44"/>
        <v>3</v>
      </c>
      <c r="AU123">
        <f t="shared" si="44"/>
        <v>3</v>
      </c>
      <c r="AV123">
        <f t="shared" si="44"/>
        <v>3</v>
      </c>
      <c r="AW123">
        <f t="shared" si="44"/>
        <v>3</v>
      </c>
      <c r="AX123">
        <f t="shared" si="44"/>
        <v>3</v>
      </c>
      <c r="AY123">
        <f t="shared" si="44"/>
        <v>3</v>
      </c>
      <c r="AZ123">
        <f t="shared" si="44"/>
        <v>3</v>
      </c>
      <c r="BA123">
        <f t="shared" si="44"/>
        <v>3</v>
      </c>
      <c r="BB123">
        <f t="shared" si="44"/>
        <v>3</v>
      </c>
      <c r="BC123">
        <f t="shared" si="44"/>
        <v>3</v>
      </c>
      <c r="BD123">
        <f t="shared" si="44"/>
        <v>3</v>
      </c>
      <c r="BE123">
        <f t="shared" si="44"/>
        <v>3</v>
      </c>
      <c r="BF123">
        <f t="shared" si="44"/>
        <v>3</v>
      </c>
      <c r="BG123">
        <f t="shared" si="44"/>
        <v>3</v>
      </c>
      <c r="BH123">
        <f t="shared" si="44"/>
        <v>3</v>
      </c>
      <c r="BI123">
        <f t="shared" si="44"/>
        <v>3</v>
      </c>
      <c r="BJ123">
        <f t="shared" si="44"/>
        <v>3</v>
      </c>
      <c r="BK123">
        <f t="shared" si="44"/>
        <v>3</v>
      </c>
      <c r="BL123">
        <f t="shared" si="44"/>
        <v>3</v>
      </c>
      <c r="BM123">
        <f t="shared" si="44"/>
        <v>3</v>
      </c>
      <c r="BN123">
        <f t="shared" si="44"/>
        <v>3</v>
      </c>
      <c r="BO123">
        <f t="shared" si="44"/>
        <v>3</v>
      </c>
      <c r="BP123">
        <f t="shared" si="44"/>
        <v>3</v>
      </c>
      <c r="BQ123">
        <f t="shared" si="44"/>
        <v>3</v>
      </c>
      <c r="BR123">
        <f t="shared" si="44"/>
        <v>3</v>
      </c>
      <c r="BS123">
        <f t="shared" si="44"/>
        <v>3</v>
      </c>
      <c r="BT123">
        <f t="shared" si="44"/>
        <v>3</v>
      </c>
      <c r="BU123">
        <f t="shared" si="44"/>
        <v>3</v>
      </c>
      <c r="BV123" s="17"/>
    </row>
    <row r="124" spans="1:74">
      <c r="A124" s="322"/>
      <c r="B124" s="266" t="s">
        <v>20</v>
      </c>
      <c r="C124" s="267"/>
      <c r="D124" s="88">
        <f>+入力シート①!H$2</f>
        <v>43897</v>
      </c>
      <c r="E124" s="19"/>
      <c r="F124" s="32"/>
      <c r="G124" s="32"/>
      <c r="H124" s="32"/>
      <c r="I124" s="32"/>
      <c r="J124" s="32"/>
      <c r="K124" s="33"/>
      <c r="M124" s="17"/>
      <c r="N124" s="88">
        <v>43542</v>
      </c>
      <c r="O124" s="88">
        <v>43172</v>
      </c>
      <c r="P124" s="88">
        <v>42795</v>
      </c>
      <c r="Q124" s="88">
        <v>42432</v>
      </c>
      <c r="R124" s="88">
        <v>42066</v>
      </c>
      <c r="S124" s="88">
        <v>41715</v>
      </c>
      <c r="T124" s="88">
        <v>41337</v>
      </c>
      <c r="U124">
        <v>27</v>
      </c>
      <c r="V124" s="88">
        <v>40615</v>
      </c>
      <c r="W124" s="88">
        <v>40260</v>
      </c>
      <c r="X124" s="88">
        <v>39875</v>
      </c>
      <c r="Y124" s="88">
        <v>39518</v>
      </c>
      <c r="Z124" s="85">
        <v>19</v>
      </c>
      <c r="AA124">
        <v>3</v>
      </c>
      <c r="AB124">
        <v>4</v>
      </c>
      <c r="AC124">
        <v>3</v>
      </c>
      <c r="AE124">
        <v>11</v>
      </c>
      <c r="AH124">
        <v>23</v>
      </c>
      <c r="AI124">
        <v>21</v>
      </c>
      <c r="AJ124">
        <v>11</v>
      </c>
      <c r="AK124">
        <v>2</v>
      </c>
      <c r="AL124">
        <v>17</v>
      </c>
      <c r="AO124">
        <v>4</v>
      </c>
      <c r="AR124">
        <v>8</v>
      </c>
      <c r="AS124">
        <v>3</v>
      </c>
      <c r="AT124">
        <v>4</v>
      </c>
      <c r="AV124">
        <v>4</v>
      </c>
      <c r="AX124">
        <v>5</v>
      </c>
      <c r="BE124">
        <v>7</v>
      </c>
      <c r="BH124">
        <v>13</v>
      </c>
      <c r="BN124">
        <v>23</v>
      </c>
      <c r="BO124">
        <v>12</v>
      </c>
      <c r="BP124">
        <v>30</v>
      </c>
      <c r="BS124">
        <v>4</v>
      </c>
      <c r="BV124" s="17"/>
    </row>
    <row r="125" spans="1:74">
      <c r="A125" s="322"/>
      <c r="B125" s="266" t="s">
        <v>55</v>
      </c>
      <c r="C125" s="267"/>
      <c r="D125">
        <f>+入力シート①!H$3</f>
        <v>35</v>
      </c>
      <c r="E125" s="19"/>
      <c r="F125" s="32"/>
      <c r="G125" s="32"/>
      <c r="H125" s="32"/>
      <c r="I125" s="32"/>
      <c r="J125" s="32"/>
      <c r="K125" s="33"/>
      <c r="M125" s="17"/>
      <c r="N125">
        <v>35</v>
      </c>
      <c r="O125">
        <v>35</v>
      </c>
      <c r="P125">
        <v>35</v>
      </c>
      <c r="Q125">
        <v>35</v>
      </c>
      <c r="R125">
        <v>35</v>
      </c>
      <c r="S125">
        <v>35</v>
      </c>
      <c r="T125">
        <v>35</v>
      </c>
      <c r="U125">
        <v>35</v>
      </c>
      <c r="V125">
        <f>+$A$122</f>
        <v>35</v>
      </c>
      <c r="W125">
        <f>+$A$122</f>
        <v>35</v>
      </c>
      <c r="X125">
        <f>+$A$122</f>
        <v>35</v>
      </c>
      <c r="Y125">
        <f>+$A$122</f>
        <v>35</v>
      </c>
      <c r="Z125">
        <f>+$A$122</f>
        <v>35</v>
      </c>
      <c r="AA125">
        <f t="shared" ref="AA125:BU125" si="45">+$A$122</f>
        <v>35</v>
      </c>
      <c r="AB125">
        <f t="shared" si="45"/>
        <v>35</v>
      </c>
      <c r="AC125">
        <f t="shared" si="45"/>
        <v>35</v>
      </c>
      <c r="AD125">
        <f t="shared" si="45"/>
        <v>35</v>
      </c>
      <c r="AE125">
        <f t="shared" si="45"/>
        <v>35</v>
      </c>
      <c r="AF125">
        <f t="shared" si="45"/>
        <v>35</v>
      </c>
      <c r="AG125">
        <f t="shared" si="45"/>
        <v>35</v>
      </c>
      <c r="AH125">
        <f t="shared" si="45"/>
        <v>35</v>
      </c>
      <c r="AI125">
        <f t="shared" si="45"/>
        <v>35</v>
      </c>
      <c r="AJ125">
        <f t="shared" si="45"/>
        <v>35</v>
      </c>
      <c r="AK125">
        <f t="shared" si="45"/>
        <v>35</v>
      </c>
      <c r="AL125">
        <f t="shared" si="45"/>
        <v>35</v>
      </c>
      <c r="AM125">
        <f t="shared" si="45"/>
        <v>35</v>
      </c>
      <c r="AN125">
        <f t="shared" si="45"/>
        <v>35</v>
      </c>
      <c r="AO125">
        <f t="shared" si="45"/>
        <v>35</v>
      </c>
      <c r="AP125">
        <f t="shared" si="45"/>
        <v>35</v>
      </c>
      <c r="AQ125">
        <f t="shared" si="45"/>
        <v>35</v>
      </c>
      <c r="AR125">
        <f t="shared" si="45"/>
        <v>35</v>
      </c>
      <c r="AS125">
        <f t="shared" si="45"/>
        <v>35</v>
      </c>
      <c r="AT125">
        <f t="shared" si="45"/>
        <v>35</v>
      </c>
      <c r="AU125">
        <f t="shared" si="45"/>
        <v>35</v>
      </c>
      <c r="AV125">
        <f t="shared" si="45"/>
        <v>35</v>
      </c>
      <c r="AW125">
        <f t="shared" si="45"/>
        <v>35</v>
      </c>
      <c r="AX125">
        <f t="shared" si="45"/>
        <v>35</v>
      </c>
      <c r="AY125">
        <f t="shared" si="45"/>
        <v>35</v>
      </c>
      <c r="AZ125">
        <f t="shared" si="45"/>
        <v>35</v>
      </c>
      <c r="BA125">
        <f t="shared" si="45"/>
        <v>35</v>
      </c>
      <c r="BB125">
        <f t="shared" si="45"/>
        <v>35</v>
      </c>
      <c r="BC125">
        <f t="shared" si="45"/>
        <v>35</v>
      </c>
      <c r="BD125">
        <f t="shared" si="45"/>
        <v>35</v>
      </c>
      <c r="BE125">
        <f t="shared" si="45"/>
        <v>35</v>
      </c>
      <c r="BF125">
        <f t="shared" si="45"/>
        <v>35</v>
      </c>
      <c r="BG125">
        <f t="shared" si="45"/>
        <v>35</v>
      </c>
      <c r="BH125">
        <f t="shared" si="45"/>
        <v>35</v>
      </c>
      <c r="BI125">
        <f t="shared" si="45"/>
        <v>35</v>
      </c>
      <c r="BJ125">
        <f t="shared" si="45"/>
        <v>35</v>
      </c>
      <c r="BK125">
        <f t="shared" si="45"/>
        <v>35</v>
      </c>
      <c r="BL125">
        <f t="shared" si="45"/>
        <v>35</v>
      </c>
      <c r="BM125">
        <f t="shared" si="45"/>
        <v>35</v>
      </c>
      <c r="BN125">
        <f t="shared" si="45"/>
        <v>35</v>
      </c>
      <c r="BO125">
        <f t="shared" si="45"/>
        <v>35</v>
      </c>
      <c r="BP125">
        <f t="shared" si="45"/>
        <v>35</v>
      </c>
      <c r="BQ125">
        <f t="shared" si="45"/>
        <v>35</v>
      </c>
      <c r="BR125">
        <f t="shared" si="45"/>
        <v>35</v>
      </c>
      <c r="BS125">
        <f t="shared" si="45"/>
        <v>35</v>
      </c>
      <c r="BT125">
        <f t="shared" si="45"/>
        <v>35</v>
      </c>
      <c r="BU125">
        <f t="shared" si="45"/>
        <v>35</v>
      </c>
      <c r="BV125" s="17"/>
    </row>
    <row r="126" spans="1:74" ht="16.5" thickBot="1">
      <c r="A126" s="322"/>
      <c r="B126" s="266" t="s">
        <v>21</v>
      </c>
      <c r="C126" s="267"/>
      <c r="D126" s="93">
        <f>+入力シート①!H$4</f>
        <v>0.20138888888888887</v>
      </c>
      <c r="E126" s="20"/>
      <c r="F126" s="34"/>
      <c r="G126" s="34"/>
      <c r="H126" s="34"/>
      <c r="I126" s="34"/>
      <c r="J126" s="34"/>
      <c r="K126" s="35"/>
      <c r="M126" s="17"/>
      <c r="N126" s="93">
        <v>0.2638888888888889</v>
      </c>
      <c r="O126" s="93">
        <v>0.29166666666666669</v>
      </c>
      <c r="P126" s="93">
        <v>0.23263888888888887</v>
      </c>
      <c r="Q126" s="93">
        <v>0.25694444444444448</v>
      </c>
      <c r="R126" s="93">
        <v>0.22708333333333333</v>
      </c>
      <c r="S126" s="93">
        <v>0.1875</v>
      </c>
      <c r="T126" s="93">
        <v>0.22222222222222221</v>
      </c>
      <c r="U126" s="151">
        <v>0.23611111111111113</v>
      </c>
      <c r="V126" s="93">
        <v>0.21944444444444444</v>
      </c>
      <c r="W126" s="93">
        <v>0.1423611111111111</v>
      </c>
      <c r="X126" s="93">
        <v>0.25</v>
      </c>
      <c r="Y126" s="93">
        <v>0.23958333333333334</v>
      </c>
      <c r="Z126" s="152">
        <v>0.23958333333333334</v>
      </c>
      <c r="AA126" s="151">
        <v>0.2951388888888889</v>
      </c>
      <c r="BV126" s="17"/>
    </row>
    <row r="127" spans="1:74">
      <c r="A127" s="322"/>
      <c r="B127" s="263" t="s">
        <v>22</v>
      </c>
      <c r="C127" s="9">
        <v>0</v>
      </c>
      <c r="D127">
        <f>+入力シート①!H$5</f>
        <v>19.29</v>
      </c>
      <c r="E127">
        <f t="shared" ref="E127:E142" si="46">+COUNT($M127:$BV127)</f>
        <v>34</v>
      </c>
      <c r="F127" s="7">
        <f t="shared" ref="F127:F142" si="47">+AVERAGE($M127:$BV127)</f>
        <v>18.775588235294123</v>
      </c>
      <c r="G127" s="7">
        <f t="shared" ref="G127:G142" si="48">+STDEV($M127:$BV127)</f>
        <v>1.3326510174846424</v>
      </c>
      <c r="H127" s="7">
        <f t="shared" ref="H127:H142" si="49">+MAX($M127:$BV127)</f>
        <v>20.8</v>
      </c>
      <c r="I127" s="7">
        <f t="shared" ref="I127:I142" si="50">+MIN($M127:$BV127)</f>
        <v>14.2</v>
      </c>
      <c r="J127" s="7">
        <f t="shared" ref="J127:J138" si="51">+D127-F127</f>
        <v>0.51441176470587635</v>
      </c>
      <c r="K127" s="7">
        <f t="shared" ref="K127:K138" si="52">+J127/G127</f>
        <v>0.38600635722082766</v>
      </c>
      <c r="M127" s="17"/>
      <c r="N127">
        <v>19.18</v>
      </c>
      <c r="O127">
        <v>19.239999999999998</v>
      </c>
      <c r="P127">
        <v>20.440000000000001</v>
      </c>
      <c r="Q127">
        <v>20</v>
      </c>
      <c r="R127">
        <v>19.37</v>
      </c>
      <c r="S127">
        <v>18.63</v>
      </c>
      <c r="T127">
        <v>19.45</v>
      </c>
      <c r="U127">
        <v>16.79</v>
      </c>
      <c r="V127">
        <v>18.600000000000001</v>
      </c>
      <c r="W127">
        <v>20.8</v>
      </c>
      <c r="X127">
        <v>16.7</v>
      </c>
      <c r="Y127">
        <v>19.3</v>
      </c>
      <c r="Z127" s="85">
        <v>19.5</v>
      </c>
      <c r="AA127">
        <v>18.57</v>
      </c>
      <c r="AB127">
        <v>19</v>
      </c>
      <c r="AC127">
        <v>19.399999999999999</v>
      </c>
      <c r="AE127">
        <v>19.5</v>
      </c>
      <c r="AH127">
        <v>19.100000000000001</v>
      </c>
      <c r="AI127">
        <v>17.2</v>
      </c>
      <c r="AJ127">
        <v>18.5</v>
      </c>
      <c r="AK127">
        <v>18.3</v>
      </c>
      <c r="AL127">
        <v>20</v>
      </c>
      <c r="AO127">
        <v>20.2</v>
      </c>
      <c r="AR127">
        <v>19.3</v>
      </c>
      <c r="AS127">
        <v>19.2</v>
      </c>
      <c r="AT127">
        <v>20</v>
      </c>
      <c r="AV127">
        <v>14.2</v>
      </c>
      <c r="AX127">
        <v>19.899999999999999</v>
      </c>
      <c r="BE127">
        <v>18.100000000000001</v>
      </c>
      <c r="BH127">
        <v>18.600000000000001</v>
      </c>
      <c r="BN127">
        <v>17.7</v>
      </c>
      <c r="BO127">
        <v>18.899999999999999</v>
      </c>
      <c r="BP127">
        <v>18.5</v>
      </c>
      <c r="BS127">
        <v>16.2</v>
      </c>
      <c r="BV127" s="17"/>
    </row>
    <row r="128" spans="1:74">
      <c r="A128" s="322"/>
      <c r="B128" s="263"/>
      <c r="C128" s="9">
        <v>10</v>
      </c>
      <c r="D128">
        <f>+入力シート①!H$6</f>
        <v>19.3</v>
      </c>
      <c r="E128">
        <f t="shared" si="46"/>
        <v>24</v>
      </c>
      <c r="F128" s="7">
        <f t="shared" si="47"/>
        <v>18.833970833333336</v>
      </c>
      <c r="G128" s="7">
        <f t="shared" si="48"/>
        <v>1.1638210991606264</v>
      </c>
      <c r="H128" s="7">
        <f t="shared" si="49"/>
        <v>20.83</v>
      </c>
      <c r="I128" s="7">
        <f t="shared" si="50"/>
        <v>16.489999999999998</v>
      </c>
      <c r="J128" s="7">
        <f t="shared" si="51"/>
        <v>0.46602916666666516</v>
      </c>
      <c r="K128" s="7">
        <f t="shared" si="52"/>
        <v>0.40043024396341992</v>
      </c>
      <c r="M128" s="17"/>
      <c r="N128">
        <v>19.2</v>
      </c>
      <c r="O128">
        <v>19.239999999999998</v>
      </c>
      <c r="P128">
        <v>20.46</v>
      </c>
      <c r="Q128">
        <v>19.989999999999998</v>
      </c>
      <c r="R128">
        <v>19.39</v>
      </c>
      <c r="S128">
        <v>18.64</v>
      </c>
      <c r="T128">
        <v>19.47</v>
      </c>
      <c r="U128">
        <v>16.78</v>
      </c>
      <c r="V128">
        <v>18.635300000000001</v>
      </c>
      <c r="W128">
        <v>20.83</v>
      </c>
      <c r="X128">
        <v>16.75</v>
      </c>
      <c r="Y128">
        <v>19.16</v>
      </c>
      <c r="Z128" s="85">
        <v>19.5</v>
      </c>
      <c r="AA128">
        <v>18.57</v>
      </c>
      <c r="AB128">
        <v>19.03</v>
      </c>
      <c r="AC128">
        <v>19.37</v>
      </c>
      <c r="AK128">
        <v>18.55</v>
      </c>
      <c r="AO128">
        <v>20.58</v>
      </c>
      <c r="BE128">
        <v>17.98</v>
      </c>
      <c r="BH128">
        <v>17.3</v>
      </c>
      <c r="BN128">
        <v>17.989999999999998</v>
      </c>
      <c r="BO128">
        <v>19.25</v>
      </c>
      <c r="BP128">
        <v>18.86</v>
      </c>
      <c r="BS128">
        <v>16.489999999999998</v>
      </c>
      <c r="BV128" s="17"/>
    </row>
    <row r="129" spans="1:74">
      <c r="A129" s="322"/>
      <c r="B129" s="263"/>
      <c r="C129" s="9">
        <v>20</v>
      </c>
      <c r="D129">
        <f>+入力シート①!H$7</f>
        <v>19.260000000000002</v>
      </c>
      <c r="E129">
        <f t="shared" si="46"/>
        <v>24</v>
      </c>
      <c r="F129" s="7">
        <f t="shared" si="47"/>
        <v>18.768304166666667</v>
      </c>
      <c r="G129" s="7">
        <f t="shared" si="48"/>
        <v>1.2253788672254606</v>
      </c>
      <c r="H129" s="7">
        <f t="shared" si="49"/>
        <v>20.84</v>
      </c>
      <c r="I129" s="7">
        <f t="shared" si="50"/>
        <v>16.43</v>
      </c>
      <c r="J129" s="7">
        <f t="shared" si="51"/>
        <v>0.49169583333333478</v>
      </c>
      <c r="K129" s="7">
        <f t="shared" si="52"/>
        <v>0.40126025222439743</v>
      </c>
      <c r="M129" s="17"/>
      <c r="N129">
        <v>19.170000000000002</v>
      </c>
      <c r="O129">
        <v>19.239999999999998</v>
      </c>
      <c r="P129">
        <v>20.45</v>
      </c>
      <c r="Q129">
        <v>20.010000000000002</v>
      </c>
      <c r="R129">
        <v>19.37</v>
      </c>
      <c r="S129">
        <v>18.64</v>
      </c>
      <c r="T129">
        <v>19.48</v>
      </c>
      <c r="U129">
        <v>16.78</v>
      </c>
      <c r="V129">
        <v>18.629300000000001</v>
      </c>
      <c r="W129">
        <v>20.84</v>
      </c>
      <c r="X129">
        <v>16.71</v>
      </c>
      <c r="Y129">
        <v>19.149999999999999</v>
      </c>
      <c r="Z129" s="85">
        <v>19.5</v>
      </c>
      <c r="AA129">
        <v>18.52</v>
      </c>
      <c r="AB129">
        <v>18.579999999999998</v>
      </c>
      <c r="AC129">
        <v>19.27</v>
      </c>
      <c r="AK129">
        <v>18.55</v>
      </c>
      <c r="AO129">
        <v>20.58</v>
      </c>
      <c r="BE129">
        <v>17.940000000000001</v>
      </c>
      <c r="BH129">
        <v>16.43</v>
      </c>
      <c r="BN129">
        <v>17.989999999999998</v>
      </c>
      <c r="BO129">
        <v>19.23</v>
      </c>
      <c r="BP129">
        <v>18.86</v>
      </c>
      <c r="BS129">
        <v>16.52</v>
      </c>
      <c r="BV129" s="17"/>
    </row>
    <row r="130" spans="1:74">
      <c r="A130" s="322"/>
      <c r="B130" s="263"/>
      <c r="C130" s="9">
        <v>30</v>
      </c>
      <c r="D130">
        <f>+入力シート①!H$8</f>
        <v>19.25</v>
      </c>
      <c r="E130">
        <f t="shared" si="46"/>
        <v>24</v>
      </c>
      <c r="F130" s="7">
        <f t="shared" si="47"/>
        <v>18.713262500000003</v>
      </c>
      <c r="G130" s="7">
        <f t="shared" si="48"/>
        <v>1.2780695265201991</v>
      </c>
      <c r="H130" s="7">
        <f t="shared" si="49"/>
        <v>20.85</v>
      </c>
      <c r="I130" s="7">
        <f t="shared" si="50"/>
        <v>16.350000000000001</v>
      </c>
      <c r="J130" s="7">
        <f t="shared" si="51"/>
        <v>0.53673749999999742</v>
      </c>
      <c r="K130" s="7">
        <f t="shared" si="52"/>
        <v>0.41995954747577235</v>
      </c>
      <c r="M130" s="17"/>
      <c r="N130">
        <v>19.190000000000001</v>
      </c>
      <c r="O130">
        <v>19.239999999999998</v>
      </c>
      <c r="P130">
        <v>20.46</v>
      </c>
      <c r="Q130">
        <v>20.02</v>
      </c>
      <c r="R130">
        <v>19.38</v>
      </c>
      <c r="S130">
        <v>18.649999999999999</v>
      </c>
      <c r="T130">
        <v>19.48</v>
      </c>
      <c r="U130">
        <v>16.77</v>
      </c>
      <c r="V130">
        <v>18.628299999999999</v>
      </c>
      <c r="W130">
        <v>20.85</v>
      </c>
      <c r="X130">
        <v>16.350000000000001</v>
      </c>
      <c r="Y130">
        <v>19.149999999999999</v>
      </c>
      <c r="Z130" s="85">
        <v>19.489999999999998</v>
      </c>
      <c r="AA130">
        <v>18.43</v>
      </c>
      <c r="AB130">
        <v>18.440000000000001</v>
      </c>
      <c r="AC130">
        <v>19.16</v>
      </c>
      <c r="AK130">
        <v>18.55</v>
      </c>
      <c r="AO130">
        <v>20.57</v>
      </c>
      <c r="BE130">
        <v>17.62</v>
      </c>
      <c r="BH130">
        <v>16.399999999999999</v>
      </c>
      <c r="BN130">
        <v>17.68</v>
      </c>
      <c r="BO130">
        <v>19.23</v>
      </c>
      <c r="BP130">
        <v>18.86</v>
      </c>
      <c r="BS130">
        <v>16.52</v>
      </c>
      <c r="BV130" s="17"/>
    </row>
    <row r="131" spans="1:74">
      <c r="A131" s="322"/>
      <c r="B131" s="263"/>
      <c r="C131" s="9">
        <v>50</v>
      </c>
      <c r="D131">
        <f>+入力シート①!H$9</f>
        <v>19.260000000000002</v>
      </c>
      <c r="E131">
        <f t="shared" si="46"/>
        <v>24</v>
      </c>
      <c r="F131" s="7">
        <f t="shared" si="47"/>
        <v>18.610925000000002</v>
      </c>
      <c r="G131" s="7">
        <f t="shared" si="48"/>
        <v>1.2994343971094899</v>
      </c>
      <c r="H131" s="7">
        <f t="shared" si="49"/>
        <v>20.84</v>
      </c>
      <c r="I131" s="7">
        <f t="shared" si="50"/>
        <v>16.260000000000002</v>
      </c>
      <c r="J131" s="7">
        <f t="shared" si="51"/>
        <v>0.64907499999999985</v>
      </c>
      <c r="K131" s="7">
        <f t="shared" si="52"/>
        <v>0.49950578608956814</v>
      </c>
      <c r="M131" s="17"/>
      <c r="N131">
        <v>19.14</v>
      </c>
      <c r="O131">
        <v>19.18</v>
      </c>
      <c r="P131">
        <v>20.16</v>
      </c>
      <c r="Q131">
        <v>20.010000000000002</v>
      </c>
      <c r="R131">
        <v>19.34</v>
      </c>
      <c r="S131">
        <v>18.66</v>
      </c>
      <c r="T131">
        <v>19.48</v>
      </c>
      <c r="U131">
        <v>16.77</v>
      </c>
      <c r="V131">
        <v>18.612200000000001</v>
      </c>
      <c r="W131">
        <v>20.84</v>
      </c>
      <c r="X131">
        <v>16.260000000000002</v>
      </c>
      <c r="Y131">
        <v>19.100000000000001</v>
      </c>
      <c r="Z131" s="85">
        <v>19.38</v>
      </c>
      <c r="AA131">
        <v>18.3</v>
      </c>
      <c r="AB131">
        <v>18.25</v>
      </c>
      <c r="AC131">
        <v>18.95</v>
      </c>
      <c r="AK131">
        <v>18.55</v>
      </c>
      <c r="AO131">
        <v>20.440000000000001</v>
      </c>
      <c r="BE131">
        <v>16.98</v>
      </c>
      <c r="BH131">
        <v>16.350000000000001</v>
      </c>
      <c r="BN131">
        <v>17.350000000000001</v>
      </c>
      <c r="BO131">
        <v>19.2</v>
      </c>
      <c r="BP131">
        <v>18.850000000000001</v>
      </c>
      <c r="BS131">
        <v>16.510000000000002</v>
      </c>
      <c r="BV131" s="17"/>
    </row>
    <row r="132" spans="1:74">
      <c r="A132" s="322"/>
      <c r="B132" s="263"/>
      <c r="C132" s="9">
        <v>75</v>
      </c>
      <c r="D132">
        <f>+入力シート①!H$10</f>
        <v>19.16</v>
      </c>
      <c r="E132">
        <f t="shared" si="46"/>
        <v>23</v>
      </c>
      <c r="F132" s="7">
        <f t="shared" si="47"/>
        <v>18.432752173913045</v>
      </c>
      <c r="G132" s="7">
        <f t="shared" si="48"/>
        <v>1.3699862752695293</v>
      </c>
      <c r="H132" s="7">
        <f t="shared" si="49"/>
        <v>20.85</v>
      </c>
      <c r="I132" s="7">
        <f t="shared" si="50"/>
        <v>16.12</v>
      </c>
      <c r="J132" s="7">
        <f t="shared" si="51"/>
        <v>0.72724782608695548</v>
      </c>
      <c r="K132" s="7">
        <f t="shared" si="52"/>
        <v>0.53084314727450654</v>
      </c>
      <c r="M132" s="17"/>
      <c r="N132">
        <v>18.829999999999998</v>
      </c>
      <c r="O132">
        <v>19.170000000000002</v>
      </c>
      <c r="P132">
        <v>19.8</v>
      </c>
      <c r="Q132">
        <v>20.02</v>
      </c>
      <c r="R132">
        <v>19.11</v>
      </c>
      <c r="S132">
        <v>18.690000000000001</v>
      </c>
      <c r="T132">
        <v>19.45</v>
      </c>
      <c r="U132">
        <v>16.77</v>
      </c>
      <c r="V132">
        <v>18.3933</v>
      </c>
      <c r="W132">
        <v>20.85</v>
      </c>
      <c r="X132">
        <v>16.12</v>
      </c>
      <c r="Y132">
        <v>18.97</v>
      </c>
      <c r="Z132" s="85">
        <v>17.75</v>
      </c>
      <c r="AB132">
        <v>18.23</v>
      </c>
      <c r="AC132">
        <v>18.79</v>
      </c>
      <c r="AK132">
        <v>18.559999999999999</v>
      </c>
      <c r="AO132">
        <v>20.39</v>
      </c>
      <c r="BE132">
        <v>16.29</v>
      </c>
      <c r="BH132">
        <v>16.18</v>
      </c>
      <c r="BN132">
        <v>17.309999999999999</v>
      </c>
      <c r="BO132">
        <v>19.09</v>
      </c>
      <c r="BP132">
        <v>18.850000000000001</v>
      </c>
      <c r="BS132">
        <v>16.34</v>
      </c>
      <c r="BV132" s="17"/>
    </row>
    <row r="133" spans="1:74">
      <c r="A133" s="322"/>
      <c r="B133" s="263"/>
      <c r="C133" s="9">
        <v>100</v>
      </c>
      <c r="D133">
        <f>+入力シート①!H$11</f>
        <v>18.8</v>
      </c>
      <c r="E133">
        <f t="shared" si="46"/>
        <v>24</v>
      </c>
      <c r="F133" s="7">
        <f t="shared" si="47"/>
        <v>18.330787500000003</v>
      </c>
      <c r="G133" s="7">
        <f t="shared" si="48"/>
        <v>1.3684263625920678</v>
      </c>
      <c r="H133" s="7">
        <f t="shared" si="49"/>
        <v>20.85</v>
      </c>
      <c r="I133" s="7">
        <f t="shared" si="50"/>
        <v>15.93</v>
      </c>
      <c r="J133" s="7">
        <f t="shared" si="51"/>
        <v>0.46921249999999759</v>
      </c>
      <c r="K133" s="7">
        <f t="shared" si="52"/>
        <v>0.342884727177586</v>
      </c>
      <c r="M133" s="17"/>
      <c r="N133">
        <v>18.600000000000001</v>
      </c>
      <c r="O133">
        <v>19.02</v>
      </c>
      <c r="P133">
        <v>19.78</v>
      </c>
      <c r="Q133">
        <v>20.03</v>
      </c>
      <c r="R133">
        <v>18.75</v>
      </c>
      <c r="S133">
        <v>18.670000000000002</v>
      </c>
      <c r="T133">
        <v>19.37</v>
      </c>
      <c r="U133">
        <v>16.75</v>
      </c>
      <c r="V133">
        <v>18.328900000000001</v>
      </c>
      <c r="W133">
        <v>20.85</v>
      </c>
      <c r="X133">
        <v>15.93</v>
      </c>
      <c r="Y133">
        <v>18.96</v>
      </c>
      <c r="Z133" s="85">
        <v>17.36</v>
      </c>
      <c r="AA133">
        <v>18.25</v>
      </c>
      <c r="AB133">
        <v>18.07</v>
      </c>
      <c r="AC133">
        <v>18.79</v>
      </c>
      <c r="AK133">
        <v>18.559999999999999</v>
      </c>
      <c r="AO133">
        <v>20.23</v>
      </c>
      <c r="BE133">
        <v>16.21</v>
      </c>
      <c r="BH133">
        <v>16.13</v>
      </c>
      <c r="BN133">
        <v>17.32</v>
      </c>
      <c r="BO133">
        <v>19.05</v>
      </c>
      <c r="BP133">
        <v>18.86</v>
      </c>
      <c r="BS133">
        <v>16.07</v>
      </c>
      <c r="BV133" s="17"/>
    </row>
    <row r="134" spans="1:74">
      <c r="A134" s="322"/>
      <c r="B134" s="263"/>
      <c r="C134" s="9">
        <v>150</v>
      </c>
      <c r="D134">
        <f>+入力シート①!H$12</f>
        <v>18.37</v>
      </c>
      <c r="E134">
        <f t="shared" si="46"/>
        <v>24</v>
      </c>
      <c r="F134" s="7">
        <f t="shared" si="47"/>
        <v>17.904733333333333</v>
      </c>
      <c r="G134" s="7">
        <f t="shared" si="48"/>
        <v>1.4672041328786638</v>
      </c>
      <c r="H134" s="7">
        <f t="shared" si="49"/>
        <v>20.03</v>
      </c>
      <c r="I134" s="7">
        <f t="shared" si="50"/>
        <v>14.58</v>
      </c>
      <c r="J134" s="7">
        <f t="shared" si="51"/>
        <v>0.46526666666666827</v>
      </c>
      <c r="K134" s="7">
        <f t="shared" si="52"/>
        <v>0.31711106603401679</v>
      </c>
      <c r="M134" s="17"/>
      <c r="N134">
        <v>17.91</v>
      </c>
      <c r="O134">
        <v>18.260000000000002</v>
      </c>
      <c r="P134">
        <v>19.46</v>
      </c>
      <c r="Q134">
        <v>20.03</v>
      </c>
      <c r="R134">
        <v>18.45</v>
      </c>
      <c r="S134">
        <v>18.64</v>
      </c>
      <c r="T134">
        <v>19.34</v>
      </c>
      <c r="U134">
        <v>16.3</v>
      </c>
      <c r="V134">
        <v>18.243600000000001</v>
      </c>
      <c r="W134">
        <v>19.309999999999999</v>
      </c>
      <c r="X134">
        <v>15.96</v>
      </c>
      <c r="Y134">
        <v>18.850000000000001</v>
      </c>
      <c r="Z134" s="85">
        <v>16.72</v>
      </c>
      <c r="AA134">
        <v>18.25</v>
      </c>
      <c r="AB134">
        <v>17.29</v>
      </c>
      <c r="AC134">
        <v>18.77</v>
      </c>
      <c r="AK134">
        <v>17.43</v>
      </c>
      <c r="AO134">
        <v>19.899999999999999</v>
      </c>
      <c r="BE134">
        <v>16.16</v>
      </c>
      <c r="BH134">
        <v>15.26</v>
      </c>
      <c r="BN134">
        <v>17.05</v>
      </c>
      <c r="BO134">
        <v>18.68</v>
      </c>
      <c r="BP134">
        <v>18.87</v>
      </c>
      <c r="BS134">
        <v>14.58</v>
      </c>
      <c r="BV134" s="17"/>
    </row>
    <row r="135" spans="1:74">
      <c r="A135" s="322"/>
      <c r="B135" s="263"/>
      <c r="C135" s="9">
        <v>200</v>
      </c>
      <c r="D135">
        <f>+入力シート①!H$13</f>
        <v>17.47</v>
      </c>
      <c r="E135">
        <f t="shared" si="46"/>
        <v>24</v>
      </c>
      <c r="F135" s="7">
        <f t="shared" si="47"/>
        <v>16.950741666666669</v>
      </c>
      <c r="G135" s="7">
        <f t="shared" si="48"/>
        <v>2.002988285345634</v>
      </c>
      <c r="H135" s="7">
        <f t="shared" si="49"/>
        <v>19.46</v>
      </c>
      <c r="I135" s="7">
        <f t="shared" si="50"/>
        <v>13.39</v>
      </c>
      <c r="J135" s="7">
        <f t="shared" si="51"/>
        <v>0.5192583333333296</v>
      </c>
      <c r="K135" s="7">
        <f t="shared" si="52"/>
        <v>0.25924182239724225</v>
      </c>
      <c r="M135" s="17"/>
      <c r="N135">
        <v>16.64</v>
      </c>
      <c r="O135">
        <v>17.75</v>
      </c>
      <c r="P135">
        <v>18.760000000000002</v>
      </c>
      <c r="Q135">
        <v>19.46</v>
      </c>
      <c r="R135">
        <v>17.98</v>
      </c>
      <c r="S135">
        <v>18.62</v>
      </c>
      <c r="T135">
        <v>19.309999999999999</v>
      </c>
      <c r="U135">
        <v>14.5</v>
      </c>
      <c r="V135">
        <v>17.5078</v>
      </c>
      <c r="W135">
        <v>19.29</v>
      </c>
      <c r="X135">
        <v>14.43</v>
      </c>
      <c r="Y135">
        <v>18.77</v>
      </c>
      <c r="Z135" s="85">
        <v>15.19</v>
      </c>
      <c r="AA135">
        <v>18.07</v>
      </c>
      <c r="AB135">
        <v>14.98</v>
      </c>
      <c r="AC135">
        <v>18.66</v>
      </c>
      <c r="AK135">
        <v>14.29</v>
      </c>
      <c r="AO135">
        <v>18.7</v>
      </c>
      <c r="BE135">
        <v>15.77</v>
      </c>
      <c r="BH135">
        <v>13.68</v>
      </c>
      <c r="BN135">
        <v>16.2</v>
      </c>
      <c r="BO135">
        <v>16.02</v>
      </c>
      <c r="BP135">
        <v>18.850000000000001</v>
      </c>
      <c r="BS135">
        <v>13.39</v>
      </c>
      <c r="BV135" s="17"/>
    </row>
    <row r="136" spans="1:74">
      <c r="A136" s="322"/>
      <c r="B136" s="263"/>
      <c r="C136" s="9">
        <v>300</v>
      </c>
      <c r="D136">
        <f>+入力シート①!H$14</f>
        <v>16.62</v>
      </c>
      <c r="E136">
        <f t="shared" si="46"/>
        <v>18</v>
      </c>
      <c r="F136" s="7">
        <f t="shared" si="47"/>
        <v>15.450494444444445</v>
      </c>
      <c r="G136" s="7">
        <f t="shared" si="48"/>
        <v>2.8949882942915206</v>
      </c>
      <c r="H136" s="7">
        <f t="shared" si="49"/>
        <v>18.52</v>
      </c>
      <c r="I136" s="7">
        <f t="shared" si="50"/>
        <v>10.31</v>
      </c>
      <c r="J136" s="7">
        <f t="shared" si="51"/>
        <v>1.1695055555555562</v>
      </c>
      <c r="K136" s="7">
        <f t="shared" si="52"/>
        <v>0.40397591861136173</v>
      </c>
      <c r="M136" s="17"/>
      <c r="N136">
        <v>15.44</v>
      </c>
      <c r="O136">
        <v>17.13</v>
      </c>
      <c r="P136">
        <v>17.600000000000001</v>
      </c>
      <c r="Q136">
        <v>17</v>
      </c>
      <c r="R136">
        <v>15.95</v>
      </c>
      <c r="S136">
        <v>18.52</v>
      </c>
      <c r="T136">
        <v>17.7</v>
      </c>
      <c r="U136">
        <v>12.31</v>
      </c>
      <c r="V136">
        <v>11.3689</v>
      </c>
      <c r="W136">
        <v>18.52</v>
      </c>
      <c r="X136">
        <v>10.6</v>
      </c>
      <c r="Y136">
        <v>17.690000000000001</v>
      </c>
      <c r="Z136" s="85">
        <v>13.59</v>
      </c>
      <c r="AA136">
        <v>16.79</v>
      </c>
      <c r="AB136">
        <v>12.15</v>
      </c>
      <c r="AC136">
        <v>18.239999999999998</v>
      </c>
      <c r="AK136">
        <v>10.31</v>
      </c>
      <c r="AO136">
        <v>17.2</v>
      </c>
      <c r="BV136" s="17"/>
    </row>
    <row r="137" spans="1:74">
      <c r="A137" s="322"/>
      <c r="B137" s="263"/>
      <c r="C137" s="9">
        <v>400</v>
      </c>
      <c r="D137">
        <f>+入力シート①!H$15</f>
        <v>14.84</v>
      </c>
      <c r="E137">
        <f t="shared" si="46"/>
        <v>16</v>
      </c>
      <c r="F137" s="7">
        <f t="shared" si="47"/>
        <v>12.6399875</v>
      </c>
      <c r="G137" s="7">
        <f t="shared" si="48"/>
        <v>3.0775040106932936</v>
      </c>
      <c r="H137" s="7">
        <f t="shared" si="49"/>
        <v>15.98</v>
      </c>
      <c r="I137" s="7">
        <f t="shared" si="50"/>
        <v>7.75</v>
      </c>
      <c r="J137" s="7">
        <f t="shared" si="51"/>
        <v>2.2000124999999997</v>
      </c>
      <c r="K137" s="7">
        <f t="shared" si="52"/>
        <v>0.71486909273089316</v>
      </c>
      <c r="M137" s="17"/>
      <c r="N137">
        <v>14.29</v>
      </c>
      <c r="O137">
        <v>15.94</v>
      </c>
      <c r="P137">
        <v>13.07</v>
      </c>
      <c r="Q137">
        <v>15.01</v>
      </c>
      <c r="R137">
        <v>9.94</v>
      </c>
      <c r="S137">
        <v>15.98</v>
      </c>
      <c r="T137">
        <v>15.66</v>
      </c>
      <c r="U137">
        <v>8.7799999999999994</v>
      </c>
      <c r="V137">
        <v>8.9797999999999991</v>
      </c>
      <c r="W137">
        <v>14.43</v>
      </c>
      <c r="X137">
        <v>7.75</v>
      </c>
      <c r="Y137">
        <v>13.31</v>
      </c>
      <c r="AA137">
        <v>15.54</v>
      </c>
      <c r="AB137">
        <v>11.01</v>
      </c>
      <c r="AK137">
        <v>7.78</v>
      </c>
      <c r="AO137">
        <v>14.77</v>
      </c>
      <c r="BV137" s="17"/>
    </row>
    <row r="138" spans="1:74">
      <c r="A138" s="322"/>
      <c r="B138" s="263"/>
      <c r="C138" s="9">
        <v>500</v>
      </c>
      <c r="D138" t="str">
        <f>+入力シート①!H$16</f>
        <v>-</v>
      </c>
      <c r="E138">
        <f t="shared" si="46"/>
        <v>1</v>
      </c>
      <c r="F138" s="7">
        <f t="shared" si="47"/>
        <v>14.26</v>
      </c>
      <c r="G138" s="7" t="e">
        <f t="shared" si="48"/>
        <v>#DIV/0!</v>
      </c>
      <c r="H138" s="7">
        <f t="shared" si="49"/>
        <v>14.26</v>
      </c>
      <c r="I138" s="7">
        <f t="shared" si="50"/>
        <v>14.26</v>
      </c>
      <c r="J138" s="7" t="e">
        <f t="shared" si="51"/>
        <v>#VALUE!</v>
      </c>
      <c r="K138" s="7" t="e">
        <f t="shared" si="52"/>
        <v>#VALUE!</v>
      </c>
      <c r="M138" s="17"/>
      <c r="Y138">
        <v>14.26</v>
      </c>
      <c r="BV138" s="17"/>
    </row>
    <row r="139" spans="1:74">
      <c r="A139" s="322"/>
      <c r="B139" s="263"/>
      <c r="C139" s="9">
        <v>600</v>
      </c>
      <c r="D139" t="str">
        <f>+入力シート①!H$17</f>
        <v>-</v>
      </c>
      <c r="M139" s="17"/>
      <c r="Y139">
        <v>14.82</v>
      </c>
      <c r="BV139" s="17"/>
    </row>
    <row r="140" spans="1:74">
      <c r="A140" s="322"/>
      <c r="B140" s="15"/>
      <c r="C140" s="15"/>
      <c r="D140" s="15"/>
      <c r="E140" s="15">
        <f t="shared" si="46"/>
        <v>0</v>
      </c>
      <c r="F140" s="32" t="e">
        <f t="shared" si="47"/>
        <v>#DIV/0!</v>
      </c>
      <c r="G140" s="32" t="e">
        <f t="shared" si="48"/>
        <v>#DIV/0!</v>
      </c>
      <c r="H140" s="32">
        <f t="shared" si="49"/>
        <v>0</v>
      </c>
      <c r="I140" s="32">
        <f t="shared" si="50"/>
        <v>0</v>
      </c>
      <c r="J140" s="32" t="e">
        <f>+D140-F140</f>
        <v>#DIV/0!</v>
      </c>
      <c r="K140" s="32" t="e">
        <f t="shared" ref="K140:K145" si="53">+J140/G140</f>
        <v>#DIV/0!</v>
      </c>
      <c r="L140" s="15"/>
      <c r="M140" s="17"/>
      <c r="N140" s="15"/>
      <c r="O140" s="15"/>
      <c r="P140" s="15"/>
      <c r="Q140" s="15"/>
      <c r="R140" s="15"/>
      <c r="S140" s="15"/>
      <c r="T140" s="15"/>
      <c r="U140" s="15"/>
      <c r="V140" s="15"/>
      <c r="W140" s="15"/>
      <c r="X140" s="15"/>
      <c r="Y140" s="15"/>
      <c r="AA140" s="15"/>
      <c r="AD140" s="15"/>
      <c r="AE140" s="15"/>
      <c r="AF140" s="15"/>
      <c r="AG140" s="15"/>
      <c r="AH140" s="15"/>
      <c r="AI140" s="15"/>
      <c r="AJ140" s="15"/>
      <c r="AK140" s="15"/>
      <c r="AL140" s="15"/>
      <c r="AM140" s="15"/>
      <c r="AN140" s="15"/>
      <c r="AO140" s="15"/>
      <c r="AP140" s="15"/>
      <c r="AQ140" s="15"/>
      <c r="AR140" s="15"/>
      <c r="AS140" s="15"/>
      <c r="AT140" s="15"/>
      <c r="AU140" s="15"/>
      <c r="AV140" s="15"/>
      <c r="AW140" s="15"/>
      <c r="AX140" s="15"/>
      <c r="AY140" s="15"/>
      <c r="AZ140" s="15"/>
      <c r="BA140" s="15"/>
      <c r="BB140" s="15"/>
      <c r="BC140" s="15"/>
      <c r="BD140" s="15"/>
      <c r="BE140" s="15"/>
      <c r="BF140" s="15"/>
      <c r="BG140" s="15"/>
      <c r="BH140" s="15"/>
      <c r="BI140" s="15"/>
      <c r="BJ140" s="15"/>
      <c r="BK140" s="15"/>
      <c r="BL140" s="15"/>
      <c r="BM140" s="15"/>
      <c r="BN140" s="15"/>
      <c r="BO140" s="15"/>
      <c r="BP140" s="15"/>
      <c r="BQ140" s="15"/>
      <c r="BR140" s="15"/>
      <c r="BS140" s="15"/>
      <c r="BT140" s="15"/>
      <c r="BU140" s="15"/>
      <c r="BV140" s="17"/>
    </row>
    <row r="141" spans="1:74">
      <c r="A141" s="322"/>
      <c r="B141" s="264" t="s">
        <v>25</v>
      </c>
      <c r="C141" s="13" t="s">
        <v>23</v>
      </c>
      <c r="D141">
        <f>+入力シート①!H$19</f>
        <v>225</v>
      </c>
      <c r="E141">
        <f t="shared" si="46"/>
        <v>29</v>
      </c>
      <c r="F141" s="7">
        <f t="shared" si="47"/>
        <v>164.58620689655172</v>
      </c>
      <c r="G141" s="7">
        <f t="shared" si="48"/>
        <v>100.43210828407534</v>
      </c>
      <c r="H141" s="7">
        <f t="shared" si="49"/>
        <v>349</v>
      </c>
      <c r="I141" s="7">
        <f t="shared" si="50"/>
        <v>4</v>
      </c>
      <c r="J141" s="7">
        <f>+D141-F141</f>
        <v>60.413793103448285</v>
      </c>
      <c r="K141" s="7">
        <f t="shared" si="53"/>
        <v>0.60153863277036856</v>
      </c>
      <c r="M141" s="17"/>
      <c r="N141">
        <v>41</v>
      </c>
      <c r="O141">
        <v>276</v>
      </c>
      <c r="P141">
        <v>73</v>
      </c>
      <c r="Q141">
        <v>74</v>
      </c>
      <c r="R141">
        <v>189</v>
      </c>
      <c r="S141">
        <v>264</v>
      </c>
      <c r="T141">
        <v>179</v>
      </c>
      <c r="U141">
        <v>63</v>
      </c>
      <c r="V141">
        <v>345</v>
      </c>
      <c r="W141">
        <v>46</v>
      </c>
      <c r="X141">
        <v>20</v>
      </c>
      <c r="Y141">
        <v>208</v>
      </c>
      <c r="Z141" s="85">
        <v>258</v>
      </c>
      <c r="AA141">
        <v>92</v>
      </c>
      <c r="AB141">
        <v>263</v>
      </c>
      <c r="AC141">
        <v>97</v>
      </c>
      <c r="AE141">
        <v>99</v>
      </c>
      <c r="AH141">
        <v>208</v>
      </c>
      <c r="AI141">
        <v>257</v>
      </c>
      <c r="AJ141">
        <v>181</v>
      </c>
      <c r="AK141">
        <v>237</v>
      </c>
      <c r="AL141">
        <v>4</v>
      </c>
      <c r="AO141">
        <v>114</v>
      </c>
      <c r="BE141">
        <v>174</v>
      </c>
      <c r="BH141">
        <v>147</v>
      </c>
      <c r="BN141">
        <v>18</v>
      </c>
      <c r="BO141">
        <v>349</v>
      </c>
      <c r="BP141">
        <v>227</v>
      </c>
      <c r="BS141">
        <v>270</v>
      </c>
      <c r="BV141" s="17"/>
    </row>
    <row r="142" spans="1:74">
      <c r="A142" s="322"/>
      <c r="B142" s="265"/>
      <c r="C142" s="10" t="s">
        <v>24</v>
      </c>
      <c r="D142">
        <f>+入力シート①!H$20</f>
        <v>1.1000000000000001</v>
      </c>
      <c r="E142">
        <f t="shared" si="46"/>
        <v>29</v>
      </c>
      <c r="F142" s="7">
        <f t="shared" si="47"/>
        <v>1.1965517241379309</v>
      </c>
      <c r="G142" s="7">
        <f t="shared" si="48"/>
        <v>0.83515728143210521</v>
      </c>
      <c r="H142" s="7">
        <f t="shared" si="49"/>
        <v>4</v>
      </c>
      <c r="I142" s="7">
        <f t="shared" si="50"/>
        <v>0.2</v>
      </c>
      <c r="J142" s="7">
        <f>+D142-F142</f>
        <v>-9.6551724137930783E-2</v>
      </c>
      <c r="K142" s="7">
        <f t="shared" si="53"/>
        <v>-0.1156090311185056</v>
      </c>
      <c r="M142" s="17"/>
      <c r="N142">
        <v>1</v>
      </c>
      <c r="O142">
        <v>1.2</v>
      </c>
      <c r="P142">
        <v>1.2</v>
      </c>
      <c r="Q142">
        <v>0.5</v>
      </c>
      <c r="R142">
        <v>0.7</v>
      </c>
      <c r="S142">
        <v>1</v>
      </c>
      <c r="T142">
        <v>0.2</v>
      </c>
      <c r="U142">
        <v>1.1000000000000001</v>
      </c>
      <c r="V142">
        <v>2</v>
      </c>
      <c r="W142">
        <v>1</v>
      </c>
      <c r="X142">
        <v>1.3</v>
      </c>
      <c r="Y142">
        <v>1.2</v>
      </c>
      <c r="Z142" s="85">
        <v>2.7</v>
      </c>
      <c r="AA142">
        <v>0.4</v>
      </c>
      <c r="AB142">
        <v>0.5</v>
      </c>
      <c r="AC142">
        <v>1.2</v>
      </c>
      <c r="AE142">
        <v>0.5</v>
      </c>
      <c r="AH142">
        <v>4</v>
      </c>
      <c r="AI142">
        <v>1.9</v>
      </c>
      <c r="AJ142">
        <v>1.5</v>
      </c>
      <c r="AK142">
        <v>0.6</v>
      </c>
      <c r="AL142">
        <v>1.8</v>
      </c>
      <c r="AO142">
        <v>0.6</v>
      </c>
      <c r="BE142">
        <v>2.6</v>
      </c>
      <c r="BH142">
        <v>1</v>
      </c>
      <c r="BN142">
        <v>1.3</v>
      </c>
      <c r="BO142">
        <v>1.1000000000000001</v>
      </c>
      <c r="BP142">
        <v>0.3</v>
      </c>
      <c r="BS142">
        <v>0.3</v>
      </c>
      <c r="BV142" s="17"/>
    </row>
    <row r="143" spans="1:74" ht="0.95" customHeight="1">
      <c r="A143" s="17"/>
      <c r="B143" s="17"/>
      <c r="C143" s="17"/>
      <c r="D143" s="17"/>
      <c r="E143" s="17"/>
      <c r="F143" s="36"/>
      <c r="G143" s="36"/>
      <c r="H143" s="36"/>
      <c r="I143" s="36"/>
      <c r="J143" s="36"/>
      <c r="K143" s="7" t="e">
        <f t="shared" si="53"/>
        <v>#DIV/0!</v>
      </c>
      <c r="L143" s="17"/>
      <c r="M143" s="17"/>
      <c r="N143" s="17"/>
      <c r="O143" s="17"/>
      <c r="P143" s="17"/>
      <c r="Q143" s="17"/>
      <c r="R143" s="17"/>
      <c r="S143" s="17"/>
      <c r="T143" s="17"/>
      <c r="U143" s="17"/>
      <c r="V143" s="17"/>
      <c r="W143" s="17"/>
      <c r="X143" s="17"/>
      <c r="Y143" s="17"/>
      <c r="AA143" s="17"/>
      <c r="AD143" s="17"/>
      <c r="AE143" s="17"/>
      <c r="AF143" s="17"/>
      <c r="AG143" s="17"/>
      <c r="AH143" s="17"/>
      <c r="AI143" s="17"/>
      <c r="AJ143" s="17"/>
      <c r="AK143" s="17"/>
      <c r="AL143" s="17"/>
      <c r="AM143" s="17"/>
      <c r="AN143" s="17"/>
      <c r="AO143" s="17"/>
      <c r="AP143" s="17"/>
      <c r="AQ143" s="17"/>
      <c r="AR143" s="17"/>
      <c r="AS143" s="17"/>
      <c r="AT143" s="17"/>
      <c r="AU143" s="17"/>
      <c r="AV143" s="17"/>
      <c r="AW143" s="17"/>
      <c r="AX143" s="17"/>
      <c r="AY143" s="17"/>
      <c r="AZ143" s="17"/>
      <c r="BA143" s="17"/>
      <c r="BB143" s="17"/>
      <c r="BC143" s="17"/>
      <c r="BD143" s="17"/>
      <c r="BE143" s="17"/>
      <c r="BF143" s="17"/>
      <c r="BG143" s="17"/>
      <c r="BH143" s="17"/>
      <c r="BI143" s="17"/>
      <c r="BJ143" s="17"/>
      <c r="BK143" s="17"/>
      <c r="BL143" s="17"/>
      <c r="BM143" s="17"/>
      <c r="BN143" s="17"/>
      <c r="BO143" s="17"/>
      <c r="BP143" s="17"/>
      <c r="BQ143" s="17"/>
      <c r="BR143" s="17"/>
      <c r="BS143" s="17"/>
      <c r="BT143" s="17"/>
      <c r="BU143" s="17"/>
      <c r="BV143" s="17"/>
    </row>
    <row r="144" spans="1:74" ht="0.95" customHeight="1">
      <c r="A144" s="17"/>
      <c r="B144" s="17"/>
      <c r="C144" s="17"/>
      <c r="D144" s="17"/>
      <c r="E144" s="17"/>
      <c r="F144" s="36"/>
      <c r="G144" s="36"/>
      <c r="H144" s="36"/>
      <c r="I144" s="36"/>
      <c r="J144" s="36"/>
      <c r="K144" s="7" t="e">
        <f t="shared" si="53"/>
        <v>#DIV/0!</v>
      </c>
      <c r="L144" s="17"/>
      <c r="M144" s="17"/>
      <c r="N144" s="17"/>
      <c r="O144" s="17"/>
      <c r="P144" s="17"/>
      <c r="Q144" s="17"/>
      <c r="R144" s="17"/>
      <c r="S144" s="17"/>
      <c r="T144" s="17"/>
      <c r="U144" s="17"/>
      <c r="V144" s="17"/>
      <c r="W144" s="17"/>
      <c r="X144" s="17"/>
      <c r="Y144" s="17"/>
      <c r="AA144" s="17"/>
      <c r="AD144" s="17"/>
      <c r="AE144" s="17"/>
      <c r="AF144" s="17"/>
      <c r="AG144" s="17"/>
      <c r="AH144" s="17"/>
      <c r="AI144" s="17"/>
      <c r="AJ144" s="17"/>
      <c r="AK144" s="17"/>
      <c r="AL144" s="17"/>
      <c r="AM144" s="17"/>
      <c r="AN144" s="17"/>
      <c r="AO144" s="17"/>
      <c r="AP144" s="17"/>
      <c r="AQ144" s="17"/>
      <c r="AR144" s="17"/>
      <c r="AS144" s="17"/>
      <c r="AT144" s="17"/>
      <c r="AU144" s="17"/>
      <c r="AV144" s="17"/>
      <c r="AW144" s="17"/>
      <c r="AX144" s="17"/>
      <c r="AY144" s="17"/>
      <c r="AZ144" s="17"/>
      <c r="BA144" s="17"/>
      <c r="BB144" s="17"/>
      <c r="BC144" s="17"/>
      <c r="BD144" s="17"/>
      <c r="BE144" s="17"/>
      <c r="BF144" s="17"/>
      <c r="BG144" s="17"/>
      <c r="BH144" s="17"/>
      <c r="BI144" s="17"/>
      <c r="BJ144" s="17"/>
      <c r="BK144" s="17"/>
      <c r="BL144" s="17"/>
      <c r="BM144" s="17"/>
      <c r="BN144" s="17"/>
      <c r="BO144" s="17"/>
      <c r="BP144" s="17"/>
      <c r="BQ144" s="17"/>
      <c r="BR144" s="17"/>
      <c r="BS144" s="17"/>
      <c r="BT144" s="17"/>
      <c r="BU144" s="17"/>
      <c r="BV144" s="17"/>
    </row>
    <row r="145" spans="1:74" ht="0.95" customHeight="1">
      <c r="A145" s="17"/>
      <c r="B145" s="17"/>
      <c r="C145" s="17"/>
      <c r="D145" s="17"/>
      <c r="E145" s="17"/>
      <c r="F145" s="36"/>
      <c r="G145" s="36"/>
      <c r="H145" s="36"/>
      <c r="I145" s="36"/>
      <c r="J145" s="36"/>
      <c r="K145" s="7" t="e">
        <f t="shared" si="53"/>
        <v>#DIV/0!</v>
      </c>
      <c r="L145" s="17"/>
      <c r="M145" s="17"/>
      <c r="N145" s="17"/>
      <c r="O145" s="17"/>
      <c r="P145" s="17"/>
      <c r="Q145" s="17"/>
      <c r="R145" s="17"/>
      <c r="S145" s="17"/>
      <c r="T145" s="17"/>
      <c r="U145" s="17"/>
      <c r="V145" s="17"/>
      <c r="W145" s="17"/>
      <c r="X145" s="17"/>
      <c r="Y145" s="17"/>
      <c r="AA145" s="17"/>
      <c r="AD145" s="17"/>
      <c r="AE145" s="17"/>
      <c r="AF145" s="17"/>
      <c r="AG145" s="17"/>
      <c r="AH145" s="17"/>
      <c r="AI145" s="17"/>
      <c r="AJ145" s="17"/>
      <c r="AK145" s="17"/>
      <c r="AL145" s="17"/>
      <c r="AM145" s="17"/>
      <c r="AN145" s="17"/>
      <c r="AO145" s="17"/>
      <c r="AP145" s="17"/>
      <c r="AQ145" s="17"/>
      <c r="AR145" s="17"/>
      <c r="AS145" s="17"/>
      <c r="AT145" s="17"/>
      <c r="AU145" s="17"/>
      <c r="AV145" s="17"/>
      <c r="AW145" s="17"/>
      <c r="AX145" s="17"/>
      <c r="AY145" s="17"/>
      <c r="AZ145" s="17"/>
      <c r="BA145" s="17"/>
      <c r="BB145" s="17"/>
      <c r="BC145" s="17"/>
      <c r="BD145" s="17"/>
      <c r="BE145" s="17"/>
      <c r="BF145" s="17"/>
      <c r="BG145" s="17"/>
      <c r="BH145" s="17"/>
      <c r="BI145" s="17"/>
      <c r="BJ145" s="17"/>
      <c r="BK145" s="17"/>
      <c r="BL145" s="17"/>
      <c r="BM145" s="17"/>
      <c r="BN145" s="17"/>
      <c r="BO145" s="17"/>
      <c r="BP145" s="17"/>
      <c r="BQ145" s="17"/>
      <c r="BR145" s="17"/>
      <c r="BS145" s="17"/>
      <c r="BT145" s="17"/>
      <c r="BU145" s="17"/>
      <c r="BV145" s="17"/>
    </row>
    <row r="146" spans="1:74" ht="0.95" customHeight="1">
      <c r="A146" s="17"/>
      <c r="B146" s="17"/>
      <c r="C146" s="17"/>
      <c r="D146" s="17"/>
      <c r="E146" s="17"/>
      <c r="F146" s="36"/>
      <c r="G146" s="36"/>
      <c r="H146" s="36"/>
      <c r="I146" s="36"/>
      <c r="J146" s="36"/>
      <c r="K146" s="36"/>
      <c r="L146" s="17"/>
      <c r="M146" s="17"/>
      <c r="N146" s="17"/>
      <c r="O146" s="17"/>
      <c r="P146" s="17"/>
      <c r="Q146" s="17"/>
      <c r="R146" s="17"/>
      <c r="S146" s="17"/>
      <c r="T146" s="17"/>
      <c r="U146" s="17"/>
      <c r="V146" s="17"/>
      <c r="W146" s="17"/>
      <c r="X146" s="17"/>
      <c r="Y146" s="17"/>
      <c r="AA146" s="17"/>
      <c r="AD146" s="17"/>
      <c r="AE146" s="17"/>
      <c r="AF146" s="17"/>
      <c r="AG146" s="17"/>
      <c r="AH146" s="17"/>
      <c r="AI146" s="17"/>
      <c r="AJ146" s="17"/>
      <c r="AK146" s="17"/>
      <c r="AL146" s="17"/>
      <c r="AM146" s="17"/>
      <c r="AN146" s="17"/>
      <c r="AO146" s="17"/>
      <c r="AP146" s="17"/>
      <c r="AQ146" s="17"/>
      <c r="AR146" s="17"/>
      <c r="AS146" s="17"/>
      <c r="AT146" s="17"/>
      <c r="AU146" s="17"/>
      <c r="AV146" s="17"/>
      <c r="AW146" s="17"/>
      <c r="AX146" s="17"/>
      <c r="AY146" s="17"/>
      <c r="AZ146" s="17"/>
      <c r="BA146" s="17"/>
      <c r="BB146" s="17"/>
      <c r="BC146" s="17"/>
      <c r="BD146" s="17"/>
      <c r="BE146" s="17"/>
      <c r="BF146" s="17"/>
      <c r="BG146" s="17"/>
      <c r="BH146" s="17"/>
      <c r="BI146" s="17"/>
      <c r="BJ146" s="17"/>
      <c r="BK146" s="17"/>
      <c r="BL146" s="17"/>
      <c r="BM146" s="17"/>
      <c r="BN146" s="17"/>
      <c r="BO146" s="17"/>
      <c r="BP146" s="17"/>
      <c r="BQ146" s="17"/>
      <c r="BR146" s="17"/>
      <c r="BS146" s="17"/>
      <c r="BT146" s="17"/>
      <c r="BU146" s="17"/>
      <c r="BV146" s="17"/>
    </row>
    <row r="147" spans="1:74" ht="0.95" customHeight="1">
      <c r="A147" s="17"/>
      <c r="B147" s="17"/>
      <c r="C147" s="17"/>
      <c r="D147" s="17"/>
      <c r="E147" s="17"/>
      <c r="F147" s="36"/>
      <c r="G147" s="36"/>
      <c r="H147" s="36"/>
      <c r="I147" s="36"/>
      <c r="J147" s="36"/>
      <c r="K147" s="36"/>
      <c r="L147" s="17"/>
      <c r="M147" s="17"/>
      <c r="N147" s="17"/>
      <c r="O147" s="17"/>
      <c r="P147" s="17"/>
      <c r="Q147" s="17"/>
      <c r="R147" s="17"/>
      <c r="S147" s="17"/>
      <c r="T147" s="17"/>
      <c r="U147" s="17"/>
      <c r="V147" s="17"/>
      <c r="W147" s="17"/>
      <c r="X147" s="17"/>
      <c r="Y147" s="17"/>
      <c r="AA147" s="17"/>
      <c r="AD147" s="17"/>
      <c r="AE147" s="17"/>
      <c r="AF147" s="17"/>
      <c r="AG147" s="17"/>
      <c r="AH147" s="17"/>
      <c r="AI147" s="17"/>
      <c r="AJ147" s="17"/>
      <c r="AK147" s="17"/>
      <c r="AL147" s="17"/>
      <c r="AM147" s="17"/>
      <c r="AN147" s="17"/>
      <c r="AO147" s="17"/>
      <c r="AP147" s="17"/>
      <c r="AQ147" s="17"/>
      <c r="AR147" s="17"/>
      <c r="AS147" s="17"/>
      <c r="AT147" s="17"/>
      <c r="AU147" s="17"/>
      <c r="AV147" s="17"/>
      <c r="AW147" s="17"/>
      <c r="AX147" s="17"/>
      <c r="AY147" s="17"/>
      <c r="AZ147" s="17"/>
      <c r="BA147" s="17"/>
      <c r="BB147" s="17"/>
      <c r="BC147" s="17"/>
      <c r="BD147" s="17"/>
      <c r="BE147" s="17"/>
      <c r="BF147" s="17"/>
      <c r="BG147" s="17"/>
      <c r="BH147" s="17"/>
      <c r="BI147" s="17"/>
      <c r="BJ147" s="17"/>
      <c r="BK147" s="17"/>
      <c r="BL147" s="17"/>
      <c r="BM147" s="17"/>
      <c r="BN147" s="17"/>
      <c r="BO147" s="17"/>
      <c r="BP147" s="17"/>
      <c r="BQ147" s="17"/>
      <c r="BR147" s="17"/>
      <c r="BS147" s="17"/>
      <c r="BT147" s="17"/>
      <c r="BU147" s="17"/>
      <c r="BV147" s="17"/>
    </row>
    <row r="148" spans="1:74" ht="0.95" customHeight="1">
      <c r="A148" s="17"/>
      <c r="B148" s="17"/>
      <c r="C148" s="17"/>
      <c r="D148" s="17"/>
      <c r="E148" s="17"/>
      <c r="F148" s="36"/>
      <c r="G148" s="36"/>
      <c r="H148" s="36"/>
      <c r="I148" s="36"/>
      <c r="J148" s="36"/>
      <c r="K148" s="36"/>
      <c r="L148" s="17"/>
      <c r="M148" s="17"/>
      <c r="N148" s="17"/>
      <c r="O148" s="17"/>
      <c r="P148" s="17"/>
      <c r="Q148" s="17"/>
      <c r="R148" s="17"/>
      <c r="S148" s="17"/>
      <c r="T148" s="17"/>
      <c r="U148" s="17"/>
      <c r="V148" s="17"/>
      <c r="W148" s="17"/>
      <c r="X148" s="17"/>
      <c r="Y148" s="17"/>
      <c r="AA148" s="17"/>
      <c r="AD148" s="17"/>
      <c r="AE148" s="17"/>
      <c r="AF148" s="17"/>
      <c r="AG148" s="17"/>
      <c r="AH148" s="17"/>
      <c r="AI148" s="17"/>
      <c r="AJ148" s="17"/>
      <c r="AK148" s="17"/>
      <c r="AL148" s="17"/>
      <c r="AM148" s="17"/>
      <c r="AN148" s="17"/>
      <c r="AO148" s="17"/>
      <c r="AP148" s="17"/>
      <c r="AQ148" s="17"/>
      <c r="AR148" s="17"/>
      <c r="AS148" s="17"/>
      <c r="AT148" s="17"/>
      <c r="AU148" s="17"/>
      <c r="AV148" s="17"/>
      <c r="AW148" s="17"/>
      <c r="AX148" s="17"/>
      <c r="AY148" s="17"/>
      <c r="AZ148" s="17"/>
      <c r="BA148" s="17"/>
      <c r="BB148" s="17"/>
      <c r="BC148" s="17"/>
      <c r="BD148" s="17"/>
      <c r="BE148" s="17"/>
      <c r="BF148" s="17"/>
      <c r="BG148" s="17"/>
      <c r="BH148" s="17"/>
      <c r="BI148" s="17"/>
      <c r="BJ148" s="17"/>
      <c r="BK148" s="17"/>
      <c r="BL148" s="17"/>
      <c r="BM148" s="17"/>
      <c r="BN148" s="17"/>
      <c r="BO148" s="17"/>
      <c r="BP148" s="17"/>
      <c r="BQ148" s="17"/>
      <c r="BR148" s="17"/>
      <c r="BS148" s="17"/>
      <c r="BT148" s="17"/>
      <c r="BU148" s="17"/>
      <c r="BV148" s="17"/>
    </row>
    <row r="149" spans="1:74" ht="0.95" customHeight="1">
      <c r="A149" s="17"/>
      <c r="B149" s="17"/>
      <c r="C149" s="17"/>
      <c r="D149" s="17"/>
      <c r="E149" s="17"/>
      <c r="F149" s="36"/>
      <c r="G149" s="36"/>
      <c r="H149" s="36"/>
      <c r="I149" s="36"/>
      <c r="J149" s="36"/>
      <c r="K149" s="36"/>
      <c r="L149" s="17"/>
      <c r="M149" s="17"/>
      <c r="N149" s="17"/>
      <c r="O149" s="17"/>
      <c r="P149" s="17"/>
      <c r="Q149" s="17"/>
      <c r="R149" s="17"/>
      <c r="S149" s="17"/>
      <c r="T149" s="17"/>
      <c r="U149" s="17"/>
      <c r="V149" s="17"/>
      <c r="W149" s="17"/>
      <c r="X149" s="17"/>
      <c r="Y149" s="17"/>
      <c r="AA149" s="17"/>
      <c r="AD149" s="17"/>
      <c r="AE149" s="17"/>
      <c r="AF149" s="17"/>
      <c r="AG149" s="17"/>
      <c r="AH149" s="17"/>
      <c r="AI149" s="17"/>
      <c r="AJ149" s="17"/>
      <c r="AK149" s="17"/>
      <c r="AL149" s="17"/>
      <c r="AM149" s="17"/>
      <c r="AN149" s="17"/>
      <c r="AO149" s="17"/>
      <c r="AP149" s="17"/>
      <c r="AQ149" s="17"/>
      <c r="AR149" s="17"/>
      <c r="AS149" s="17"/>
      <c r="AT149" s="17"/>
      <c r="AU149" s="17"/>
      <c r="AV149" s="17"/>
      <c r="AW149" s="17"/>
      <c r="AX149" s="17"/>
      <c r="AY149" s="17"/>
      <c r="AZ149" s="17"/>
      <c r="BA149" s="17"/>
      <c r="BB149" s="17"/>
      <c r="BC149" s="17"/>
      <c r="BD149" s="17"/>
      <c r="BE149" s="17"/>
      <c r="BF149" s="17"/>
      <c r="BG149" s="17"/>
      <c r="BH149" s="17"/>
      <c r="BI149" s="17"/>
      <c r="BJ149" s="17"/>
      <c r="BK149" s="17"/>
      <c r="BL149" s="17"/>
      <c r="BM149" s="17"/>
      <c r="BN149" s="17"/>
      <c r="BO149" s="17"/>
      <c r="BP149" s="17"/>
      <c r="BQ149" s="17"/>
      <c r="BR149" s="17"/>
      <c r="BS149" s="17"/>
      <c r="BT149" s="17"/>
      <c r="BU149" s="17"/>
      <c r="BV149" s="17"/>
    </row>
    <row r="150" spans="1:74" ht="0.95" customHeight="1">
      <c r="A150" s="17"/>
      <c r="B150" s="17"/>
      <c r="C150" s="17"/>
      <c r="D150" s="17"/>
      <c r="E150" s="17"/>
      <c r="F150" s="36"/>
      <c r="G150" s="36"/>
      <c r="H150" s="36"/>
      <c r="I150" s="36"/>
      <c r="J150" s="36"/>
      <c r="K150" s="36"/>
      <c r="L150" s="17"/>
      <c r="M150" s="17"/>
      <c r="N150" s="17"/>
      <c r="O150" s="17"/>
      <c r="P150" s="17"/>
      <c r="Q150" s="17"/>
      <c r="R150" s="17"/>
      <c r="S150" s="17"/>
      <c r="T150" s="17"/>
      <c r="U150" s="17"/>
      <c r="V150" s="17"/>
      <c r="W150" s="17"/>
      <c r="X150" s="17"/>
      <c r="Y150" s="17"/>
      <c r="AA150" s="17"/>
      <c r="AD150" s="17"/>
      <c r="AE150" s="17"/>
      <c r="AF150" s="17"/>
      <c r="AG150" s="17"/>
      <c r="AH150" s="17"/>
      <c r="AI150" s="17"/>
      <c r="AJ150" s="17"/>
      <c r="AK150" s="17"/>
      <c r="AL150" s="17"/>
      <c r="AM150" s="17"/>
      <c r="AN150" s="17"/>
      <c r="AO150" s="17"/>
      <c r="AP150" s="17"/>
      <c r="AQ150" s="17"/>
      <c r="AR150" s="17"/>
      <c r="AS150" s="17"/>
      <c r="AT150" s="17"/>
      <c r="AU150" s="17"/>
      <c r="AV150" s="17"/>
      <c r="AW150" s="17"/>
      <c r="AX150" s="17"/>
      <c r="AY150" s="17"/>
      <c r="AZ150" s="17"/>
      <c r="BA150" s="17"/>
      <c r="BB150" s="17"/>
      <c r="BC150" s="17"/>
      <c r="BD150" s="17"/>
      <c r="BE150" s="17"/>
      <c r="BF150" s="17"/>
      <c r="BG150" s="17"/>
      <c r="BH150" s="17"/>
      <c r="BI150" s="17"/>
      <c r="BJ150" s="17"/>
      <c r="BK150" s="17"/>
      <c r="BL150" s="17"/>
      <c r="BM150" s="17"/>
      <c r="BN150" s="17"/>
      <c r="BO150" s="17"/>
      <c r="BP150" s="17"/>
      <c r="BQ150" s="17"/>
      <c r="BR150" s="17"/>
      <c r="BS150" s="17"/>
      <c r="BT150" s="17"/>
      <c r="BU150" s="17"/>
      <c r="BV150" s="17"/>
    </row>
    <row r="151" spans="1:74" ht="16.5" thickBot="1">
      <c r="D151" s="1" t="s">
        <v>26</v>
      </c>
      <c r="E151" s="1" t="s">
        <v>3</v>
      </c>
      <c r="F151" s="6" t="s">
        <v>4</v>
      </c>
      <c r="G151" s="6" t="s">
        <v>8</v>
      </c>
      <c r="H151" s="6" t="s">
        <v>5</v>
      </c>
      <c r="I151" s="6" t="s">
        <v>6</v>
      </c>
      <c r="J151" s="6" t="s">
        <v>7</v>
      </c>
      <c r="K151" s="7" t="s">
        <v>54</v>
      </c>
      <c r="M151" s="17"/>
      <c r="N151" s="1" t="s">
        <v>127</v>
      </c>
      <c r="O151" s="1" t="s">
        <v>127</v>
      </c>
      <c r="P151" s="1" t="s">
        <v>127</v>
      </c>
      <c r="Q151" s="1" t="s">
        <v>127</v>
      </c>
      <c r="R151" s="1" t="s">
        <v>127</v>
      </c>
      <c r="S151" s="1" t="s">
        <v>127</v>
      </c>
      <c r="T151" s="1" t="s">
        <v>127</v>
      </c>
      <c r="V151" s="1"/>
      <c r="W151" s="1"/>
      <c r="X151" s="1"/>
      <c r="Y151" s="1"/>
      <c r="Z151" s="1"/>
      <c r="AA151" s="1"/>
      <c r="AB151" s="1"/>
      <c r="AC151" s="1"/>
      <c r="AD151" s="1"/>
      <c r="AE151" s="1"/>
      <c r="AG151" s="1"/>
      <c r="AH151" s="1"/>
      <c r="AI151" s="1"/>
      <c r="AJ151" s="1"/>
      <c r="AK151" s="1"/>
      <c r="AL151" s="1"/>
      <c r="AM151" s="1"/>
      <c r="AN151" s="1"/>
      <c r="AO151" s="1"/>
      <c r="AP151" s="1"/>
      <c r="AQ151" s="1"/>
      <c r="AR151" s="1"/>
      <c r="AS151" s="1"/>
      <c r="AT151" s="1"/>
      <c r="AU151" s="1"/>
      <c r="AV151" s="1"/>
      <c r="AW151" s="1"/>
      <c r="AX151" s="1"/>
      <c r="AY151" s="1"/>
      <c r="AZ151" s="1"/>
      <c r="BA151" s="1"/>
      <c r="BB151" s="1"/>
      <c r="BC151" s="1"/>
      <c r="BD151" s="1"/>
      <c r="BE151" s="1"/>
      <c r="BF151" s="1"/>
      <c r="BG151" s="1"/>
      <c r="BH151" s="1"/>
      <c r="BI151" s="1"/>
      <c r="BJ151" s="1"/>
      <c r="BK151" s="1"/>
      <c r="BL151" s="1"/>
      <c r="BM151" s="1"/>
      <c r="BN151" s="1"/>
      <c r="BO151" s="1"/>
      <c r="BP151" s="1"/>
      <c r="BQ151" s="1"/>
      <c r="BR151" s="1"/>
      <c r="BS151" s="1"/>
      <c r="BT151" s="1"/>
      <c r="BU151" s="1"/>
      <c r="BV151" s="17"/>
    </row>
    <row r="152" spans="1:74">
      <c r="A152" s="322">
        <v>36</v>
      </c>
      <c r="B152" s="266" t="s">
        <v>18</v>
      </c>
      <c r="C152" s="267"/>
      <c r="D152" s="86">
        <f>+入力シート①!J$2</f>
        <v>43892</v>
      </c>
      <c r="E152" s="18"/>
      <c r="F152" s="30"/>
      <c r="G152" s="30"/>
      <c r="H152" s="30"/>
      <c r="I152" s="30"/>
      <c r="J152" s="30"/>
      <c r="K152" s="31"/>
      <c r="M152" s="17"/>
      <c r="N152" s="86">
        <v>43543</v>
      </c>
      <c r="O152" s="86">
        <v>43178</v>
      </c>
      <c r="P152" s="86">
        <v>42807</v>
      </c>
      <c r="Q152" s="86">
        <v>42433</v>
      </c>
      <c r="R152" s="86">
        <v>42079</v>
      </c>
      <c r="S152" s="86">
        <v>41716</v>
      </c>
      <c r="T152" s="86">
        <v>41340</v>
      </c>
      <c r="U152">
        <v>2012</v>
      </c>
      <c r="V152">
        <f t="shared" ref="V152:BF152" si="54">+V$1</f>
        <v>2011</v>
      </c>
      <c r="W152">
        <f t="shared" si="54"/>
        <v>2010</v>
      </c>
      <c r="X152">
        <f t="shared" si="54"/>
        <v>2009</v>
      </c>
      <c r="Y152">
        <f t="shared" si="54"/>
        <v>2008</v>
      </c>
      <c r="Z152">
        <f t="shared" si="54"/>
        <v>2007</v>
      </c>
      <c r="AA152">
        <f t="shared" si="54"/>
        <v>2007</v>
      </c>
      <c r="AB152">
        <f t="shared" si="54"/>
        <v>2006</v>
      </c>
      <c r="AC152">
        <f t="shared" si="54"/>
        <v>2005</v>
      </c>
      <c r="AD152">
        <f t="shared" si="54"/>
        <v>2004</v>
      </c>
      <c r="AE152">
        <f t="shared" si="54"/>
        <v>2003</v>
      </c>
      <c r="AF152">
        <f t="shared" si="54"/>
        <v>2002</v>
      </c>
      <c r="AG152">
        <f t="shared" si="54"/>
        <v>2001</v>
      </c>
      <c r="AH152">
        <f t="shared" si="54"/>
        <v>2000</v>
      </c>
      <c r="AI152">
        <f t="shared" si="54"/>
        <v>2000</v>
      </c>
      <c r="AJ152">
        <f t="shared" si="54"/>
        <v>2000</v>
      </c>
      <c r="AK152">
        <f t="shared" si="54"/>
        <v>2000</v>
      </c>
      <c r="AL152">
        <f t="shared" si="54"/>
        <v>1999</v>
      </c>
      <c r="AM152">
        <f t="shared" si="54"/>
        <v>1999</v>
      </c>
      <c r="AN152">
        <f t="shared" si="54"/>
        <v>1998</v>
      </c>
      <c r="AO152">
        <f t="shared" si="54"/>
        <v>1998</v>
      </c>
      <c r="AP152">
        <f t="shared" si="54"/>
        <v>1997</v>
      </c>
      <c r="AQ152">
        <f t="shared" si="54"/>
        <v>1996</v>
      </c>
      <c r="AR152">
        <f t="shared" si="54"/>
        <v>1995</v>
      </c>
      <c r="AS152">
        <f t="shared" si="54"/>
        <v>1994</v>
      </c>
      <c r="AT152">
        <f t="shared" si="54"/>
        <v>1993</v>
      </c>
      <c r="AU152">
        <f t="shared" si="54"/>
        <v>1992</v>
      </c>
      <c r="AV152">
        <f t="shared" si="54"/>
        <v>1991</v>
      </c>
      <c r="AW152">
        <f t="shared" si="54"/>
        <v>1990</v>
      </c>
      <c r="AX152">
        <f t="shared" si="54"/>
        <v>1990</v>
      </c>
      <c r="AY152">
        <f t="shared" si="54"/>
        <v>1989</v>
      </c>
      <c r="AZ152">
        <f t="shared" si="54"/>
        <v>1988</v>
      </c>
      <c r="BA152">
        <f t="shared" si="54"/>
        <v>1987</v>
      </c>
      <c r="BB152">
        <f t="shared" si="54"/>
        <v>1987</v>
      </c>
      <c r="BC152">
        <f t="shared" si="54"/>
        <v>1986</v>
      </c>
      <c r="BD152">
        <f t="shared" si="54"/>
        <v>1986</v>
      </c>
      <c r="BE152">
        <f t="shared" si="54"/>
        <v>1986</v>
      </c>
      <c r="BF152">
        <f t="shared" si="54"/>
        <v>1986</v>
      </c>
      <c r="BG152">
        <f t="shared" ref="BG152:BU152" si="55">+BG$1</f>
        <v>1986</v>
      </c>
      <c r="BH152">
        <f t="shared" si="55"/>
        <v>1985</v>
      </c>
      <c r="BI152">
        <f t="shared" si="55"/>
        <v>1985</v>
      </c>
      <c r="BJ152">
        <f t="shared" si="55"/>
        <v>1985</v>
      </c>
      <c r="BK152">
        <f t="shared" si="55"/>
        <v>1984</v>
      </c>
      <c r="BL152">
        <f t="shared" si="55"/>
        <v>1984</v>
      </c>
      <c r="BM152">
        <f t="shared" si="55"/>
        <v>1984</v>
      </c>
      <c r="BN152">
        <f t="shared" si="55"/>
        <v>1983</v>
      </c>
      <c r="BO152">
        <f t="shared" si="55"/>
        <v>1983</v>
      </c>
      <c r="BP152">
        <f t="shared" si="55"/>
        <v>1982</v>
      </c>
      <c r="BQ152">
        <f t="shared" si="55"/>
        <v>1982</v>
      </c>
      <c r="BR152">
        <f t="shared" si="55"/>
        <v>1982</v>
      </c>
      <c r="BS152">
        <f t="shared" si="55"/>
        <v>1982</v>
      </c>
      <c r="BT152">
        <f t="shared" si="55"/>
        <v>1981</v>
      </c>
      <c r="BU152">
        <f t="shared" si="55"/>
        <v>1980</v>
      </c>
      <c r="BV152" s="17"/>
    </row>
    <row r="153" spans="1:74">
      <c r="A153" s="322"/>
      <c r="B153" s="266" t="s">
        <v>19</v>
      </c>
      <c r="C153" s="267"/>
      <c r="D153" s="87">
        <f>+入力シート①!J$2</f>
        <v>43892</v>
      </c>
      <c r="E153" s="19"/>
      <c r="F153" s="32"/>
      <c r="G153" s="32"/>
      <c r="H153" s="32"/>
      <c r="I153" s="32"/>
      <c r="J153" s="32"/>
      <c r="K153" s="33"/>
      <c r="M153" s="17"/>
      <c r="N153" s="87">
        <v>43543</v>
      </c>
      <c r="O153" s="87">
        <v>43178</v>
      </c>
      <c r="P153" s="87">
        <v>42807</v>
      </c>
      <c r="Q153" s="87">
        <v>42433</v>
      </c>
      <c r="R153" s="87">
        <v>42079</v>
      </c>
      <c r="S153" s="87">
        <v>41716</v>
      </c>
      <c r="T153" s="87">
        <v>41340</v>
      </c>
      <c r="V153">
        <f>+V$3</f>
        <v>3</v>
      </c>
      <c r="W153">
        <f>+W$3</f>
        <v>3</v>
      </c>
      <c r="X153">
        <f>+X$3</f>
        <v>3</v>
      </c>
      <c r="Y153">
        <f>+Y$3</f>
        <v>3</v>
      </c>
      <c r="Z153">
        <f>+Z$3</f>
        <v>3</v>
      </c>
      <c r="AA153">
        <f t="shared" ref="AA153:BU153" si="56">+AA$3</f>
        <v>3</v>
      </c>
      <c r="AB153">
        <f t="shared" si="56"/>
        <v>3</v>
      </c>
      <c r="AC153">
        <f t="shared" si="56"/>
        <v>3</v>
      </c>
      <c r="AD153">
        <f t="shared" si="56"/>
        <v>3</v>
      </c>
      <c r="AE153">
        <f t="shared" si="56"/>
        <v>3</v>
      </c>
      <c r="AF153">
        <f t="shared" si="56"/>
        <v>3</v>
      </c>
      <c r="AG153">
        <f t="shared" si="56"/>
        <v>3</v>
      </c>
      <c r="AH153">
        <f t="shared" si="56"/>
        <v>3</v>
      </c>
      <c r="AI153">
        <f t="shared" si="56"/>
        <v>3</v>
      </c>
      <c r="AJ153">
        <f t="shared" si="56"/>
        <v>3</v>
      </c>
      <c r="AK153">
        <f t="shared" si="56"/>
        <v>3</v>
      </c>
      <c r="AL153">
        <f t="shared" si="56"/>
        <v>3</v>
      </c>
      <c r="AM153">
        <f t="shared" si="56"/>
        <v>3</v>
      </c>
      <c r="AN153">
        <f t="shared" si="56"/>
        <v>3</v>
      </c>
      <c r="AO153">
        <f t="shared" si="56"/>
        <v>3</v>
      </c>
      <c r="AP153">
        <f t="shared" si="56"/>
        <v>3</v>
      </c>
      <c r="AQ153">
        <f t="shared" si="56"/>
        <v>3</v>
      </c>
      <c r="AR153">
        <f t="shared" si="56"/>
        <v>3</v>
      </c>
      <c r="AS153">
        <f t="shared" si="56"/>
        <v>3</v>
      </c>
      <c r="AT153">
        <f t="shared" si="56"/>
        <v>3</v>
      </c>
      <c r="AU153">
        <f t="shared" si="56"/>
        <v>3</v>
      </c>
      <c r="AV153">
        <f t="shared" si="56"/>
        <v>3</v>
      </c>
      <c r="AW153">
        <f t="shared" si="56"/>
        <v>3</v>
      </c>
      <c r="AX153">
        <f t="shared" si="56"/>
        <v>3</v>
      </c>
      <c r="AY153">
        <f t="shared" si="56"/>
        <v>3</v>
      </c>
      <c r="AZ153">
        <f t="shared" si="56"/>
        <v>3</v>
      </c>
      <c r="BA153">
        <f t="shared" si="56"/>
        <v>3</v>
      </c>
      <c r="BB153">
        <f t="shared" si="56"/>
        <v>3</v>
      </c>
      <c r="BC153">
        <f t="shared" si="56"/>
        <v>3</v>
      </c>
      <c r="BD153">
        <f t="shared" si="56"/>
        <v>3</v>
      </c>
      <c r="BE153">
        <f t="shared" si="56"/>
        <v>3</v>
      </c>
      <c r="BF153">
        <f t="shared" si="56"/>
        <v>3</v>
      </c>
      <c r="BG153">
        <f t="shared" si="56"/>
        <v>3</v>
      </c>
      <c r="BH153">
        <f t="shared" si="56"/>
        <v>3</v>
      </c>
      <c r="BI153">
        <f t="shared" si="56"/>
        <v>3</v>
      </c>
      <c r="BJ153">
        <f t="shared" si="56"/>
        <v>3</v>
      </c>
      <c r="BK153">
        <f t="shared" si="56"/>
        <v>3</v>
      </c>
      <c r="BL153">
        <f t="shared" si="56"/>
        <v>3</v>
      </c>
      <c r="BM153">
        <f t="shared" si="56"/>
        <v>3</v>
      </c>
      <c r="BN153">
        <f t="shared" si="56"/>
        <v>3</v>
      </c>
      <c r="BO153">
        <f t="shared" si="56"/>
        <v>3</v>
      </c>
      <c r="BP153">
        <f t="shared" si="56"/>
        <v>3</v>
      </c>
      <c r="BQ153">
        <f t="shared" si="56"/>
        <v>3</v>
      </c>
      <c r="BR153">
        <f t="shared" si="56"/>
        <v>3</v>
      </c>
      <c r="BS153">
        <f t="shared" si="56"/>
        <v>3</v>
      </c>
      <c r="BT153">
        <f t="shared" si="56"/>
        <v>3</v>
      </c>
      <c r="BU153">
        <f t="shared" si="56"/>
        <v>3</v>
      </c>
      <c r="BV153" s="17"/>
    </row>
    <row r="154" spans="1:74">
      <c r="A154" s="322"/>
      <c r="B154" s="266" t="s">
        <v>20</v>
      </c>
      <c r="C154" s="267"/>
      <c r="D154" s="88">
        <f>+入力シート①!J$2</f>
        <v>43892</v>
      </c>
      <c r="E154" s="19"/>
      <c r="F154" s="32"/>
      <c r="G154" s="32"/>
      <c r="H154" s="32"/>
      <c r="I154" s="32"/>
      <c r="J154" s="32"/>
      <c r="K154" s="33"/>
      <c r="M154" s="17"/>
      <c r="N154" s="88">
        <v>43543</v>
      </c>
      <c r="O154" s="88">
        <v>43178</v>
      </c>
      <c r="P154" s="88">
        <v>42807</v>
      </c>
      <c r="Q154" s="88">
        <v>42433</v>
      </c>
      <c r="R154" s="88">
        <v>42079</v>
      </c>
      <c r="S154" s="88">
        <v>41716</v>
      </c>
      <c r="T154" s="88">
        <v>41340</v>
      </c>
      <c r="V154" s="88">
        <v>40616</v>
      </c>
      <c r="W154" s="88">
        <v>40268</v>
      </c>
      <c r="X154" s="88">
        <v>39881</v>
      </c>
      <c r="Y154" s="88">
        <v>39519</v>
      </c>
      <c r="AA154">
        <v>22</v>
      </c>
      <c r="AB154">
        <v>5</v>
      </c>
      <c r="AC154">
        <v>8</v>
      </c>
      <c r="AE154">
        <v>6</v>
      </c>
      <c r="AL154">
        <v>18</v>
      </c>
      <c r="AM154" t="s">
        <v>78</v>
      </c>
      <c r="AP154">
        <v>26</v>
      </c>
      <c r="AR154">
        <v>3</v>
      </c>
      <c r="AS154">
        <v>7</v>
      </c>
      <c r="AT154">
        <v>5</v>
      </c>
      <c r="AW154">
        <v>7</v>
      </c>
      <c r="AZ154">
        <v>5</v>
      </c>
      <c r="BA154">
        <v>13</v>
      </c>
      <c r="BF154">
        <v>5</v>
      </c>
      <c r="BJ154">
        <v>11</v>
      </c>
      <c r="BL154">
        <v>24</v>
      </c>
      <c r="BM154">
        <v>9</v>
      </c>
      <c r="BR154">
        <v>8</v>
      </c>
      <c r="BV154" s="17"/>
    </row>
    <row r="155" spans="1:74">
      <c r="A155" s="322"/>
      <c r="B155" s="266" t="s">
        <v>55</v>
      </c>
      <c r="C155" s="267"/>
      <c r="D155">
        <f>+入力シート①!J$3</f>
        <v>36</v>
      </c>
      <c r="E155" s="19"/>
      <c r="F155" s="32"/>
      <c r="G155" s="32"/>
      <c r="H155" s="32"/>
      <c r="I155" s="32"/>
      <c r="J155" s="32"/>
      <c r="K155" s="33"/>
      <c r="M155" s="17"/>
      <c r="N155">
        <v>36</v>
      </c>
      <c r="O155">
        <v>36</v>
      </c>
      <c r="P155">
        <v>36</v>
      </c>
      <c r="Q155">
        <v>36</v>
      </c>
      <c r="R155">
        <v>36</v>
      </c>
      <c r="S155">
        <v>36</v>
      </c>
      <c r="T155">
        <v>36</v>
      </c>
      <c r="U155">
        <v>36</v>
      </c>
      <c r="V155">
        <f>+$A$152</f>
        <v>36</v>
      </c>
      <c r="W155">
        <f>+$A$152</f>
        <v>36</v>
      </c>
      <c r="X155">
        <f>+$A$152</f>
        <v>36</v>
      </c>
      <c r="Y155">
        <f>+$A$152</f>
        <v>36</v>
      </c>
      <c r="Z155">
        <f>+$A$152</f>
        <v>36</v>
      </c>
      <c r="AA155">
        <f t="shared" ref="AA155:BU155" si="57">+$A$152</f>
        <v>36</v>
      </c>
      <c r="AB155">
        <f t="shared" si="57"/>
        <v>36</v>
      </c>
      <c r="AC155">
        <f t="shared" si="57"/>
        <v>36</v>
      </c>
      <c r="AD155">
        <f t="shared" si="57"/>
        <v>36</v>
      </c>
      <c r="AE155">
        <f t="shared" si="57"/>
        <v>36</v>
      </c>
      <c r="AF155">
        <f t="shared" si="57"/>
        <v>36</v>
      </c>
      <c r="AG155">
        <f t="shared" si="57"/>
        <v>36</v>
      </c>
      <c r="AH155">
        <f t="shared" si="57"/>
        <v>36</v>
      </c>
      <c r="AI155">
        <f t="shared" si="57"/>
        <v>36</v>
      </c>
      <c r="AJ155">
        <f t="shared" si="57"/>
        <v>36</v>
      </c>
      <c r="AK155">
        <f t="shared" si="57"/>
        <v>36</v>
      </c>
      <c r="AL155">
        <f t="shared" si="57"/>
        <v>36</v>
      </c>
      <c r="AM155">
        <f t="shared" si="57"/>
        <v>36</v>
      </c>
      <c r="AN155">
        <f t="shared" si="57"/>
        <v>36</v>
      </c>
      <c r="AO155">
        <f t="shared" si="57"/>
        <v>36</v>
      </c>
      <c r="AP155">
        <f t="shared" si="57"/>
        <v>36</v>
      </c>
      <c r="AQ155">
        <f t="shared" si="57"/>
        <v>36</v>
      </c>
      <c r="AR155">
        <f t="shared" si="57"/>
        <v>36</v>
      </c>
      <c r="AS155">
        <f t="shared" si="57"/>
        <v>36</v>
      </c>
      <c r="AT155">
        <f t="shared" si="57"/>
        <v>36</v>
      </c>
      <c r="AU155">
        <f t="shared" si="57"/>
        <v>36</v>
      </c>
      <c r="AV155">
        <f t="shared" si="57"/>
        <v>36</v>
      </c>
      <c r="AW155">
        <f t="shared" si="57"/>
        <v>36</v>
      </c>
      <c r="AX155">
        <f t="shared" si="57"/>
        <v>36</v>
      </c>
      <c r="AY155">
        <f t="shared" si="57"/>
        <v>36</v>
      </c>
      <c r="AZ155">
        <f t="shared" si="57"/>
        <v>36</v>
      </c>
      <c r="BA155">
        <f t="shared" si="57"/>
        <v>36</v>
      </c>
      <c r="BB155">
        <f t="shared" si="57"/>
        <v>36</v>
      </c>
      <c r="BC155">
        <f t="shared" si="57"/>
        <v>36</v>
      </c>
      <c r="BD155">
        <f t="shared" si="57"/>
        <v>36</v>
      </c>
      <c r="BE155">
        <f t="shared" si="57"/>
        <v>36</v>
      </c>
      <c r="BF155">
        <f t="shared" si="57"/>
        <v>36</v>
      </c>
      <c r="BG155">
        <f t="shared" si="57"/>
        <v>36</v>
      </c>
      <c r="BH155">
        <f t="shared" si="57"/>
        <v>36</v>
      </c>
      <c r="BI155">
        <f t="shared" si="57"/>
        <v>36</v>
      </c>
      <c r="BJ155">
        <f t="shared" si="57"/>
        <v>36</v>
      </c>
      <c r="BK155">
        <f t="shared" si="57"/>
        <v>36</v>
      </c>
      <c r="BL155">
        <f t="shared" si="57"/>
        <v>36</v>
      </c>
      <c r="BM155">
        <f t="shared" si="57"/>
        <v>36</v>
      </c>
      <c r="BN155">
        <f t="shared" si="57"/>
        <v>36</v>
      </c>
      <c r="BO155">
        <f t="shared" si="57"/>
        <v>36</v>
      </c>
      <c r="BP155">
        <f t="shared" si="57"/>
        <v>36</v>
      </c>
      <c r="BQ155">
        <f t="shared" si="57"/>
        <v>36</v>
      </c>
      <c r="BR155">
        <f t="shared" si="57"/>
        <v>36</v>
      </c>
      <c r="BS155">
        <f t="shared" si="57"/>
        <v>36</v>
      </c>
      <c r="BT155">
        <f t="shared" si="57"/>
        <v>36</v>
      </c>
      <c r="BU155">
        <f t="shared" si="57"/>
        <v>36</v>
      </c>
      <c r="BV155" s="17"/>
    </row>
    <row r="156" spans="1:74" ht="16.5" thickBot="1">
      <c r="A156" s="322"/>
      <c r="B156" s="266" t="s">
        <v>21</v>
      </c>
      <c r="C156" s="267"/>
      <c r="D156" s="93">
        <f>+入力シート①!J$4</f>
        <v>0.22916666666666666</v>
      </c>
      <c r="E156" s="20"/>
      <c r="F156" s="34"/>
      <c r="G156" s="34"/>
      <c r="H156" s="34"/>
      <c r="I156" s="34"/>
      <c r="J156" s="34"/>
      <c r="K156" s="35"/>
      <c r="M156" s="17"/>
      <c r="N156" s="93">
        <v>0.22222222222222221</v>
      </c>
      <c r="O156" s="93">
        <v>0.23611111111111113</v>
      </c>
      <c r="P156" s="93">
        <v>0.21875</v>
      </c>
      <c r="Q156" s="93">
        <v>0.21111111111111111</v>
      </c>
      <c r="R156" s="93">
        <v>0.17708333333333334</v>
      </c>
      <c r="S156" s="93">
        <v>0.18055555555555555</v>
      </c>
      <c r="T156" s="93">
        <v>0.21875</v>
      </c>
      <c r="V156" s="93">
        <v>0.21875</v>
      </c>
      <c r="W156" s="93">
        <v>0.24652777777777779</v>
      </c>
      <c r="X156" s="93">
        <v>0.3888888888888889</v>
      </c>
      <c r="Y156" s="93">
        <v>0.22569444444444445</v>
      </c>
      <c r="AA156" s="151">
        <v>0.23958333333333334</v>
      </c>
      <c r="BV156" s="17"/>
    </row>
    <row r="157" spans="1:74">
      <c r="A157" s="322"/>
      <c r="B157" s="263" t="s">
        <v>22</v>
      </c>
      <c r="C157" s="9">
        <v>0</v>
      </c>
      <c r="D157">
        <f>+入力シート①!J$5</f>
        <v>19.670000000000002</v>
      </c>
      <c r="E157">
        <f>+COUNT($M157:$BV157)</f>
        <v>28</v>
      </c>
      <c r="F157" s="7">
        <f>+AVERAGE($M157:$BV157)</f>
        <v>18.620478571428574</v>
      </c>
      <c r="G157" s="7">
        <f>+STDEV($M157:$BV157)</f>
        <v>1.377626335500505</v>
      </c>
      <c r="H157" s="7">
        <f>+MAX($M157:$BV157)</f>
        <v>20.399999999999999</v>
      </c>
      <c r="I157" s="7">
        <f>+MIN($M157:$BV157)</f>
        <v>15.7</v>
      </c>
      <c r="J157" s="7">
        <f>+D157-F157</f>
        <v>1.0495214285714276</v>
      </c>
      <c r="K157" s="7">
        <f>+J157/G157</f>
        <v>0.76183316297457859</v>
      </c>
      <c r="M157" s="17"/>
      <c r="N157">
        <v>19.329999999999998</v>
      </c>
      <c r="O157">
        <v>19.559999999999999</v>
      </c>
      <c r="P157">
        <v>19.05</v>
      </c>
      <c r="Q157">
        <v>20.260000000000002</v>
      </c>
      <c r="R157">
        <v>18.77</v>
      </c>
      <c r="S157">
        <v>18.537500000000001</v>
      </c>
      <c r="T157">
        <v>20.3659</v>
      </c>
      <c r="V157">
        <v>19.100000000000001</v>
      </c>
      <c r="W157">
        <v>19.399999999999999</v>
      </c>
      <c r="X157">
        <v>17.2</v>
      </c>
      <c r="Y157">
        <v>19.5</v>
      </c>
      <c r="AA157">
        <v>19.399999999999999</v>
      </c>
      <c r="AB157">
        <v>16.600000000000001</v>
      </c>
      <c r="AC157">
        <v>18.8</v>
      </c>
      <c r="AE157">
        <v>19.8</v>
      </c>
      <c r="AL157">
        <v>20</v>
      </c>
      <c r="AM157">
        <v>16.5</v>
      </c>
      <c r="AP157">
        <v>17.8</v>
      </c>
      <c r="AR157">
        <v>19.3</v>
      </c>
      <c r="AS157">
        <v>19.2</v>
      </c>
      <c r="AT157">
        <v>20.100000000000001</v>
      </c>
      <c r="AW157">
        <v>20.399999999999999</v>
      </c>
      <c r="AZ157">
        <v>17.2</v>
      </c>
      <c r="BA157">
        <v>17.8</v>
      </c>
      <c r="BF157">
        <v>15.9</v>
      </c>
      <c r="BJ157">
        <v>18.7</v>
      </c>
      <c r="BL157">
        <v>17.100000000000001</v>
      </c>
      <c r="BM157">
        <v>15.7</v>
      </c>
      <c r="BV157" s="17"/>
    </row>
    <row r="158" spans="1:74">
      <c r="A158" s="322"/>
      <c r="B158" s="263"/>
      <c r="C158" s="9">
        <v>10</v>
      </c>
      <c r="D158">
        <f>+入力シート①!J$6</f>
        <v>19.690000000000001</v>
      </c>
      <c r="E158">
        <f t="shared" ref="E158:E172" si="58">+COUNT($M158:$BV158)</f>
        <v>24</v>
      </c>
      <c r="F158" s="7">
        <f t="shared" ref="F158:F172" si="59">+AVERAGE($M158:$BV158)</f>
        <v>18.359116666666669</v>
      </c>
      <c r="G158" s="7">
        <f t="shared" ref="G158:G172" si="60">+STDEV($M158:$BV158)</f>
        <v>1.4613246815569552</v>
      </c>
      <c r="H158" s="7">
        <f t="shared" ref="H158:H172" si="61">+MAX($M158:$BV158)</f>
        <v>20.404599999999999</v>
      </c>
      <c r="I158" s="7">
        <f t="shared" ref="I158:I172" si="62">+MIN($M158:$BV158)</f>
        <v>15.48</v>
      </c>
      <c r="J158" s="7">
        <f t="shared" ref="J158:J169" si="63">+D158-F158</f>
        <v>1.3308833333333325</v>
      </c>
      <c r="K158" s="7">
        <f t="shared" ref="K158:K169" si="64">+J158/G158</f>
        <v>0.91073760002147841</v>
      </c>
      <c r="M158" s="17"/>
      <c r="N158">
        <v>19.329999999999998</v>
      </c>
      <c r="O158">
        <v>19.57</v>
      </c>
      <c r="P158">
        <v>19.079999999999998</v>
      </c>
      <c r="Q158">
        <v>20.260000000000002</v>
      </c>
      <c r="R158">
        <v>18.77</v>
      </c>
      <c r="S158">
        <v>18.552700000000002</v>
      </c>
      <c r="T158">
        <v>20.404599999999999</v>
      </c>
      <c r="V158">
        <v>19.061499999999999</v>
      </c>
      <c r="W158">
        <v>19.38</v>
      </c>
      <c r="X158">
        <v>17.309999999999999</v>
      </c>
      <c r="Y158">
        <v>19.559999999999999</v>
      </c>
      <c r="AB158">
        <v>16.489999999999998</v>
      </c>
      <c r="AC158">
        <v>18.82</v>
      </c>
      <c r="AL158">
        <v>19.57</v>
      </c>
      <c r="AM158">
        <v>16.02</v>
      </c>
      <c r="AR158">
        <v>19.41</v>
      </c>
      <c r="AS158">
        <v>19.059999999999999</v>
      </c>
      <c r="AW158">
        <v>19.239999999999998</v>
      </c>
      <c r="BA158">
        <v>17.989999999999998</v>
      </c>
      <c r="BF158">
        <v>15.48</v>
      </c>
      <c r="BJ158">
        <v>18.04</v>
      </c>
      <c r="BL158">
        <v>17.27</v>
      </c>
      <c r="BM158">
        <v>15.91</v>
      </c>
      <c r="BR158">
        <v>16.04</v>
      </c>
      <c r="BV158" s="17"/>
    </row>
    <row r="159" spans="1:74">
      <c r="A159" s="322"/>
      <c r="B159" s="263"/>
      <c r="C159" s="9">
        <v>20</v>
      </c>
      <c r="D159">
        <f>+入力シート①!J$7</f>
        <v>19.690000000000001</v>
      </c>
      <c r="E159">
        <f t="shared" si="58"/>
        <v>25</v>
      </c>
      <c r="F159" s="7">
        <f t="shared" si="59"/>
        <v>18.359224000000001</v>
      </c>
      <c r="G159" s="7">
        <f t="shared" si="60"/>
        <v>1.5193290614281028</v>
      </c>
      <c r="H159" s="7">
        <f t="shared" si="61"/>
        <v>20.407599999999999</v>
      </c>
      <c r="I159" s="7">
        <f t="shared" si="62"/>
        <v>15.01</v>
      </c>
      <c r="J159" s="7">
        <f t="shared" si="63"/>
        <v>1.3307760000000002</v>
      </c>
      <c r="K159" s="7">
        <f t="shared" si="64"/>
        <v>0.87589715341134133</v>
      </c>
      <c r="M159" s="17"/>
      <c r="N159">
        <v>19.34</v>
      </c>
      <c r="O159">
        <v>19.57</v>
      </c>
      <c r="P159">
        <v>19.07</v>
      </c>
      <c r="Q159">
        <v>20.260000000000002</v>
      </c>
      <c r="R159">
        <v>18.78</v>
      </c>
      <c r="S159">
        <v>18.560099999999998</v>
      </c>
      <c r="T159">
        <v>20.407599999999999</v>
      </c>
      <c r="V159">
        <v>19.062899999999999</v>
      </c>
      <c r="W159">
        <v>19.420000000000002</v>
      </c>
      <c r="X159">
        <v>17.190000000000001</v>
      </c>
      <c r="Y159">
        <v>19.53</v>
      </c>
      <c r="AA159">
        <v>19.45</v>
      </c>
      <c r="AB159">
        <v>16.440000000000001</v>
      </c>
      <c r="AC159">
        <v>18.82</v>
      </c>
      <c r="AL159">
        <v>19.46</v>
      </c>
      <c r="AM159">
        <v>15.65</v>
      </c>
      <c r="AR159">
        <v>19.41</v>
      </c>
      <c r="AS159">
        <v>19.059999999999999</v>
      </c>
      <c r="AW159">
        <v>19.260000000000002</v>
      </c>
      <c r="BA159">
        <v>17.989999999999998</v>
      </c>
      <c r="BF159">
        <v>15.01</v>
      </c>
      <c r="BJ159">
        <v>18.04</v>
      </c>
      <c r="BL159">
        <v>17.239999999999998</v>
      </c>
      <c r="BM159">
        <v>15.91</v>
      </c>
      <c r="BR159">
        <v>16.05</v>
      </c>
      <c r="BV159" s="17"/>
    </row>
    <row r="160" spans="1:74">
      <c r="A160" s="322"/>
      <c r="B160" s="263"/>
      <c r="C160" s="9">
        <v>30</v>
      </c>
      <c r="D160">
        <f>+入力シート①!J$8</f>
        <v>19.670000000000002</v>
      </c>
      <c r="E160">
        <f t="shared" si="58"/>
        <v>25</v>
      </c>
      <c r="F160" s="7">
        <f t="shared" si="59"/>
        <v>18.242304000000004</v>
      </c>
      <c r="G160" s="7">
        <f t="shared" si="60"/>
        <v>1.6353912038306511</v>
      </c>
      <c r="H160" s="7">
        <f t="shared" si="61"/>
        <v>20.4039</v>
      </c>
      <c r="I160" s="7">
        <f t="shared" si="62"/>
        <v>14.72</v>
      </c>
      <c r="J160" s="7">
        <f t="shared" si="63"/>
        <v>1.4276959999999974</v>
      </c>
      <c r="K160" s="7">
        <f t="shared" si="64"/>
        <v>0.87299968145593554</v>
      </c>
      <c r="M160" s="17"/>
      <c r="N160">
        <v>19.34</v>
      </c>
      <c r="O160">
        <v>19.559999999999999</v>
      </c>
      <c r="P160">
        <v>18.96</v>
      </c>
      <c r="Q160">
        <v>20.25</v>
      </c>
      <c r="R160">
        <v>18.78</v>
      </c>
      <c r="S160">
        <v>18.561800000000002</v>
      </c>
      <c r="T160">
        <v>20.4039</v>
      </c>
      <c r="V160">
        <v>19.061900000000001</v>
      </c>
      <c r="W160">
        <v>19.38</v>
      </c>
      <c r="X160">
        <v>15.98</v>
      </c>
      <c r="Y160">
        <v>19.55</v>
      </c>
      <c r="AA160">
        <v>19.32</v>
      </c>
      <c r="AB160">
        <v>16.420000000000002</v>
      </c>
      <c r="AC160">
        <v>18.82</v>
      </c>
      <c r="AL160">
        <v>19.260000000000002</v>
      </c>
      <c r="AM160">
        <v>15.32</v>
      </c>
      <c r="AR160">
        <v>19.41</v>
      </c>
      <c r="AS160">
        <v>19.05</v>
      </c>
      <c r="AW160">
        <v>19.27</v>
      </c>
      <c r="BA160">
        <v>17.98</v>
      </c>
      <c r="BF160">
        <v>14.72</v>
      </c>
      <c r="BJ160">
        <v>18.04</v>
      </c>
      <c r="BL160">
        <v>16.739999999999998</v>
      </c>
      <c r="BM160">
        <v>15.89</v>
      </c>
      <c r="BR160">
        <v>15.99</v>
      </c>
      <c r="BV160" s="17"/>
    </row>
    <row r="161" spans="1:74">
      <c r="A161" s="322"/>
      <c r="B161" s="263"/>
      <c r="C161" s="9">
        <v>50</v>
      </c>
      <c r="D161">
        <f>+入力シート①!J$9</f>
        <v>19.63</v>
      </c>
      <c r="E161">
        <f t="shared" si="58"/>
        <v>25</v>
      </c>
      <c r="F161" s="7">
        <f t="shared" si="59"/>
        <v>18.155883999999997</v>
      </c>
      <c r="G161" s="7">
        <f t="shared" si="60"/>
        <v>1.7170700183937364</v>
      </c>
      <c r="H161" s="7">
        <f t="shared" si="61"/>
        <v>20.410599999999999</v>
      </c>
      <c r="I161" s="7">
        <f t="shared" si="62"/>
        <v>14.33</v>
      </c>
      <c r="J161" s="7">
        <f t="shared" si="63"/>
        <v>1.4741160000000022</v>
      </c>
      <c r="K161" s="7">
        <f t="shared" si="64"/>
        <v>0.85850663293217955</v>
      </c>
      <c r="M161" s="17"/>
      <c r="N161">
        <v>19.34</v>
      </c>
      <c r="O161">
        <v>19.559999999999999</v>
      </c>
      <c r="P161">
        <v>18.93</v>
      </c>
      <c r="Q161">
        <v>20.22</v>
      </c>
      <c r="R161">
        <v>18.78</v>
      </c>
      <c r="S161">
        <v>18.561699999999998</v>
      </c>
      <c r="T161">
        <v>20.410599999999999</v>
      </c>
      <c r="V161">
        <v>19.0548</v>
      </c>
      <c r="W161">
        <v>19.38</v>
      </c>
      <c r="X161">
        <v>15.54</v>
      </c>
      <c r="Y161">
        <v>19.55</v>
      </c>
      <c r="AA161">
        <v>19.100000000000001</v>
      </c>
      <c r="AB161">
        <v>16.23</v>
      </c>
      <c r="AC161">
        <v>18.809999999999999</v>
      </c>
      <c r="AL161">
        <v>18.84</v>
      </c>
      <c r="AM161">
        <v>15.04</v>
      </c>
      <c r="AR161">
        <v>19.41</v>
      </c>
      <c r="AS161">
        <v>19.059999999999999</v>
      </c>
      <c r="AW161">
        <v>19.27</v>
      </c>
      <c r="BA161">
        <v>17.96</v>
      </c>
      <c r="BF161">
        <v>14.33</v>
      </c>
      <c r="BJ161">
        <v>18.04</v>
      </c>
      <c r="BL161">
        <v>16.62</v>
      </c>
      <c r="BM161">
        <v>15.9</v>
      </c>
      <c r="BR161">
        <v>15.96</v>
      </c>
      <c r="BV161" s="17"/>
    </row>
    <row r="162" spans="1:74">
      <c r="A162" s="322"/>
      <c r="B162" s="263"/>
      <c r="C162" s="9">
        <v>75</v>
      </c>
      <c r="D162">
        <f>+入力シート①!J$10</f>
        <v>19.600000000000001</v>
      </c>
      <c r="E162">
        <f t="shared" si="58"/>
        <v>25</v>
      </c>
      <c r="F162" s="7">
        <f t="shared" si="59"/>
        <v>18.002068000000001</v>
      </c>
      <c r="G162" s="7">
        <f t="shared" si="60"/>
        <v>1.8629662581306572</v>
      </c>
      <c r="H162" s="7">
        <f t="shared" si="61"/>
        <v>20.4314</v>
      </c>
      <c r="I162" s="7">
        <f t="shared" si="62"/>
        <v>14.11</v>
      </c>
      <c r="J162" s="7">
        <f t="shared" si="63"/>
        <v>1.5979320000000001</v>
      </c>
      <c r="K162" s="7">
        <f t="shared" si="64"/>
        <v>0.85773534170361276</v>
      </c>
      <c r="M162" s="17"/>
      <c r="N162">
        <v>19.329999999999998</v>
      </c>
      <c r="O162">
        <v>19.54</v>
      </c>
      <c r="P162">
        <v>18.670000000000002</v>
      </c>
      <c r="Q162">
        <v>20.239999999999998</v>
      </c>
      <c r="R162">
        <v>18.79</v>
      </c>
      <c r="S162">
        <v>18.555700000000002</v>
      </c>
      <c r="T162">
        <v>20.4314</v>
      </c>
      <c r="V162">
        <v>18.9846</v>
      </c>
      <c r="W162">
        <v>19.32</v>
      </c>
      <c r="X162">
        <v>14.81</v>
      </c>
      <c r="Y162">
        <v>19.559999999999999</v>
      </c>
      <c r="AA162">
        <v>18.829999999999998</v>
      </c>
      <c r="AB162">
        <v>15.97</v>
      </c>
      <c r="AC162">
        <v>18.82</v>
      </c>
      <c r="AL162">
        <v>18.41</v>
      </c>
      <c r="AM162">
        <v>14.71</v>
      </c>
      <c r="AR162">
        <v>19.38</v>
      </c>
      <c r="AS162">
        <v>19.07</v>
      </c>
      <c r="AW162">
        <v>19.27</v>
      </c>
      <c r="BA162">
        <v>17.850000000000001</v>
      </c>
      <c r="BF162">
        <v>14.11</v>
      </c>
      <c r="BJ162">
        <v>18.04</v>
      </c>
      <c r="BL162">
        <v>16.38</v>
      </c>
      <c r="BM162">
        <v>15.44</v>
      </c>
      <c r="BR162">
        <v>15.54</v>
      </c>
      <c r="BV162" s="17"/>
    </row>
    <row r="163" spans="1:74">
      <c r="A163" s="322"/>
      <c r="B163" s="263"/>
      <c r="C163" s="9">
        <v>100</v>
      </c>
      <c r="D163">
        <f>+入力シート①!J$11</f>
        <v>19.579999999999998</v>
      </c>
      <c r="E163">
        <f t="shared" si="58"/>
        <v>25</v>
      </c>
      <c r="F163" s="7">
        <f t="shared" si="59"/>
        <v>17.788979999999999</v>
      </c>
      <c r="G163" s="7">
        <f t="shared" si="60"/>
        <v>2.0420770367855003</v>
      </c>
      <c r="H163" s="7">
        <f t="shared" si="61"/>
        <v>20.432300000000001</v>
      </c>
      <c r="I163" s="7">
        <f t="shared" si="62"/>
        <v>13.78</v>
      </c>
      <c r="J163" s="7">
        <f t="shared" si="63"/>
        <v>1.7910199999999996</v>
      </c>
      <c r="K163" s="7">
        <f t="shared" si="64"/>
        <v>0.8770579991533044</v>
      </c>
      <c r="M163" s="17"/>
      <c r="N163">
        <v>19.32</v>
      </c>
      <c r="O163">
        <v>19.54</v>
      </c>
      <c r="P163">
        <v>18.489999999999998</v>
      </c>
      <c r="Q163">
        <v>20.170000000000002</v>
      </c>
      <c r="R163">
        <v>18.18</v>
      </c>
      <c r="S163">
        <v>18.546900000000001</v>
      </c>
      <c r="T163">
        <v>20.432300000000001</v>
      </c>
      <c r="V163">
        <v>18.525300000000001</v>
      </c>
      <c r="W163">
        <v>19.239999999999998</v>
      </c>
      <c r="X163">
        <v>14.12</v>
      </c>
      <c r="Y163">
        <v>19.54</v>
      </c>
      <c r="AA163">
        <v>18.71</v>
      </c>
      <c r="AB163">
        <v>14.77</v>
      </c>
      <c r="AC163">
        <v>18.82</v>
      </c>
      <c r="AL163">
        <v>18.100000000000001</v>
      </c>
      <c r="AM163">
        <v>14.51</v>
      </c>
      <c r="AR163">
        <v>19.38</v>
      </c>
      <c r="AS163">
        <v>19.07</v>
      </c>
      <c r="AW163">
        <v>19.28</v>
      </c>
      <c r="BA163">
        <v>17.809999999999999</v>
      </c>
      <c r="BF163">
        <v>13.78</v>
      </c>
      <c r="BJ163">
        <v>17.97</v>
      </c>
      <c r="BL163">
        <v>16.3</v>
      </c>
      <c r="BM163">
        <v>14.8</v>
      </c>
      <c r="BR163">
        <v>15.32</v>
      </c>
      <c r="BV163" s="17"/>
    </row>
    <row r="164" spans="1:74">
      <c r="A164" s="322"/>
      <c r="B164" s="263"/>
      <c r="C164" s="9">
        <v>150</v>
      </c>
      <c r="D164">
        <f>+入力シート①!J$12</f>
        <v>19.57</v>
      </c>
      <c r="E164">
        <f t="shared" si="58"/>
        <v>25</v>
      </c>
      <c r="F164" s="7">
        <f t="shared" si="59"/>
        <v>17.204111999999999</v>
      </c>
      <c r="G164" s="7">
        <f t="shared" si="60"/>
        <v>2.3325862251515459</v>
      </c>
      <c r="H164" s="7">
        <f t="shared" si="61"/>
        <v>20.2971</v>
      </c>
      <c r="I164" s="7">
        <f t="shared" si="62"/>
        <v>12.6</v>
      </c>
      <c r="J164" s="7">
        <f t="shared" si="63"/>
        <v>2.3658880000000018</v>
      </c>
      <c r="K164" s="7">
        <f t="shared" si="64"/>
        <v>1.0142767604855818</v>
      </c>
      <c r="M164" s="17"/>
      <c r="N164">
        <v>19.309999999999999</v>
      </c>
      <c r="O164">
        <v>19.510000000000002</v>
      </c>
      <c r="P164">
        <v>18.3</v>
      </c>
      <c r="Q164">
        <v>19.91</v>
      </c>
      <c r="R164">
        <v>17.05</v>
      </c>
      <c r="S164">
        <v>18.552900000000001</v>
      </c>
      <c r="T164">
        <v>20.2971</v>
      </c>
      <c r="V164">
        <v>16.372800000000002</v>
      </c>
      <c r="W164">
        <v>19.02</v>
      </c>
      <c r="X164">
        <v>12.6</v>
      </c>
      <c r="Y164">
        <v>19.48</v>
      </c>
      <c r="AA164">
        <v>17.5</v>
      </c>
      <c r="AB164">
        <v>13.77</v>
      </c>
      <c r="AC164">
        <v>18.78</v>
      </c>
      <c r="AL164">
        <v>16.309999999999999</v>
      </c>
      <c r="AM164">
        <v>13.18</v>
      </c>
      <c r="AR164">
        <v>18.78</v>
      </c>
      <c r="AS164">
        <v>19.059999999999999</v>
      </c>
      <c r="AW164">
        <v>18.54</v>
      </c>
      <c r="BA164">
        <v>17.399999999999999</v>
      </c>
      <c r="BF164">
        <v>13.18</v>
      </c>
      <c r="BJ164">
        <v>17.88</v>
      </c>
      <c r="BL164">
        <v>16.13</v>
      </c>
      <c r="BM164">
        <v>14.54</v>
      </c>
      <c r="BR164">
        <v>14.65</v>
      </c>
      <c r="BV164" s="17"/>
    </row>
    <row r="165" spans="1:74">
      <c r="A165" s="322"/>
      <c r="B165" s="263"/>
      <c r="C165" s="9">
        <v>200</v>
      </c>
      <c r="D165">
        <f>+入力シート①!J$13</f>
        <v>19.47</v>
      </c>
      <c r="E165">
        <f t="shared" si="58"/>
        <v>25</v>
      </c>
      <c r="F165" s="7">
        <f t="shared" si="59"/>
        <v>16.458427999999998</v>
      </c>
      <c r="G165" s="7">
        <f t="shared" si="60"/>
        <v>2.798401836989612</v>
      </c>
      <c r="H165" s="7">
        <f t="shared" si="61"/>
        <v>19.879300000000001</v>
      </c>
      <c r="I165" s="7">
        <f t="shared" si="62"/>
        <v>11.23</v>
      </c>
      <c r="J165" s="7">
        <f t="shared" si="63"/>
        <v>3.011572000000001</v>
      </c>
      <c r="K165" s="7">
        <f t="shared" si="64"/>
        <v>1.0761756800587678</v>
      </c>
      <c r="M165" s="17"/>
      <c r="N165">
        <v>19.11</v>
      </c>
      <c r="O165">
        <v>19.260000000000002</v>
      </c>
      <c r="P165">
        <v>17.510000000000002</v>
      </c>
      <c r="Q165">
        <v>19.71</v>
      </c>
      <c r="R165">
        <v>16.309999999999999</v>
      </c>
      <c r="S165">
        <v>18.438199999999998</v>
      </c>
      <c r="T165">
        <v>19.879300000000001</v>
      </c>
      <c r="V165">
        <v>14.5932</v>
      </c>
      <c r="W165">
        <v>18.09</v>
      </c>
      <c r="X165">
        <v>11.23</v>
      </c>
      <c r="Y165">
        <v>19.27</v>
      </c>
      <c r="AA165">
        <v>17.45</v>
      </c>
      <c r="AB165">
        <v>12.31</v>
      </c>
      <c r="AC165">
        <v>18.670000000000002</v>
      </c>
      <c r="AL165">
        <v>16.09</v>
      </c>
      <c r="AM165">
        <v>12.21</v>
      </c>
      <c r="AR165">
        <v>18.47</v>
      </c>
      <c r="AS165">
        <v>19.07</v>
      </c>
      <c r="AW165">
        <v>18.170000000000002</v>
      </c>
      <c r="BA165">
        <v>16.64</v>
      </c>
      <c r="BF165">
        <v>12.64</v>
      </c>
      <c r="BJ165">
        <v>17.03</v>
      </c>
      <c r="BL165">
        <v>13.57</v>
      </c>
      <c r="BM165">
        <v>13.23</v>
      </c>
      <c r="BR165">
        <v>12.51</v>
      </c>
      <c r="BV165" s="17"/>
    </row>
    <row r="166" spans="1:74">
      <c r="A166" s="322"/>
      <c r="B166" s="263"/>
      <c r="C166" s="9">
        <v>300</v>
      </c>
      <c r="D166">
        <f>+入力シート①!J$14</f>
        <v>17.25</v>
      </c>
      <c r="E166">
        <f t="shared" si="58"/>
        <v>17</v>
      </c>
      <c r="F166" s="7">
        <f t="shared" si="59"/>
        <v>15.028882352941178</v>
      </c>
      <c r="G166" s="7">
        <f t="shared" si="60"/>
        <v>3.2736372403710403</v>
      </c>
      <c r="H166" s="7">
        <f t="shared" si="61"/>
        <v>18.63</v>
      </c>
      <c r="I166" s="7">
        <f t="shared" si="62"/>
        <v>8.52</v>
      </c>
      <c r="J166" s="7">
        <f t="shared" si="63"/>
        <v>2.2211176470588221</v>
      </c>
      <c r="K166" s="7">
        <f t="shared" si="64"/>
        <v>0.67848618645573455</v>
      </c>
      <c r="M166" s="17"/>
      <c r="N166">
        <v>17.670000000000002</v>
      </c>
      <c r="O166">
        <v>18.63</v>
      </c>
      <c r="P166">
        <v>13.69</v>
      </c>
      <c r="Q166">
        <v>18.02</v>
      </c>
      <c r="R166">
        <v>14.27</v>
      </c>
      <c r="S166">
        <v>17.3399</v>
      </c>
      <c r="T166">
        <v>17.383800000000001</v>
      </c>
      <c r="V166">
        <v>12.6173</v>
      </c>
      <c r="W166">
        <v>14.38</v>
      </c>
      <c r="X166">
        <v>8.52</v>
      </c>
      <c r="Y166">
        <v>18.309999999999999</v>
      </c>
      <c r="AA166">
        <v>14.15</v>
      </c>
      <c r="AB166">
        <v>9.9499999999999993</v>
      </c>
      <c r="AC166">
        <v>17.87</v>
      </c>
      <c r="AL166">
        <v>14.36</v>
      </c>
      <c r="AM166">
        <v>10.08</v>
      </c>
      <c r="AR166">
        <v>18.25</v>
      </c>
      <c r="BV166" s="17"/>
    </row>
    <row r="167" spans="1:74">
      <c r="A167" s="322"/>
      <c r="B167" s="263"/>
      <c r="C167" s="9">
        <v>400</v>
      </c>
      <c r="D167">
        <f>+入力シート①!J$15</f>
        <v>14.97</v>
      </c>
      <c r="E167">
        <f t="shared" si="58"/>
        <v>16</v>
      </c>
      <c r="F167" s="7">
        <f t="shared" si="59"/>
        <v>12.504375</v>
      </c>
      <c r="G167" s="7">
        <f t="shared" si="60"/>
        <v>3.5456236475407223</v>
      </c>
      <c r="H167" s="7">
        <f t="shared" si="61"/>
        <v>17.14</v>
      </c>
      <c r="I167" s="7">
        <f t="shared" si="62"/>
        <v>6.44</v>
      </c>
      <c r="J167" s="7">
        <f t="shared" si="63"/>
        <v>2.4656250000000011</v>
      </c>
      <c r="K167" s="7">
        <f t="shared" si="64"/>
        <v>0.6953995249073267</v>
      </c>
      <c r="M167" s="17"/>
      <c r="N167">
        <v>16.54</v>
      </c>
      <c r="O167">
        <v>15.85</v>
      </c>
      <c r="P167">
        <v>11.31</v>
      </c>
      <c r="Q167">
        <v>15.23</v>
      </c>
      <c r="R167">
        <v>12.49</v>
      </c>
      <c r="S167">
        <v>15.523999999999999</v>
      </c>
      <c r="T167">
        <v>14.805999999999999</v>
      </c>
      <c r="V167">
        <v>9.3000000000000007</v>
      </c>
      <c r="W167">
        <v>12.06</v>
      </c>
      <c r="X167">
        <v>7.08</v>
      </c>
      <c r="Y167">
        <v>16.59</v>
      </c>
      <c r="AA167">
        <v>10.26</v>
      </c>
      <c r="AB167">
        <v>8.61</v>
      </c>
      <c r="AL167">
        <v>10.84</v>
      </c>
      <c r="AM167">
        <v>6.44</v>
      </c>
      <c r="AR167">
        <v>17.14</v>
      </c>
      <c r="BV167" s="17"/>
    </row>
    <row r="168" spans="1:74">
      <c r="A168" s="322"/>
      <c r="B168" s="263"/>
      <c r="C168" s="9">
        <v>500</v>
      </c>
      <c r="D168" t="str">
        <f>+入力シート①!J$16</f>
        <v>-</v>
      </c>
      <c r="E168">
        <f t="shared" si="58"/>
        <v>1</v>
      </c>
      <c r="F168" s="7">
        <f t="shared" si="59"/>
        <v>16.59</v>
      </c>
      <c r="G168" s="7" t="e">
        <f t="shared" si="60"/>
        <v>#DIV/0!</v>
      </c>
      <c r="H168" s="7">
        <f t="shared" si="61"/>
        <v>16.59</v>
      </c>
      <c r="I168" s="7">
        <f t="shared" si="62"/>
        <v>16.59</v>
      </c>
      <c r="J168" s="7" t="e">
        <f t="shared" si="63"/>
        <v>#VALUE!</v>
      </c>
      <c r="K168" s="7" t="e">
        <f t="shared" si="64"/>
        <v>#VALUE!</v>
      </c>
      <c r="M168" s="17"/>
      <c r="Y168">
        <v>16.59</v>
      </c>
      <c r="BV168" s="17"/>
    </row>
    <row r="169" spans="1:74">
      <c r="A169" s="322"/>
      <c r="B169" s="263"/>
      <c r="C169" s="9">
        <v>600</v>
      </c>
      <c r="D169" t="str">
        <f>+入力シート①!J$17</f>
        <v>-</v>
      </c>
      <c r="E169">
        <f t="shared" si="58"/>
        <v>0</v>
      </c>
      <c r="F169" s="7" t="e">
        <f t="shared" si="59"/>
        <v>#DIV/0!</v>
      </c>
      <c r="G169" s="7" t="e">
        <f t="shared" si="60"/>
        <v>#DIV/0!</v>
      </c>
      <c r="H169" s="7">
        <f t="shared" si="61"/>
        <v>0</v>
      </c>
      <c r="I169" s="7">
        <f t="shared" si="62"/>
        <v>0</v>
      </c>
      <c r="J169" s="7" t="e">
        <f t="shared" si="63"/>
        <v>#VALUE!</v>
      </c>
      <c r="K169" s="7" t="e">
        <f t="shared" si="64"/>
        <v>#VALUE!</v>
      </c>
      <c r="M169" s="17"/>
      <c r="BV169" s="17"/>
    </row>
    <row r="170" spans="1:74">
      <c r="A170" s="322"/>
      <c r="B170" s="15"/>
      <c r="C170" s="15"/>
      <c r="D170" s="15"/>
      <c r="E170" s="15"/>
      <c r="F170" s="32"/>
      <c r="G170" s="32"/>
      <c r="H170" s="32"/>
      <c r="I170" s="32"/>
      <c r="J170" s="32"/>
      <c r="K170" s="32"/>
      <c r="L170" s="15"/>
      <c r="M170" s="17"/>
      <c r="N170" s="15"/>
      <c r="O170" s="15"/>
      <c r="P170" s="15"/>
      <c r="Q170" s="15"/>
      <c r="R170" s="15"/>
      <c r="S170" s="15"/>
      <c r="T170" s="15"/>
      <c r="U170" s="15"/>
      <c r="V170" s="15"/>
      <c r="W170" s="15"/>
      <c r="X170" s="15"/>
      <c r="Y170" s="15"/>
      <c r="AA170" s="15"/>
      <c r="AD170" s="15"/>
      <c r="AE170" s="15"/>
      <c r="AF170" s="15"/>
      <c r="AG170" s="15"/>
      <c r="AH170" s="15"/>
      <c r="AI170" s="15"/>
      <c r="AJ170" s="15"/>
      <c r="AK170" s="15"/>
      <c r="AL170" s="15"/>
      <c r="AM170" s="15"/>
      <c r="AN170" s="15"/>
      <c r="AO170" s="15"/>
      <c r="AP170" s="15"/>
      <c r="AQ170" s="15"/>
      <c r="AR170" s="15"/>
      <c r="AS170" s="15"/>
      <c r="AT170" s="15"/>
      <c r="AU170" s="15"/>
      <c r="AV170" s="15"/>
      <c r="AW170" s="15"/>
      <c r="AX170" s="15"/>
      <c r="AY170" s="15"/>
      <c r="AZ170" s="15"/>
      <c r="BA170" s="15"/>
      <c r="BB170" s="15"/>
      <c r="BC170" s="15"/>
      <c r="BD170" s="15"/>
      <c r="BE170" s="15"/>
      <c r="BF170" s="15"/>
      <c r="BG170" s="15"/>
      <c r="BH170" s="15"/>
      <c r="BI170" s="15"/>
      <c r="BJ170" s="15"/>
      <c r="BK170" s="15"/>
      <c r="BL170" s="15"/>
      <c r="BM170" s="15"/>
      <c r="BN170" s="15"/>
      <c r="BO170" s="15"/>
      <c r="BP170" s="15"/>
      <c r="BQ170" s="15"/>
      <c r="BR170" s="15"/>
      <c r="BS170" s="15"/>
      <c r="BT170" s="15"/>
      <c r="BU170" s="15"/>
      <c r="BV170" s="17"/>
    </row>
    <row r="171" spans="1:74">
      <c r="A171" s="322"/>
      <c r="B171" s="264" t="s">
        <v>25</v>
      </c>
      <c r="C171" s="13" t="s">
        <v>23</v>
      </c>
      <c r="D171">
        <f>+入力シート①!J$19</f>
        <v>340</v>
      </c>
      <c r="E171">
        <f t="shared" si="58"/>
        <v>26</v>
      </c>
      <c r="F171" s="7">
        <f t="shared" si="59"/>
        <v>209</v>
      </c>
      <c r="G171" s="7">
        <f t="shared" si="60"/>
        <v>89.458817340718298</v>
      </c>
      <c r="H171" s="7">
        <f t="shared" si="61"/>
        <v>332</v>
      </c>
      <c r="I171" s="7">
        <f t="shared" si="62"/>
        <v>27</v>
      </c>
      <c r="J171" s="7">
        <f>+D171-F171</f>
        <v>131</v>
      </c>
      <c r="K171" s="7">
        <f>+J171/G171</f>
        <v>1.4643609640072193</v>
      </c>
      <c r="M171" s="17"/>
      <c r="N171">
        <v>149</v>
      </c>
      <c r="O171">
        <v>237</v>
      </c>
      <c r="P171">
        <v>269</v>
      </c>
      <c r="Q171">
        <v>197</v>
      </c>
      <c r="R171">
        <v>265</v>
      </c>
      <c r="S171">
        <v>209</v>
      </c>
      <c r="T171">
        <v>317</v>
      </c>
      <c r="V171">
        <v>276</v>
      </c>
      <c r="W171">
        <v>118</v>
      </c>
      <c r="X171">
        <v>270</v>
      </c>
      <c r="Y171">
        <v>332</v>
      </c>
      <c r="AA171">
        <v>164</v>
      </c>
      <c r="AB171">
        <v>320</v>
      </c>
      <c r="AC171">
        <v>210</v>
      </c>
      <c r="AE171">
        <v>112</v>
      </c>
      <c r="AL171">
        <v>284</v>
      </c>
      <c r="AM171">
        <v>225</v>
      </c>
      <c r="AR171">
        <v>252</v>
      </c>
      <c r="AS171">
        <v>180</v>
      </c>
      <c r="AW171">
        <v>27</v>
      </c>
      <c r="BA171">
        <v>240</v>
      </c>
      <c r="BF171">
        <v>140</v>
      </c>
      <c r="BJ171">
        <v>246</v>
      </c>
      <c r="BL171">
        <v>44</v>
      </c>
      <c r="BM171">
        <v>323</v>
      </c>
      <c r="BR171">
        <v>28</v>
      </c>
      <c r="BV171" s="17"/>
    </row>
    <row r="172" spans="1:74">
      <c r="A172" s="322"/>
      <c r="B172" s="265"/>
      <c r="C172" s="10" t="s">
        <v>24</v>
      </c>
      <c r="D172">
        <f>+入力シート①!J$20</f>
        <v>1.1000000000000001</v>
      </c>
      <c r="E172">
        <f t="shared" si="58"/>
        <v>26</v>
      </c>
      <c r="F172" s="7">
        <f t="shared" si="59"/>
        <v>0.86730769230769234</v>
      </c>
      <c r="G172" s="7">
        <f t="shared" si="60"/>
        <v>0.51593455160365176</v>
      </c>
      <c r="H172" s="7">
        <f t="shared" si="61"/>
        <v>2.2999999999999998</v>
      </c>
      <c r="I172" s="7">
        <f t="shared" si="62"/>
        <v>0.2</v>
      </c>
      <c r="J172" s="7">
        <f>+D172-F172</f>
        <v>0.23269230769230775</v>
      </c>
      <c r="K172" s="7">
        <f>+J172/G172</f>
        <v>0.4510112900348362</v>
      </c>
      <c r="M172" s="17"/>
      <c r="N172">
        <v>0.3</v>
      </c>
      <c r="O172">
        <v>0.9</v>
      </c>
      <c r="P172">
        <v>1.4</v>
      </c>
      <c r="Q172">
        <v>1.1000000000000001</v>
      </c>
      <c r="R172">
        <v>1.4</v>
      </c>
      <c r="S172">
        <v>0.2</v>
      </c>
      <c r="T172">
        <v>0.6</v>
      </c>
      <c r="V172">
        <v>1</v>
      </c>
      <c r="W172">
        <v>2.2999999999999998</v>
      </c>
      <c r="X172">
        <v>1.3</v>
      </c>
      <c r="Y172">
        <v>0.4</v>
      </c>
      <c r="AA172">
        <v>0.4</v>
      </c>
      <c r="AB172">
        <v>0.7</v>
      </c>
      <c r="AC172">
        <v>0.6</v>
      </c>
      <c r="AE172">
        <v>1.3</v>
      </c>
      <c r="AL172">
        <v>1.9</v>
      </c>
      <c r="AM172">
        <v>0.6</v>
      </c>
      <c r="AR172">
        <v>0.5</v>
      </c>
      <c r="AS172">
        <v>0.45</v>
      </c>
      <c r="AW172">
        <v>0.7</v>
      </c>
      <c r="BA172">
        <v>0.7</v>
      </c>
      <c r="BF172">
        <v>0.8</v>
      </c>
      <c r="BJ172">
        <v>0.7</v>
      </c>
      <c r="BL172">
        <v>0.6</v>
      </c>
      <c r="BM172">
        <v>1.4</v>
      </c>
      <c r="BR172">
        <v>0.3</v>
      </c>
      <c r="BV172" s="17"/>
    </row>
    <row r="173" spans="1:74" ht="0.95" customHeight="1">
      <c r="M173" s="17"/>
      <c r="BV173" s="17"/>
    </row>
    <row r="174" spans="1:74" ht="0.95" customHeight="1">
      <c r="M174" s="17"/>
      <c r="BV174" s="17"/>
    </row>
    <row r="175" spans="1:74" ht="0.95" customHeight="1">
      <c r="M175" s="17"/>
      <c r="BV175" s="17"/>
    </row>
    <row r="176" spans="1:74" ht="0.95" customHeight="1">
      <c r="M176" s="17"/>
      <c r="BV176" s="17"/>
    </row>
    <row r="177" spans="1:74" ht="0.95" customHeight="1">
      <c r="M177" s="17"/>
      <c r="BV177" s="17"/>
    </row>
    <row r="178" spans="1:74" ht="0.95" customHeight="1">
      <c r="M178" s="17"/>
      <c r="BV178" s="17"/>
    </row>
    <row r="179" spans="1:74" ht="0.95" customHeight="1">
      <c r="M179" s="17"/>
      <c r="BV179" s="17"/>
    </row>
    <row r="180" spans="1:74" ht="0.95" customHeight="1">
      <c r="M180" s="17"/>
      <c r="BV180" s="17"/>
    </row>
    <row r="181" spans="1:74" ht="16.5" thickBot="1">
      <c r="D181" s="1" t="s">
        <v>26</v>
      </c>
      <c r="E181" s="1" t="s">
        <v>3</v>
      </c>
      <c r="F181" s="6" t="s">
        <v>4</v>
      </c>
      <c r="G181" s="6" t="s">
        <v>8</v>
      </c>
      <c r="H181" s="6" t="s">
        <v>5</v>
      </c>
      <c r="I181" s="6" t="s">
        <v>6</v>
      </c>
      <c r="J181" s="6" t="s">
        <v>7</v>
      </c>
      <c r="K181" s="7" t="s">
        <v>54</v>
      </c>
      <c r="M181" s="17"/>
      <c r="N181" s="1" t="s">
        <v>127</v>
      </c>
      <c r="O181" s="1" t="s">
        <v>127</v>
      </c>
      <c r="P181" s="1" t="s">
        <v>127</v>
      </c>
      <c r="Q181" s="1" t="s">
        <v>127</v>
      </c>
      <c r="R181" s="1" t="s">
        <v>127</v>
      </c>
      <c r="S181" s="1" t="s">
        <v>127</v>
      </c>
      <c r="T181" s="1" t="s">
        <v>127</v>
      </c>
      <c r="V181" s="1"/>
      <c r="W181" s="1"/>
      <c r="X181" s="1"/>
      <c r="Y181" s="1"/>
      <c r="Z181" s="1"/>
      <c r="AA181" s="1"/>
      <c r="AB181" s="1"/>
      <c r="AC181" s="1"/>
      <c r="AD181" s="1"/>
      <c r="AE181" s="1"/>
      <c r="AG181" s="1"/>
      <c r="AH181" s="1"/>
      <c r="AI181" s="1"/>
      <c r="AJ181" s="1"/>
      <c r="AK181" s="1"/>
      <c r="AL181" s="1"/>
      <c r="AM181" s="1"/>
      <c r="AN181" s="1"/>
      <c r="AO181" s="1"/>
      <c r="AP181" s="1"/>
      <c r="AQ181" s="1"/>
      <c r="AR181" s="1"/>
      <c r="AS181" s="1"/>
      <c r="AT181" s="1"/>
      <c r="AU181" s="1"/>
      <c r="AV181" s="1"/>
      <c r="AW181" s="1"/>
      <c r="AX181" s="1"/>
      <c r="AY181" s="1"/>
      <c r="AZ181" s="1"/>
      <c r="BA181" s="1"/>
      <c r="BB181" s="1"/>
      <c r="BC181" s="1"/>
      <c r="BD181" s="1"/>
      <c r="BE181" s="1"/>
      <c r="BF181" s="1"/>
      <c r="BG181" s="1"/>
      <c r="BH181" s="1"/>
      <c r="BI181" s="1"/>
      <c r="BJ181" s="1"/>
      <c r="BK181" s="1"/>
      <c r="BL181" s="1"/>
      <c r="BM181" s="1"/>
      <c r="BN181" s="1"/>
      <c r="BO181" s="1"/>
      <c r="BP181" s="1"/>
      <c r="BQ181" s="1"/>
      <c r="BR181" s="1"/>
      <c r="BS181" s="1"/>
      <c r="BT181" s="1"/>
      <c r="BU181" s="1"/>
      <c r="BV181" s="17"/>
    </row>
    <row r="182" spans="1:74">
      <c r="A182" s="322">
        <v>37</v>
      </c>
      <c r="B182" s="266" t="s">
        <v>18</v>
      </c>
      <c r="C182" s="267"/>
      <c r="D182" s="86">
        <f>+入力シート①!K$2</f>
        <v>43892</v>
      </c>
      <c r="E182" s="18"/>
      <c r="F182" s="30"/>
      <c r="G182" s="30"/>
      <c r="H182" s="30"/>
      <c r="I182" s="30"/>
      <c r="J182" s="30"/>
      <c r="K182" s="31"/>
      <c r="M182" s="17"/>
      <c r="N182" s="86">
        <v>43543</v>
      </c>
      <c r="O182" s="86">
        <v>43178</v>
      </c>
      <c r="P182" s="86">
        <v>42807</v>
      </c>
      <c r="Q182" s="86">
        <v>42433</v>
      </c>
      <c r="R182" s="86">
        <v>42079</v>
      </c>
      <c r="S182" s="86">
        <v>41716</v>
      </c>
      <c r="T182" s="86">
        <v>41340</v>
      </c>
      <c r="U182">
        <v>2012</v>
      </c>
      <c r="V182">
        <f t="shared" ref="V182:BF182" si="65">+V$1</f>
        <v>2011</v>
      </c>
      <c r="W182">
        <f t="shared" si="65"/>
        <v>2010</v>
      </c>
      <c r="X182">
        <f t="shared" si="65"/>
        <v>2009</v>
      </c>
      <c r="Y182">
        <f t="shared" si="65"/>
        <v>2008</v>
      </c>
      <c r="Z182">
        <f t="shared" si="65"/>
        <v>2007</v>
      </c>
      <c r="AA182">
        <f t="shared" si="65"/>
        <v>2007</v>
      </c>
      <c r="AB182">
        <f t="shared" si="65"/>
        <v>2006</v>
      </c>
      <c r="AC182">
        <f t="shared" si="65"/>
        <v>2005</v>
      </c>
      <c r="AD182">
        <f t="shared" si="65"/>
        <v>2004</v>
      </c>
      <c r="AE182">
        <f t="shared" si="65"/>
        <v>2003</v>
      </c>
      <c r="AF182">
        <f t="shared" si="65"/>
        <v>2002</v>
      </c>
      <c r="AG182">
        <f t="shared" si="65"/>
        <v>2001</v>
      </c>
      <c r="AH182">
        <f t="shared" si="65"/>
        <v>2000</v>
      </c>
      <c r="AI182">
        <f t="shared" si="65"/>
        <v>2000</v>
      </c>
      <c r="AJ182">
        <f t="shared" si="65"/>
        <v>2000</v>
      </c>
      <c r="AK182">
        <f t="shared" si="65"/>
        <v>2000</v>
      </c>
      <c r="AL182">
        <f t="shared" si="65"/>
        <v>1999</v>
      </c>
      <c r="AM182">
        <f t="shared" si="65"/>
        <v>1999</v>
      </c>
      <c r="AN182">
        <f t="shared" si="65"/>
        <v>1998</v>
      </c>
      <c r="AO182">
        <f t="shared" si="65"/>
        <v>1998</v>
      </c>
      <c r="AP182">
        <f t="shared" si="65"/>
        <v>1997</v>
      </c>
      <c r="AQ182">
        <f t="shared" si="65"/>
        <v>1996</v>
      </c>
      <c r="AR182">
        <f t="shared" si="65"/>
        <v>1995</v>
      </c>
      <c r="AS182">
        <f t="shared" si="65"/>
        <v>1994</v>
      </c>
      <c r="AT182">
        <f t="shared" si="65"/>
        <v>1993</v>
      </c>
      <c r="AU182">
        <f t="shared" si="65"/>
        <v>1992</v>
      </c>
      <c r="AV182">
        <f t="shared" si="65"/>
        <v>1991</v>
      </c>
      <c r="AW182">
        <f t="shared" si="65"/>
        <v>1990</v>
      </c>
      <c r="AX182">
        <f t="shared" si="65"/>
        <v>1990</v>
      </c>
      <c r="AY182">
        <f t="shared" si="65"/>
        <v>1989</v>
      </c>
      <c r="AZ182">
        <f t="shared" si="65"/>
        <v>1988</v>
      </c>
      <c r="BA182">
        <f t="shared" si="65"/>
        <v>1987</v>
      </c>
      <c r="BB182">
        <f t="shared" si="65"/>
        <v>1987</v>
      </c>
      <c r="BC182">
        <f t="shared" si="65"/>
        <v>1986</v>
      </c>
      <c r="BD182">
        <f t="shared" si="65"/>
        <v>1986</v>
      </c>
      <c r="BE182">
        <f t="shared" si="65"/>
        <v>1986</v>
      </c>
      <c r="BF182">
        <f t="shared" si="65"/>
        <v>1986</v>
      </c>
      <c r="BG182">
        <f t="shared" ref="BG182:BU182" si="66">+BG$1</f>
        <v>1986</v>
      </c>
      <c r="BH182">
        <f t="shared" si="66"/>
        <v>1985</v>
      </c>
      <c r="BI182">
        <f t="shared" si="66"/>
        <v>1985</v>
      </c>
      <c r="BJ182">
        <f t="shared" si="66"/>
        <v>1985</v>
      </c>
      <c r="BK182">
        <f t="shared" si="66"/>
        <v>1984</v>
      </c>
      <c r="BL182">
        <f t="shared" si="66"/>
        <v>1984</v>
      </c>
      <c r="BM182">
        <f t="shared" si="66"/>
        <v>1984</v>
      </c>
      <c r="BN182">
        <f t="shared" si="66"/>
        <v>1983</v>
      </c>
      <c r="BO182">
        <f t="shared" si="66"/>
        <v>1983</v>
      </c>
      <c r="BP182">
        <f t="shared" si="66"/>
        <v>1982</v>
      </c>
      <c r="BQ182">
        <f t="shared" si="66"/>
        <v>1982</v>
      </c>
      <c r="BR182">
        <f t="shared" si="66"/>
        <v>1982</v>
      </c>
      <c r="BS182">
        <f t="shared" si="66"/>
        <v>1982</v>
      </c>
      <c r="BT182">
        <f t="shared" si="66"/>
        <v>1981</v>
      </c>
      <c r="BU182">
        <f t="shared" si="66"/>
        <v>1980</v>
      </c>
      <c r="BV182" s="17"/>
    </row>
    <row r="183" spans="1:74">
      <c r="A183" s="322"/>
      <c r="B183" s="266" t="s">
        <v>19</v>
      </c>
      <c r="C183" s="267"/>
      <c r="D183" s="87">
        <f>+入力シート①!K$2</f>
        <v>43892</v>
      </c>
      <c r="E183" s="19"/>
      <c r="F183" s="32"/>
      <c r="G183" s="32"/>
      <c r="H183" s="32"/>
      <c r="I183" s="32"/>
      <c r="J183" s="32"/>
      <c r="K183" s="33"/>
      <c r="M183" s="17"/>
      <c r="N183" s="87">
        <v>43543</v>
      </c>
      <c r="O183" s="87">
        <v>43178</v>
      </c>
      <c r="P183" s="87">
        <v>42807</v>
      </c>
      <c r="Q183" s="87">
        <v>42433</v>
      </c>
      <c r="R183" s="87">
        <v>42079</v>
      </c>
      <c r="S183" s="87">
        <v>41716</v>
      </c>
      <c r="T183" s="87">
        <v>41340</v>
      </c>
      <c r="V183">
        <f>+V$3</f>
        <v>3</v>
      </c>
      <c r="W183">
        <f>+W$3</f>
        <v>3</v>
      </c>
      <c r="X183">
        <f>+X$3</f>
        <v>3</v>
      </c>
      <c r="Y183">
        <f>+Y$3</f>
        <v>3</v>
      </c>
      <c r="Z183">
        <f>+Z$3</f>
        <v>3</v>
      </c>
      <c r="AA183">
        <f t="shared" ref="AA183:BU183" si="67">+AA$3</f>
        <v>3</v>
      </c>
      <c r="AB183">
        <f t="shared" si="67"/>
        <v>3</v>
      </c>
      <c r="AC183">
        <f t="shared" si="67"/>
        <v>3</v>
      </c>
      <c r="AD183">
        <f t="shared" si="67"/>
        <v>3</v>
      </c>
      <c r="AE183">
        <f t="shared" si="67"/>
        <v>3</v>
      </c>
      <c r="AF183">
        <f t="shared" si="67"/>
        <v>3</v>
      </c>
      <c r="AG183">
        <f t="shared" si="67"/>
        <v>3</v>
      </c>
      <c r="AH183">
        <f t="shared" si="67"/>
        <v>3</v>
      </c>
      <c r="AI183">
        <f t="shared" si="67"/>
        <v>3</v>
      </c>
      <c r="AJ183">
        <f t="shared" si="67"/>
        <v>3</v>
      </c>
      <c r="AK183">
        <f t="shared" si="67"/>
        <v>3</v>
      </c>
      <c r="AL183">
        <f t="shared" si="67"/>
        <v>3</v>
      </c>
      <c r="AM183">
        <f t="shared" si="67"/>
        <v>3</v>
      </c>
      <c r="AN183">
        <f t="shared" si="67"/>
        <v>3</v>
      </c>
      <c r="AO183">
        <f t="shared" si="67"/>
        <v>3</v>
      </c>
      <c r="AP183">
        <f t="shared" si="67"/>
        <v>3</v>
      </c>
      <c r="AQ183">
        <f t="shared" si="67"/>
        <v>3</v>
      </c>
      <c r="AR183">
        <f t="shared" si="67"/>
        <v>3</v>
      </c>
      <c r="AS183">
        <f t="shared" si="67"/>
        <v>3</v>
      </c>
      <c r="AT183">
        <f t="shared" si="67"/>
        <v>3</v>
      </c>
      <c r="AU183">
        <f t="shared" si="67"/>
        <v>3</v>
      </c>
      <c r="AV183">
        <f t="shared" si="67"/>
        <v>3</v>
      </c>
      <c r="AW183">
        <f t="shared" si="67"/>
        <v>3</v>
      </c>
      <c r="AX183">
        <f t="shared" si="67"/>
        <v>3</v>
      </c>
      <c r="AY183">
        <f t="shared" si="67"/>
        <v>3</v>
      </c>
      <c r="AZ183">
        <f t="shared" si="67"/>
        <v>3</v>
      </c>
      <c r="BA183">
        <f t="shared" si="67"/>
        <v>3</v>
      </c>
      <c r="BB183">
        <f t="shared" si="67"/>
        <v>3</v>
      </c>
      <c r="BC183">
        <f t="shared" si="67"/>
        <v>3</v>
      </c>
      <c r="BD183">
        <f t="shared" si="67"/>
        <v>3</v>
      </c>
      <c r="BE183">
        <f t="shared" si="67"/>
        <v>3</v>
      </c>
      <c r="BF183">
        <f t="shared" si="67"/>
        <v>3</v>
      </c>
      <c r="BG183">
        <f t="shared" si="67"/>
        <v>3</v>
      </c>
      <c r="BH183">
        <f t="shared" si="67"/>
        <v>3</v>
      </c>
      <c r="BI183">
        <f t="shared" si="67"/>
        <v>3</v>
      </c>
      <c r="BJ183">
        <f t="shared" si="67"/>
        <v>3</v>
      </c>
      <c r="BK183">
        <f t="shared" si="67"/>
        <v>3</v>
      </c>
      <c r="BL183">
        <f t="shared" si="67"/>
        <v>3</v>
      </c>
      <c r="BM183">
        <f t="shared" si="67"/>
        <v>3</v>
      </c>
      <c r="BN183">
        <f t="shared" si="67"/>
        <v>3</v>
      </c>
      <c r="BO183">
        <f t="shared" si="67"/>
        <v>3</v>
      </c>
      <c r="BP183">
        <f t="shared" si="67"/>
        <v>3</v>
      </c>
      <c r="BQ183">
        <f t="shared" si="67"/>
        <v>3</v>
      </c>
      <c r="BR183">
        <f t="shared" si="67"/>
        <v>3</v>
      </c>
      <c r="BS183">
        <f t="shared" si="67"/>
        <v>3</v>
      </c>
      <c r="BT183">
        <f t="shared" si="67"/>
        <v>3</v>
      </c>
      <c r="BU183">
        <f t="shared" si="67"/>
        <v>3</v>
      </c>
      <c r="BV183" s="17"/>
    </row>
    <row r="184" spans="1:74">
      <c r="A184" s="322"/>
      <c r="B184" s="266" t="s">
        <v>20</v>
      </c>
      <c r="C184" s="267"/>
      <c r="D184" s="88">
        <f>+入力シート①!K$2</f>
        <v>43892</v>
      </c>
      <c r="E184" s="19"/>
      <c r="F184" s="32"/>
      <c r="G184" s="32"/>
      <c r="H184" s="32"/>
      <c r="I184" s="32"/>
      <c r="J184" s="32"/>
      <c r="K184" s="33"/>
      <c r="M184" s="17"/>
      <c r="N184" s="88">
        <v>43543</v>
      </c>
      <c r="O184" s="88">
        <v>43178</v>
      </c>
      <c r="P184" s="88">
        <v>42807</v>
      </c>
      <c r="Q184" s="88">
        <v>42433</v>
      </c>
      <c r="R184" s="88">
        <v>42079</v>
      </c>
      <c r="S184" s="88">
        <v>41716</v>
      </c>
      <c r="T184" s="88">
        <v>41340</v>
      </c>
      <c r="V184" s="88">
        <v>40616</v>
      </c>
      <c r="W184" s="88">
        <v>40268</v>
      </c>
      <c r="X184" s="88">
        <v>39881</v>
      </c>
      <c r="Y184" s="88">
        <v>39519</v>
      </c>
      <c r="AA184">
        <v>22</v>
      </c>
      <c r="AB184">
        <v>5</v>
      </c>
      <c r="AC184">
        <v>8</v>
      </c>
      <c r="AE184">
        <v>6</v>
      </c>
      <c r="AL184">
        <v>18</v>
      </c>
      <c r="AP184">
        <v>26</v>
      </c>
      <c r="AR184">
        <v>3</v>
      </c>
      <c r="AS184">
        <v>7</v>
      </c>
      <c r="AT184">
        <v>5</v>
      </c>
      <c r="AW184">
        <v>7</v>
      </c>
      <c r="AZ184">
        <v>5</v>
      </c>
      <c r="BA184">
        <v>13</v>
      </c>
      <c r="BF184">
        <v>5</v>
      </c>
      <c r="BJ184">
        <v>11</v>
      </c>
      <c r="BL184">
        <v>24</v>
      </c>
      <c r="BM184">
        <v>9</v>
      </c>
      <c r="BV184" s="17"/>
    </row>
    <row r="185" spans="1:74">
      <c r="A185" s="322"/>
      <c r="B185" s="266" t="s">
        <v>55</v>
      </c>
      <c r="C185" s="267"/>
      <c r="D185">
        <f>+入力シート①!K$3</f>
        <v>37</v>
      </c>
      <c r="E185" s="19"/>
      <c r="F185" s="32"/>
      <c r="G185" s="32"/>
      <c r="H185" s="32"/>
      <c r="I185" s="32"/>
      <c r="J185" s="32"/>
      <c r="K185" s="33"/>
      <c r="M185" s="17"/>
      <c r="N185">
        <v>37</v>
      </c>
      <c r="O185">
        <v>37</v>
      </c>
      <c r="P185">
        <v>37</v>
      </c>
      <c r="Q185">
        <v>37</v>
      </c>
      <c r="R185">
        <v>37</v>
      </c>
      <c r="S185">
        <v>37</v>
      </c>
      <c r="T185">
        <v>37</v>
      </c>
      <c r="U185">
        <v>37</v>
      </c>
      <c r="V185">
        <f>+$A$182</f>
        <v>37</v>
      </c>
      <c r="W185">
        <f>+$A$182</f>
        <v>37</v>
      </c>
      <c r="X185">
        <f>+$A$182</f>
        <v>37</v>
      </c>
      <c r="Y185">
        <f>+$A$182</f>
        <v>37</v>
      </c>
      <c r="Z185">
        <f>+$A$182</f>
        <v>37</v>
      </c>
      <c r="AA185">
        <f t="shared" ref="AA185:BU185" si="68">+$A$182</f>
        <v>37</v>
      </c>
      <c r="AB185">
        <f t="shared" si="68"/>
        <v>37</v>
      </c>
      <c r="AC185">
        <f t="shared" si="68"/>
        <v>37</v>
      </c>
      <c r="AD185">
        <f t="shared" si="68"/>
        <v>37</v>
      </c>
      <c r="AE185">
        <f t="shared" si="68"/>
        <v>37</v>
      </c>
      <c r="AF185">
        <f t="shared" si="68"/>
        <v>37</v>
      </c>
      <c r="AG185">
        <f t="shared" si="68"/>
        <v>37</v>
      </c>
      <c r="AH185">
        <f t="shared" si="68"/>
        <v>37</v>
      </c>
      <c r="AI185">
        <f t="shared" si="68"/>
        <v>37</v>
      </c>
      <c r="AJ185">
        <f t="shared" si="68"/>
        <v>37</v>
      </c>
      <c r="AK185">
        <f t="shared" si="68"/>
        <v>37</v>
      </c>
      <c r="AL185">
        <f t="shared" si="68"/>
        <v>37</v>
      </c>
      <c r="AM185">
        <f t="shared" si="68"/>
        <v>37</v>
      </c>
      <c r="AN185">
        <f t="shared" si="68"/>
        <v>37</v>
      </c>
      <c r="AO185">
        <f t="shared" si="68"/>
        <v>37</v>
      </c>
      <c r="AP185">
        <f t="shared" si="68"/>
        <v>37</v>
      </c>
      <c r="AQ185">
        <f t="shared" si="68"/>
        <v>37</v>
      </c>
      <c r="AR185">
        <f t="shared" si="68"/>
        <v>37</v>
      </c>
      <c r="AS185">
        <f t="shared" si="68"/>
        <v>37</v>
      </c>
      <c r="AT185">
        <f t="shared" si="68"/>
        <v>37</v>
      </c>
      <c r="AU185">
        <f t="shared" si="68"/>
        <v>37</v>
      </c>
      <c r="AV185">
        <f t="shared" si="68"/>
        <v>37</v>
      </c>
      <c r="AW185">
        <f t="shared" si="68"/>
        <v>37</v>
      </c>
      <c r="AX185">
        <f t="shared" si="68"/>
        <v>37</v>
      </c>
      <c r="AY185">
        <f t="shared" si="68"/>
        <v>37</v>
      </c>
      <c r="AZ185">
        <f t="shared" si="68"/>
        <v>37</v>
      </c>
      <c r="BA185">
        <f t="shared" si="68"/>
        <v>37</v>
      </c>
      <c r="BB185">
        <f t="shared" si="68"/>
        <v>37</v>
      </c>
      <c r="BC185">
        <f t="shared" si="68"/>
        <v>37</v>
      </c>
      <c r="BD185">
        <f t="shared" si="68"/>
        <v>37</v>
      </c>
      <c r="BE185">
        <f t="shared" si="68"/>
        <v>37</v>
      </c>
      <c r="BF185">
        <f t="shared" si="68"/>
        <v>37</v>
      </c>
      <c r="BG185">
        <f t="shared" si="68"/>
        <v>37</v>
      </c>
      <c r="BH185">
        <f t="shared" si="68"/>
        <v>37</v>
      </c>
      <c r="BI185">
        <f t="shared" si="68"/>
        <v>37</v>
      </c>
      <c r="BJ185">
        <f t="shared" si="68"/>
        <v>37</v>
      </c>
      <c r="BK185">
        <f t="shared" si="68"/>
        <v>37</v>
      </c>
      <c r="BL185">
        <f t="shared" si="68"/>
        <v>37</v>
      </c>
      <c r="BM185">
        <f t="shared" si="68"/>
        <v>37</v>
      </c>
      <c r="BN185">
        <f t="shared" si="68"/>
        <v>37</v>
      </c>
      <c r="BO185">
        <f t="shared" si="68"/>
        <v>37</v>
      </c>
      <c r="BP185">
        <f t="shared" si="68"/>
        <v>37</v>
      </c>
      <c r="BQ185">
        <f t="shared" si="68"/>
        <v>37</v>
      </c>
      <c r="BR185">
        <f t="shared" si="68"/>
        <v>37</v>
      </c>
      <c r="BS185">
        <f t="shared" si="68"/>
        <v>37</v>
      </c>
      <c r="BT185">
        <f t="shared" si="68"/>
        <v>37</v>
      </c>
      <c r="BU185">
        <f t="shared" si="68"/>
        <v>37</v>
      </c>
      <c r="BV185" s="17"/>
    </row>
    <row r="186" spans="1:74" ht="16.5" thickBot="1">
      <c r="A186" s="322"/>
      <c r="B186" s="266" t="s">
        <v>21</v>
      </c>
      <c r="C186" s="267"/>
      <c r="D186" s="93">
        <f>+入力シート①!K$4</f>
        <v>0.2638888888888889</v>
      </c>
      <c r="E186" s="20"/>
      <c r="F186" s="34"/>
      <c r="G186" s="34"/>
      <c r="H186" s="34"/>
      <c r="I186" s="34"/>
      <c r="J186" s="34"/>
      <c r="K186" s="35"/>
      <c r="M186" s="17"/>
      <c r="N186" s="93">
        <v>0.25694444444444448</v>
      </c>
      <c r="O186" s="93">
        <v>0.27083333333333331</v>
      </c>
      <c r="P186" s="93">
        <v>0.25694444444444448</v>
      </c>
      <c r="Q186" s="93">
        <v>0.24444444444444446</v>
      </c>
      <c r="R186" s="93">
        <v>0.21597222222222223</v>
      </c>
      <c r="S186" s="93">
        <v>0.22569444444444445</v>
      </c>
      <c r="T186" s="93">
        <v>0.2638888888888889</v>
      </c>
      <c r="V186" s="93">
        <v>0.2673611111111111</v>
      </c>
      <c r="W186" s="93">
        <v>0.28125</v>
      </c>
      <c r="X186" s="93">
        <v>0.43055555555555558</v>
      </c>
      <c r="Y186" s="93">
        <v>0.25694444444444448</v>
      </c>
      <c r="AA186" s="151">
        <v>0.28472222222222221</v>
      </c>
      <c r="BV186" s="17"/>
    </row>
    <row r="187" spans="1:74">
      <c r="A187" s="322"/>
      <c r="B187" s="263" t="s">
        <v>22</v>
      </c>
      <c r="C187" s="9">
        <v>0</v>
      </c>
      <c r="D187">
        <f>+入力シート①!K$5</f>
        <v>19.45</v>
      </c>
      <c r="E187">
        <f>+COUNT($M187:$BV187)</f>
        <v>27</v>
      </c>
      <c r="F187" s="7">
        <f>+AVERAGE($M187:$BV187)</f>
        <v>18.983333333333331</v>
      </c>
      <c r="G187" s="7">
        <f>+STDEV($M187:$BV187)</f>
        <v>0.94530011514455459</v>
      </c>
      <c r="H187" s="7">
        <f>+MAX($M187:$BV187)</f>
        <v>20.32</v>
      </c>
      <c r="I187" s="7">
        <f>+MIN($M187:$BV187)</f>
        <v>17</v>
      </c>
      <c r="J187" s="7">
        <f>+D187-F187</f>
        <v>0.46666666666666856</v>
      </c>
      <c r="K187" s="7">
        <f>+J187/G187</f>
        <v>0.49367037958659959</v>
      </c>
      <c r="M187" s="17"/>
      <c r="N187">
        <v>18.53</v>
      </c>
      <c r="O187">
        <v>19.43</v>
      </c>
      <c r="P187">
        <v>18.82</v>
      </c>
      <c r="Q187">
        <v>19.93</v>
      </c>
      <c r="R187">
        <v>18.27</v>
      </c>
      <c r="S187">
        <v>19.05</v>
      </c>
      <c r="T187">
        <v>20.32</v>
      </c>
      <c r="V187">
        <v>19.100000000000001</v>
      </c>
      <c r="W187">
        <v>19.2</v>
      </c>
      <c r="X187">
        <v>17.399999999999999</v>
      </c>
      <c r="Y187">
        <v>19.3</v>
      </c>
      <c r="AA187">
        <v>20.100000000000001</v>
      </c>
      <c r="AB187">
        <v>19.8</v>
      </c>
      <c r="AC187">
        <v>18.899999999999999</v>
      </c>
      <c r="AE187">
        <v>19.8</v>
      </c>
      <c r="AL187">
        <v>20.2</v>
      </c>
      <c r="AP187">
        <v>18.399999999999999</v>
      </c>
      <c r="AR187">
        <v>19.399999999999999</v>
      </c>
      <c r="AS187">
        <v>19.3</v>
      </c>
      <c r="AT187">
        <v>20.2</v>
      </c>
      <c r="AW187">
        <v>20.100000000000001</v>
      </c>
      <c r="AZ187">
        <v>17.600000000000001</v>
      </c>
      <c r="BA187">
        <v>17.899999999999999</v>
      </c>
      <c r="BF187">
        <v>17.7</v>
      </c>
      <c r="BJ187">
        <v>18.7</v>
      </c>
      <c r="BL187">
        <v>17</v>
      </c>
      <c r="BM187">
        <v>18.100000000000001</v>
      </c>
      <c r="BV187" s="17"/>
    </row>
    <row r="188" spans="1:74">
      <c r="A188" s="322"/>
      <c r="B188" s="263"/>
      <c r="C188" s="9">
        <v>10</v>
      </c>
      <c r="D188">
        <f>+入力シート①!K$6</f>
        <v>19.559999999999999</v>
      </c>
      <c r="E188">
        <f t="shared" ref="E188:E202" si="69">+COUNT($M188:$BV188)</f>
        <v>25</v>
      </c>
      <c r="F188" s="7">
        <f t="shared" ref="F188:F202" si="70">+AVERAGE($M188:$BV188)</f>
        <v>18.905999999999999</v>
      </c>
      <c r="G188" s="7">
        <f t="shared" ref="G188:G202" si="71">+STDEV($M188:$BV188)</f>
        <v>0.89188470854328106</v>
      </c>
      <c r="H188" s="7">
        <f t="shared" ref="H188:H202" si="72">+MAX($M188:$BV188)</f>
        <v>20.32</v>
      </c>
      <c r="I188" s="7">
        <f t="shared" ref="I188:I202" si="73">+MIN($M188:$BV188)</f>
        <v>17.09</v>
      </c>
      <c r="J188" s="7">
        <f t="shared" ref="J188:J199" si="74">+D188-F188</f>
        <v>0.65399999999999991</v>
      </c>
      <c r="K188" s="7">
        <f t="shared" ref="K188:K199" si="75">+J188/G188</f>
        <v>0.73327863314102648</v>
      </c>
      <c r="M188" s="17"/>
      <c r="N188">
        <v>18.52</v>
      </c>
      <c r="O188">
        <v>19.43</v>
      </c>
      <c r="P188">
        <v>18.82</v>
      </c>
      <c r="Q188">
        <v>19.920000000000002</v>
      </c>
      <c r="R188">
        <v>18.3</v>
      </c>
      <c r="S188">
        <v>19.07</v>
      </c>
      <c r="T188">
        <v>20.32</v>
      </c>
      <c r="V188">
        <v>19.43</v>
      </c>
      <c r="W188">
        <v>19.25</v>
      </c>
      <c r="X188">
        <v>17.39</v>
      </c>
      <c r="Y188">
        <v>19.399999999999999</v>
      </c>
      <c r="AA188">
        <v>20.13</v>
      </c>
      <c r="AB188">
        <v>19.82</v>
      </c>
      <c r="AC188">
        <v>18.95</v>
      </c>
      <c r="AE188">
        <v>19.87</v>
      </c>
      <c r="AP188">
        <v>18.309999999999999</v>
      </c>
      <c r="AR188">
        <v>19.29</v>
      </c>
      <c r="AS188">
        <v>19.09</v>
      </c>
      <c r="AT188">
        <v>19.829999999999998</v>
      </c>
      <c r="AW188">
        <v>18.809999999999999</v>
      </c>
      <c r="BA188">
        <v>18.03</v>
      </c>
      <c r="BF188">
        <v>17.46</v>
      </c>
      <c r="BJ188">
        <v>17.899999999999999</v>
      </c>
      <c r="BL188">
        <v>17.09</v>
      </c>
      <c r="BM188">
        <v>18.22</v>
      </c>
      <c r="BV188" s="17"/>
    </row>
    <row r="189" spans="1:74">
      <c r="A189" s="322"/>
      <c r="B189" s="263"/>
      <c r="C189" s="9">
        <v>20</v>
      </c>
      <c r="D189">
        <f>+入力シート①!K$7</f>
        <v>19.579999999999998</v>
      </c>
      <c r="E189">
        <f t="shared" si="69"/>
        <v>25</v>
      </c>
      <c r="F189" s="7">
        <f t="shared" si="70"/>
        <v>18.885200000000001</v>
      </c>
      <c r="G189" s="7">
        <f t="shared" si="71"/>
        <v>0.91924389219256308</v>
      </c>
      <c r="H189" s="7">
        <f t="shared" si="72"/>
        <v>20.329999999999998</v>
      </c>
      <c r="I189" s="7">
        <f t="shared" si="73"/>
        <v>16.87</v>
      </c>
      <c r="J189" s="7">
        <f t="shared" si="74"/>
        <v>0.6947999999999972</v>
      </c>
      <c r="K189" s="7">
        <f t="shared" si="75"/>
        <v>0.75583858201415233</v>
      </c>
      <c r="M189" s="17"/>
      <c r="N189">
        <v>18.52</v>
      </c>
      <c r="O189">
        <v>19.440000000000001</v>
      </c>
      <c r="P189">
        <v>18.79</v>
      </c>
      <c r="Q189">
        <v>19.920000000000002</v>
      </c>
      <c r="R189">
        <v>18.28</v>
      </c>
      <c r="S189">
        <v>19.07</v>
      </c>
      <c r="T189">
        <v>20.329999999999998</v>
      </c>
      <c r="V189">
        <v>19.28</v>
      </c>
      <c r="W189">
        <v>19.25</v>
      </c>
      <c r="X189">
        <v>17.260000000000002</v>
      </c>
      <c r="Y189">
        <v>19.38</v>
      </c>
      <c r="AA189">
        <v>20.13</v>
      </c>
      <c r="AB189">
        <v>19.82</v>
      </c>
      <c r="AC189">
        <v>18.96</v>
      </c>
      <c r="AE189">
        <v>19.88</v>
      </c>
      <c r="AP189">
        <v>18.309999999999999</v>
      </c>
      <c r="AR189">
        <v>19.29</v>
      </c>
      <c r="AS189">
        <v>19.100000000000001</v>
      </c>
      <c r="AT189">
        <v>19.829999999999998</v>
      </c>
      <c r="AW189">
        <v>18.809999999999999</v>
      </c>
      <c r="BA189">
        <v>18.010000000000002</v>
      </c>
      <c r="BF189">
        <v>17.46</v>
      </c>
      <c r="BJ189">
        <v>17.91</v>
      </c>
      <c r="BL189">
        <v>16.87</v>
      </c>
      <c r="BM189">
        <v>18.23</v>
      </c>
      <c r="BV189" s="17"/>
    </row>
    <row r="190" spans="1:74">
      <c r="A190" s="322"/>
      <c r="B190" s="263"/>
      <c r="C190" s="9">
        <v>30</v>
      </c>
      <c r="D190">
        <f>+入力シート①!K$8</f>
        <v>19.57</v>
      </c>
      <c r="E190">
        <f t="shared" si="69"/>
        <v>25</v>
      </c>
      <c r="F190" s="7">
        <f t="shared" si="70"/>
        <v>18.862800000000004</v>
      </c>
      <c r="G190" s="7">
        <f t="shared" si="71"/>
        <v>0.95608367834619978</v>
      </c>
      <c r="H190" s="7">
        <f t="shared" si="72"/>
        <v>20.32</v>
      </c>
      <c r="I190" s="7">
        <f t="shared" si="73"/>
        <v>16.760000000000002</v>
      </c>
      <c r="J190" s="7">
        <f t="shared" si="74"/>
        <v>0.70719999999999672</v>
      </c>
      <c r="K190" s="7">
        <f t="shared" si="75"/>
        <v>0.73968420967428983</v>
      </c>
      <c r="M190" s="17"/>
      <c r="N190">
        <v>18.53</v>
      </c>
      <c r="O190">
        <v>19.440000000000001</v>
      </c>
      <c r="P190">
        <v>18.79</v>
      </c>
      <c r="Q190">
        <v>19.93</v>
      </c>
      <c r="R190">
        <v>18.3</v>
      </c>
      <c r="S190">
        <v>19.059999999999999</v>
      </c>
      <c r="T190">
        <v>20.32</v>
      </c>
      <c r="V190">
        <v>19.239999999999998</v>
      </c>
      <c r="W190">
        <v>19.21</v>
      </c>
      <c r="X190">
        <v>16.989999999999998</v>
      </c>
      <c r="Y190">
        <v>19.41</v>
      </c>
      <c r="AA190">
        <v>20.14</v>
      </c>
      <c r="AB190">
        <v>19.84</v>
      </c>
      <c r="AC190">
        <v>18.940000000000001</v>
      </c>
      <c r="AE190">
        <v>19.88</v>
      </c>
      <c r="AP190">
        <v>18.18</v>
      </c>
      <c r="AR190">
        <v>19.29</v>
      </c>
      <c r="AS190">
        <v>19.100000000000001</v>
      </c>
      <c r="AT190">
        <v>19.84</v>
      </c>
      <c r="AW190">
        <v>18.82</v>
      </c>
      <c r="BA190">
        <v>17.96</v>
      </c>
      <c r="BF190">
        <v>17.46</v>
      </c>
      <c r="BJ190">
        <v>17.91</v>
      </c>
      <c r="BL190">
        <v>16.760000000000002</v>
      </c>
      <c r="BM190">
        <v>18.23</v>
      </c>
      <c r="BV190" s="17"/>
    </row>
    <row r="191" spans="1:74">
      <c r="A191" s="322"/>
      <c r="B191" s="263"/>
      <c r="C191" s="9">
        <v>50</v>
      </c>
      <c r="D191">
        <f>+入力シート①!K$9</f>
        <v>19.57</v>
      </c>
      <c r="E191">
        <f t="shared" si="69"/>
        <v>25</v>
      </c>
      <c r="F191" s="7">
        <f t="shared" si="70"/>
        <v>18.772399999999998</v>
      </c>
      <c r="G191" s="7">
        <f t="shared" si="71"/>
        <v>1.1152364472762415</v>
      </c>
      <c r="H191" s="7">
        <f t="shared" si="72"/>
        <v>20.329999999999998</v>
      </c>
      <c r="I191" s="7">
        <f t="shared" si="73"/>
        <v>15.52</v>
      </c>
      <c r="J191" s="7">
        <f t="shared" si="74"/>
        <v>0.79760000000000275</v>
      </c>
      <c r="K191" s="7">
        <f t="shared" si="75"/>
        <v>0.71518466056950802</v>
      </c>
      <c r="M191" s="17"/>
      <c r="N191">
        <v>18.52</v>
      </c>
      <c r="O191">
        <v>19.18</v>
      </c>
      <c r="P191">
        <v>18.71</v>
      </c>
      <c r="Q191">
        <v>19.93</v>
      </c>
      <c r="R191">
        <v>18.29</v>
      </c>
      <c r="S191">
        <v>19.05</v>
      </c>
      <c r="T191">
        <v>20.329999999999998</v>
      </c>
      <c r="V191">
        <v>19.12</v>
      </c>
      <c r="W191">
        <v>19.16</v>
      </c>
      <c r="X191">
        <v>15.52</v>
      </c>
      <c r="Y191">
        <v>19.420000000000002</v>
      </c>
      <c r="AA191">
        <v>20.14</v>
      </c>
      <c r="AB191">
        <v>19.829999999999998</v>
      </c>
      <c r="AC191">
        <v>18.899999999999999</v>
      </c>
      <c r="AE191">
        <v>19.899999999999999</v>
      </c>
      <c r="AP191">
        <v>18.18</v>
      </c>
      <c r="AR191">
        <v>19.3</v>
      </c>
      <c r="AS191">
        <v>19.079999999999998</v>
      </c>
      <c r="AT191">
        <v>19.84</v>
      </c>
      <c r="AW191">
        <v>18.829999999999998</v>
      </c>
      <c r="BA191">
        <v>17.850000000000001</v>
      </c>
      <c r="BF191">
        <v>17.43</v>
      </c>
      <c r="BJ191">
        <v>17.899999999999999</v>
      </c>
      <c r="BL191">
        <v>16.670000000000002</v>
      </c>
      <c r="BM191">
        <v>18.23</v>
      </c>
      <c r="BV191" s="17"/>
    </row>
    <row r="192" spans="1:74">
      <c r="A192" s="322"/>
      <c r="B192" s="263"/>
      <c r="C192" s="9">
        <v>75</v>
      </c>
      <c r="D192">
        <f>+入力シート①!K$10</f>
        <v>19.579999999999998</v>
      </c>
      <c r="E192">
        <f t="shared" si="69"/>
        <v>25</v>
      </c>
      <c r="F192" s="7">
        <f t="shared" si="70"/>
        <v>18.606400000000001</v>
      </c>
      <c r="G192" s="7">
        <f t="shared" si="71"/>
        <v>1.2486321849661468</v>
      </c>
      <c r="H192" s="7">
        <f t="shared" si="72"/>
        <v>20.329999999999998</v>
      </c>
      <c r="I192" s="7">
        <f t="shared" si="73"/>
        <v>15.33</v>
      </c>
      <c r="J192" s="7">
        <f t="shared" si="74"/>
        <v>0.97359999999999758</v>
      </c>
      <c r="K192" s="7">
        <f t="shared" si="75"/>
        <v>0.77973322466166772</v>
      </c>
      <c r="M192" s="17"/>
      <c r="N192">
        <v>18.52</v>
      </c>
      <c r="O192">
        <v>19.13</v>
      </c>
      <c r="P192">
        <v>18.57</v>
      </c>
      <c r="Q192">
        <v>19.940000000000001</v>
      </c>
      <c r="R192">
        <v>17.78</v>
      </c>
      <c r="S192">
        <v>18.940000000000001</v>
      </c>
      <c r="T192">
        <v>20.329999999999998</v>
      </c>
      <c r="V192">
        <v>18.489999999999998</v>
      </c>
      <c r="W192">
        <v>19.05</v>
      </c>
      <c r="X192">
        <v>15.33</v>
      </c>
      <c r="Y192">
        <v>19.39</v>
      </c>
      <c r="AA192">
        <v>20.149999999999999</v>
      </c>
      <c r="AB192">
        <v>19.75</v>
      </c>
      <c r="AC192">
        <v>18.87</v>
      </c>
      <c r="AE192">
        <v>19.850000000000001</v>
      </c>
      <c r="AP192">
        <v>17.239999999999998</v>
      </c>
      <c r="AR192">
        <v>19.3</v>
      </c>
      <c r="AS192">
        <v>19.07</v>
      </c>
      <c r="AT192">
        <v>19.850000000000001</v>
      </c>
      <c r="AW192">
        <v>18.84</v>
      </c>
      <c r="BA192">
        <v>17.82</v>
      </c>
      <c r="BF192">
        <v>16.600000000000001</v>
      </c>
      <c r="BJ192">
        <v>17.899999999999999</v>
      </c>
      <c r="BL192">
        <v>16.329999999999998</v>
      </c>
      <c r="BM192">
        <v>18.12</v>
      </c>
      <c r="BV192" s="17"/>
    </row>
    <row r="193" spans="1:74">
      <c r="A193" s="322"/>
      <c r="B193" s="263"/>
      <c r="C193" s="9">
        <v>100</v>
      </c>
      <c r="D193">
        <f>+入力シート①!K$11</f>
        <v>19.579999999999998</v>
      </c>
      <c r="E193">
        <f t="shared" si="69"/>
        <v>25</v>
      </c>
      <c r="F193" s="7">
        <f t="shared" si="70"/>
        <v>18.332799999999999</v>
      </c>
      <c r="G193" s="7">
        <f t="shared" si="71"/>
        <v>1.4142445568806925</v>
      </c>
      <c r="H193" s="7">
        <f t="shared" si="72"/>
        <v>20.3</v>
      </c>
      <c r="I193" s="7">
        <f t="shared" si="73"/>
        <v>14.57</v>
      </c>
      <c r="J193" s="7">
        <f t="shared" si="74"/>
        <v>1.2471999999999994</v>
      </c>
      <c r="K193" s="7">
        <f t="shared" si="75"/>
        <v>0.88188424974451918</v>
      </c>
      <c r="M193" s="17"/>
      <c r="N193">
        <v>18.53</v>
      </c>
      <c r="O193">
        <v>18.93</v>
      </c>
      <c r="P193">
        <v>18.350000000000001</v>
      </c>
      <c r="Q193">
        <v>19.93</v>
      </c>
      <c r="R193">
        <v>17.420000000000002</v>
      </c>
      <c r="S193">
        <v>18.88</v>
      </c>
      <c r="T193">
        <v>20.3</v>
      </c>
      <c r="V193">
        <v>17</v>
      </c>
      <c r="W193">
        <v>18.8</v>
      </c>
      <c r="X193">
        <v>14.57</v>
      </c>
      <c r="Y193">
        <v>19.41</v>
      </c>
      <c r="AA193">
        <v>20.149999999999999</v>
      </c>
      <c r="AB193">
        <v>19.03</v>
      </c>
      <c r="AC193">
        <v>18.829999999999998</v>
      </c>
      <c r="AE193">
        <v>19.37</v>
      </c>
      <c r="AP193">
        <v>16.59</v>
      </c>
      <c r="AR193">
        <v>19.239999999999998</v>
      </c>
      <c r="AS193">
        <v>19.07</v>
      </c>
      <c r="AT193">
        <v>19.850000000000001</v>
      </c>
      <c r="AW193">
        <v>18.75</v>
      </c>
      <c r="BA193">
        <v>17.809999999999999</v>
      </c>
      <c r="BF193">
        <v>16.18</v>
      </c>
      <c r="BJ193">
        <v>17.89</v>
      </c>
      <c r="BL193">
        <v>16.25</v>
      </c>
      <c r="BM193">
        <v>17.190000000000001</v>
      </c>
      <c r="BV193" s="17"/>
    </row>
    <row r="194" spans="1:74">
      <c r="A194" s="322"/>
      <c r="B194" s="263"/>
      <c r="C194" s="9">
        <v>150</v>
      </c>
      <c r="D194">
        <f>+入力シート①!K$12</f>
        <v>19.54</v>
      </c>
      <c r="E194">
        <f t="shared" si="69"/>
        <v>25</v>
      </c>
      <c r="F194" s="7">
        <f t="shared" si="70"/>
        <v>17.725200000000001</v>
      </c>
      <c r="G194" s="7">
        <f t="shared" si="71"/>
        <v>1.9020780741073493</v>
      </c>
      <c r="H194" s="7">
        <f t="shared" si="72"/>
        <v>20.18</v>
      </c>
      <c r="I194" s="7">
        <f t="shared" si="73"/>
        <v>12.22</v>
      </c>
      <c r="J194" s="7">
        <f t="shared" si="74"/>
        <v>1.8147999999999982</v>
      </c>
      <c r="K194" s="7">
        <f t="shared" si="75"/>
        <v>0.95411435771462172</v>
      </c>
      <c r="M194" s="17"/>
      <c r="N194">
        <v>18.47</v>
      </c>
      <c r="O194">
        <v>18.7</v>
      </c>
      <c r="P194">
        <v>17.87</v>
      </c>
      <c r="Q194">
        <v>19.920000000000002</v>
      </c>
      <c r="R194">
        <v>16.190000000000001</v>
      </c>
      <c r="S194">
        <v>18.73</v>
      </c>
      <c r="T194">
        <v>20.18</v>
      </c>
      <c r="V194">
        <v>16.059999999999999</v>
      </c>
      <c r="W194">
        <v>17.97</v>
      </c>
      <c r="X194">
        <v>12.22</v>
      </c>
      <c r="Y194">
        <v>19.309999999999999</v>
      </c>
      <c r="AA194">
        <v>19.309999999999999</v>
      </c>
      <c r="AB194">
        <v>17.41</v>
      </c>
      <c r="AC194">
        <v>18.64</v>
      </c>
      <c r="AE194">
        <v>18.89</v>
      </c>
      <c r="AP194">
        <v>15.36</v>
      </c>
      <c r="AR194">
        <v>19.07</v>
      </c>
      <c r="AS194">
        <v>19.05</v>
      </c>
      <c r="AT194">
        <v>19.850000000000001</v>
      </c>
      <c r="AW194">
        <v>18.45</v>
      </c>
      <c r="BA194">
        <v>17.690000000000001</v>
      </c>
      <c r="BF194">
        <v>15.3</v>
      </c>
      <c r="BJ194">
        <v>17.48</v>
      </c>
      <c r="BL194">
        <v>14.94</v>
      </c>
      <c r="BM194">
        <v>16.07</v>
      </c>
      <c r="BV194" s="17"/>
    </row>
    <row r="195" spans="1:74">
      <c r="A195" s="322"/>
      <c r="B195" s="263"/>
      <c r="C195" s="9">
        <v>200</v>
      </c>
      <c r="D195">
        <f>+入力シート①!K$13</f>
        <v>19.55</v>
      </c>
      <c r="E195">
        <f t="shared" si="69"/>
        <v>25</v>
      </c>
      <c r="F195" s="7">
        <f t="shared" si="70"/>
        <v>17.09</v>
      </c>
      <c r="G195" s="7">
        <f t="shared" si="71"/>
        <v>2.2576997881324687</v>
      </c>
      <c r="H195" s="7">
        <f t="shared" si="72"/>
        <v>19.920000000000002</v>
      </c>
      <c r="I195" s="7">
        <f t="shared" si="73"/>
        <v>11.69</v>
      </c>
      <c r="J195" s="7">
        <f t="shared" si="74"/>
        <v>2.4600000000000009</v>
      </c>
      <c r="K195" s="7">
        <f t="shared" si="75"/>
        <v>1.0896045669716219</v>
      </c>
      <c r="M195" s="17"/>
      <c r="N195">
        <v>18.36</v>
      </c>
      <c r="O195">
        <v>18.420000000000002</v>
      </c>
      <c r="P195">
        <v>17.260000000000002</v>
      </c>
      <c r="Q195">
        <v>19.920000000000002</v>
      </c>
      <c r="R195">
        <v>14.88</v>
      </c>
      <c r="S195">
        <v>18.62</v>
      </c>
      <c r="T195">
        <v>19.760000000000002</v>
      </c>
      <c r="V195">
        <v>14.56</v>
      </c>
      <c r="W195">
        <v>17.64</v>
      </c>
      <c r="X195">
        <v>11.69</v>
      </c>
      <c r="Y195">
        <v>19.09</v>
      </c>
      <c r="AA195">
        <v>18.23</v>
      </c>
      <c r="AB195">
        <v>16.62</v>
      </c>
      <c r="AC195">
        <v>18.649999999999999</v>
      </c>
      <c r="AE195">
        <v>18.690000000000001</v>
      </c>
      <c r="AP195">
        <v>13.83</v>
      </c>
      <c r="AR195">
        <v>18.809999999999999</v>
      </c>
      <c r="AS195">
        <v>18.93</v>
      </c>
      <c r="AT195">
        <v>19.41</v>
      </c>
      <c r="AW195">
        <v>17.920000000000002</v>
      </c>
      <c r="BA195">
        <v>16.27</v>
      </c>
      <c r="BF195">
        <v>14.2</v>
      </c>
      <c r="BJ195">
        <v>17.2</v>
      </c>
      <c r="BL195">
        <v>13.53</v>
      </c>
      <c r="BM195">
        <v>14.76</v>
      </c>
      <c r="BV195" s="17"/>
    </row>
    <row r="196" spans="1:74">
      <c r="A196" s="322"/>
      <c r="B196" s="263"/>
      <c r="C196" s="9">
        <v>300</v>
      </c>
      <c r="D196">
        <f>+入力シート①!K$14</f>
        <v>18.27</v>
      </c>
      <c r="E196">
        <f t="shared" si="69"/>
        <v>17</v>
      </c>
      <c r="F196" s="7">
        <f t="shared" si="70"/>
        <v>15.435294117647061</v>
      </c>
      <c r="G196" s="7">
        <f t="shared" si="71"/>
        <v>3.1537737665514403</v>
      </c>
      <c r="H196" s="7">
        <f t="shared" si="72"/>
        <v>18.579999999999998</v>
      </c>
      <c r="I196" s="7">
        <f t="shared" si="73"/>
        <v>8.7200000000000006</v>
      </c>
      <c r="J196" s="7">
        <f t="shared" si="74"/>
        <v>2.8347058823529387</v>
      </c>
      <c r="K196" s="7">
        <f t="shared" si="75"/>
        <v>0.89882981221338742</v>
      </c>
      <c r="M196" s="17"/>
      <c r="N196">
        <v>16.79</v>
      </c>
      <c r="O196">
        <v>17.91</v>
      </c>
      <c r="P196">
        <v>14.88</v>
      </c>
      <c r="Q196">
        <v>18.02</v>
      </c>
      <c r="R196">
        <v>12.21</v>
      </c>
      <c r="S196">
        <v>17.93</v>
      </c>
      <c r="T196">
        <v>18.55</v>
      </c>
      <c r="V196">
        <v>11.32</v>
      </c>
      <c r="W196">
        <v>15.05</v>
      </c>
      <c r="X196">
        <v>8.7200000000000006</v>
      </c>
      <c r="Y196">
        <v>18.579999999999998</v>
      </c>
      <c r="AA196">
        <v>15.07</v>
      </c>
      <c r="AB196">
        <v>13.32</v>
      </c>
      <c r="AC196">
        <v>17.399999999999999</v>
      </c>
      <c r="AE196">
        <v>17.829999999999998</v>
      </c>
      <c r="AP196">
        <v>10.57</v>
      </c>
      <c r="AR196">
        <v>18.25</v>
      </c>
      <c r="BV196" s="17"/>
    </row>
    <row r="197" spans="1:74">
      <c r="A197" s="322"/>
      <c r="B197" s="263"/>
      <c r="C197" s="9">
        <v>400</v>
      </c>
      <c r="D197">
        <f>+入力シート①!K$15</f>
        <v>14.57</v>
      </c>
      <c r="E197">
        <f t="shared" si="69"/>
        <v>16</v>
      </c>
      <c r="F197" s="7">
        <f t="shared" si="70"/>
        <v>12.783125</v>
      </c>
      <c r="G197" s="7">
        <f t="shared" si="71"/>
        <v>3.3693811870035346</v>
      </c>
      <c r="H197" s="7">
        <f t="shared" si="72"/>
        <v>17.2</v>
      </c>
      <c r="I197" s="7">
        <f t="shared" si="73"/>
        <v>6.8</v>
      </c>
      <c r="J197" s="7">
        <f t="shared" si="74"/>
        <v>1.7868750000000002</v>
      </c>
      <c r="K197" s="7">
        <f t="shared" si="75"/>
        <v>0.53032735117426943</v>
      </c>
      <c r="M197" s="17"/>
      <c r="N197">
        <v>14.38</v>
      </c>
      <c r="O197">
        <v>17.2</v>
      </c>
      <c r="P197">
        <v>11.96</v>
      </c>
      <c r="Q197">
        <v>16.170000000000002</v>
      </c>
      <c r="R197">
        <v>9.93</v>
      </c>
      <c r="S197">
        <v>13.59</v>
      </c>
      <c r="T197">
        <v>16.03</v>
      </c>
      <c r="V197">
        <v>8.01</v>
      </c>
      <c r="W197">
        <v>12.36</v>
      </c>
      <c r="X197">
        <v>6.8</v>
      </c>
      <c r="Y197">
        <v>16.7</v>
      </c>
      <c r="AA197">
        <v>12.68</v>
      </c>
      <c r="AB197">
        <v>9.67</v>
      </c>
      <c r="AC197">
        <v>14.39</v>
      </c>
      <c r="AP197">
        <v>8.4600000000000009</v>
      </c>
      <c r="AR197">
        <v>16.2</v>
      </c>
      <c r="BV197" s="17"/>
    </row>
    <row r="198" spans="1:74">
      <c r="A198" s="322"/>
      <c r="B198" s="263"/>
      <c r="C198" s="9">
        <v>500</v>
      </c>
      <c r="D198">
        <f>+入力シート①!K$16</f>
        <v>12.71</v>
      </c>
      <c r="E198">
        <f t="shared" si="69"/>
        <v>6</v>
      </c>
      <c r="F198" s="7">
        <f t="shared" si="70"/>
        <v>11.028333333333334</v>
      </c>
      <c r="G198" s="7">
        <f t="shared" si="71"/>
        <v>2.0486035894400518</v>
      </c>
      <c r="H198" s="7">
        <f t="shared" si="72"/>
        <v>13.36</v>
      </c>
      <c r="I198" s="7">
        <f t="shared" si="73"/>
        <v>7.23</v>
      </c>
      <c r="J198" s="7">
        <f t="shared" si="74"/>
        <v>1.6816666666666666</v>
      </c>
      <c r="K198" s="7">
        <f t="shared" si="75"/>
        <v>0.82088436988745073</v>
      </c>
      <c r="M198" s="17"/>
      <c r="N198">
        <v>11.76</v>
      </c>
      <c r="O198">
        <v>13.36</v>
      </c>
      <c r="P198">
        <v>7.23</v>
      </c>
      <c r="Q198">
        <v>11.79</v>
      </c>
      <c r="T198">
        <v>11.06</v>
      </c>
      <c r="Y198">
        <v>10.97</v>
      </c>
      <c r="BV198" s="17"/>
    </row>
    <row r="199" spans="1:74">
      <c r="A199" s="322"/>
      <c r="B199" s="263"/>
      <c r="C199" s="9">
        <v>600</v>
      </c>
      <c r="D199" t="str">
        <f>+入力シート①!K$17</f>
        <v>-</v>
      </c>
      <c r="E199">
        <f t="shared" si="69"/>
        <v>2</v>
      </c>
      <c r="F199" s="7">
        <f t="shared" si="70"/>
        <v>10.94</v>
      </c>
      <c r="G199" s="7">
        <f t="shared" si="71"/>
        <v>0.45254833995939081</v>
      </c>
      <c r="H199" s="7">
        <f t="shared" si="72"/>
        <v>11.26</v>
      </c>
      <c r="I199" s="7">
        <f t="shared" si="73"/>
        <v>10.62</v>
      </c>
      <c r="J199" s="7" t="e">
        <f t="shared" si="74"/>
        <v>#VALUE!</v>
      </c>
      <c r="K199" s="7" t="e">
        <f t="shared" si="75"/>
        <v>#VALUE!</v>
      </c>
      <c r="M199" s="17"/>
      <c r="N199" t="s">
        <v>124</v>
      </c>
      <c r="O199" t="s">
        <v>124</v>
      </c>
      <c r="P199" t="s">
        <v>124</v>
      </c>
      <c r="Q199" t="s">
        <v>124</v>
      </c>
      <c r="T199">
        <v>11.26</v>
      </c>
      <c r="Y199">
        <v>10.62</v>
      </c>
      <c r="BV199" s="17"/>
    </row>
    <row r="200" spans="1:74">
      <c r="A200" s="322"/>
      <c r="B200" s="15"/>
      <c r="C200" s="15"/>
      <c r="D200" s="15"/>
      <c r="E200" s="15"/>
      <c r="F200" s="32"/>
      <c r="G200" s="32"/>
      <c r="H200" s="32"/>
      <c r="I200" s="32"/>
      <c r="J200" s="32"/>
      <c r="K200" s="32"/>
      <c r="L200" s="15"/>
      <c r="M200" s="17"/>
      <c r="N200" s="15"/>
      <c r="O200" s="15"/>
      <c r="P200" s="15"/>
      <c r="Q200" s="15"/>
      <c r="R200" s="15"/>
      <c r="S200" s="15"/>
      <c r="T200" s="15"/>
      <c r="U200" s="15"/>
      <c r="V200" s="15"/>
      <c r="W200" s="15"/>
      <c r="X200" s="15"/>
      <c r="Y200" s="15"/>
      <c r="AA200" s="15"/>
      <c r="AD200" s="15"/>
      <c r="AE200" s="15"/>
      <c r="AF200" s="15"/>
      <c r="AG200" s="15"/>
      <c r="AH200" s="15"/>
      <c r="AI200" s="15"/>
      <c r="AJ200" s="15"/>
      <c r="AK200" s="15"/>
      <c r="AL200" s="15"/>
      <c r="AM200" s="15"/>
      <c r="AN200" s="15"/>
      <c r="AO200" s="15"/>
      <c r="AP200" s="15"/>
      <c r="AQ200" s="15"/>
      <c r="AR200" s="15"/>
      <c r="AS200" s="15"/>
      <c r="AT200" s="15"/>
      <c r="AU200" s="15"/>
      <c r="AV200" s="15"/>
      <c r="AW200" s="15"/>
      <c r="AX200" s="15"/>
      <c r="AY200" s="15"/>
      <c r="AZ200" s="15"/>
      <c r="BA200" s="15"/>
      <c r="BB200" s="15"/>
      <c r="BC200" s="15"/>
      <c r="BD200" s="15"/>
      <c r="BE200" s="15"/>
      <c r="BF200" s="15"/>
      <c r="BG200" s="15"/>
      <c r="BH200" s="15"/>
      <c r="BI200" s="15"/>
      <c r="BJ200" s="15"/>
      <c r="BK200" s="15"/>
      <c r="BL200" s="15"/>
      <c r="BM200" s="15"/>
      <c r="BN200" s="15"/>
      <c r="BO200" s="15"/>
      <c r="BP200" s="15"/>
      <c r="BQ200" s="15"/>
      <c r="BR200" s="15"/>
      <c r="BS200" s="15"/>
      <c r="BT200" s="15"/>
      <c r="BU200" s="15"/>
      <c r="BV200" s="17"/>
    </row>
    <row r="201" spans="1:74">
      <c r="A201" s="322"/>
      <c r="B201" s="264" t="s">
        <v>25</v>
      </c>
      <c r="C201" s="13" t="s">
        <v>23</v>
      </c>
      <c r="D201">
        <f>+入力シート①!K$19</f>
        <v>351</v>
      </c>
      <c r="E201">
        <f t="shared" si="69"/>
        <v>25</v>
      </c>
      <c r="F201" s="7">
        <f t="shared" si="70"/>
        <v>208.72</v>
      </c>
      <c r="G201" s="7">
        <f t="shared" si="71"/>
        <v>110.05737897418177</v>
      </c>
      <c r="H201" s="7">
        <f t="shared" si="72"/>
        <v>357</v>
      </c>
      <c r="I201" s="7">
        <f t="shared" si="73"/>
        <v>1</v>
      </c>
      <c r="J201" s="7">
        <f>+D201-F201</f>
        <v>142.28</v>
      </c>
      <c r="K201" s="7">
        <f>+J201/G201</f>
        <v>1.2927801963499175</v>
      </c>
      <c r="M201" s="17"/>
      <c r="N201">
        <v>220</v>
      </c>
      <c r="O201">
        <v>211</v>
      </c>
      <c r="P201">
        <v>308</v>
      </c>
      <c r="Q201">
        <v>189</v>
      </c>
      <c r="R201">
        <v>274</v>
      </c>
      <c r="S201">
        <v>189</v>
      </c>
      <c r="T201">
        <v>23</v>
      </c>
      <c r="V201">
        <v>324</v>
      </c>
      <c r="W201">
        <v>111</v>
      </c>
      <c r="X201">
        <v>327</v>
      </c>
      <c r="Y201">
        <v>328</v>
      </c>
      <c r="AA201">
        <v>357</v>
      </c>
      <c r="AB201">
        <v>1</v>
      </c>
      <c r="AC201">
        <v>262</v>
      </c>
      <c r="AE201">
        <v>101</v>
      </c>
      <c r="AP201">
        <v>251</v>
      </c>
      <c r="AR201">
        <v>180</v>
      </c>
      <c r="AS201">
        <v>180</v>
      </c>
      <c r="AT201">
        <v>130</v>
      </c>
      <c r="AW201">
        <v>338</v>
      </c>
      <c r="BA201">
        <v>298</v>
      </c>
      <c r="BF201">
        <v>17</v>
      </c>
      <c r="BJ201">
        <v>53</v>
      </c>
      <c r="BL201">
        <v>214</v>
      </c>
      <c r="BM201">
        <v>332</v>
      </c>
      <c r="BV201" s="17"/>
    </row>
    <row r="202" spans="1:74">
      <c r="A202" s="322"/>
      <c r="B202" s="265"/>
      <c r="C202" s="10" t="s">
        <v>24</v>
      </c>
      <c r="D202">
        <f>+入力シート①!K$20</f>
        <v>0.5</v>
      </c>
      <c r="E202">
        <f t="shared" si="69"/>
        <v>25</v>
      </c>
      <c r="F202" s="7">
        <f t="shared" si="70"/>
        <v>0.95560000000000012</v>
      </c>
      <c r="G202" s="7">
        <f t="shared" si="71"/>
        <v>0.64848592891442136</v>
      </c>
      <c r="H202" s="7">
        <f t="shared" si="72"/>
        <v>2.9</v>
      </c>
      <c r="I202" s="7">
        <f t="shared" si="73"/>
        <v>0.1</v>
      </c>
      <c r="J202" s="7">
        <f>+D202-F202</f>
        <v>-0.45560000000000012</v>
      </c>
      <c r="K202" s="7">
        <f>+J202/G202</f>
        <v>-0.70255957714099326</v>
      </c>
      <c r="M202" s="17"/>
      <c r="N202">
        <v>1</v>
      </c>
      <c r="O202">
        <v>1.4</v>
      </c>
      <c r="P202">
        <v>1.4</v>
      </c>
      <c r="Q202">
        <v>0.3</v>
      </c>
      <c r="R202">
        <v>1.6</v>
      </c>
      <c r="S202">
        <v>0.2</v>
      </c>
      <c r="T202">
        <v>0.3</v>
      </c>
      <c r="V202">
        <v>0.7</v>
      </c>
      <c r="W202">
        <v>0.9</v>
      </c>
      <c r="X202">
        <v>1.5</v>
      </c>
      <c r="Y202">
        <v>0.7</v>
      </c>
      <c r="AA202">
        <v>1.3</v>
      </c>
      <c r="AB202">
        <v>2.9</v>
      </c>
      <c r="AC202">
        <v>0.1</v>
      </c>
      <c r="AE202">
        <v>1.3</v>
      </c>
      <c r="AP202">
        <v>1.3</v>
      </c>
      <c r="AR202">
        <v>0.9</v>
      </c>
      <c r="AS202">
        <v>0.1</v>
      </c>
      <c r="AT202">
        <v>0.39</v>
      </c>
      <c r="AW202">
        <v>0.3</v>
      </c>
      <c r="BA202">
        <v>0.5</v>
      </c>
      <c r="BF202">
        <v>1.8</v>
      </c>
      <c r="BJ202">
        <v>0.7</v>
      </c>
      <c r="BL202">
        <v>1.1000000000000001</v>
      </c>
      <c r="BM202">
        <v>1.2</v>
      </c>
      <c r="BV202" s="17"/>
    </row>
    <row r="203" spans="1:74" ht="0.95" customHeight="1">
      <c r="M203" s="17"/>
      <c r="BV203" s="17"/>
    </row>
    <row r="204" spans="1:74" ht="0.95" customHeight="1">
      <c r="M204" s="17"/>
      <c r="BV204" s="17"/>
    </row>
    <row r="205" spans="1:74" ht="0.95" customHeight="1">
      <c r="M205" s="17"/>
      <c r="BV205" s="17"/>
    </row>
    <row r="206" spans="1:74" ht="0.95" customHeight="1">
      <c r="M206" s="17"/>
      <c r="BV206" s="17"/>
    </row>
    <row r="207" spans="1:74" ht="0.95" customHeight="1">
      <c r="M207" s="17"/>
      <c r="BV207" s="17"/>
    </row>
    <row r="208" spans="1:74" ht="0.95" customHeight="1">
      <c r="M208" s="17"/>
      <c r="BV208" s="17"/>
    </row>
    <row r="209" spans="1:74" ht="0.95" customHeight="1">
      <c r="M209" s="17"/>
      <c r="BV209" s="17"/>
    </row>
    <row r="210" spans="1:74" ht="0.95" customHeight="1">
      <c r="M210" s="17"/>
      <c r="BV210" s="17"/>
    </row>
    <row r="211" spans="1:74" ht="16.5" thickBot="1">
      <c r="D211" s="1" t="s">
        <v>26</v>
      </c>
      <c r="E211" s="1" t="s">
        <v>3</v>
      </c>
      <c r="F211" s="6" t="s">
        <v>4</v>
      </c>
      <c r="G211" s="6" t="s">
        <v>8</v>
      </c>
      <c r="H211" s="6" t="s">
        <v>5</v>
      </c>
      <c r="I211" s="6" t="s">
        <v>6</v>
      </c>
      <c r="J211" s="6" t="s">
        <v>7</v>
      </c>
      <c r="K211" s="7" t="s">
        <v>54</v>
      </c>
      <c r="M211" s="17"/>
      <c r="N211" s="1" t="s">
        <v>127</v>
      </c>
      <c r="O211" s="1" t="s">
        <v>127</v>
      </c>
      <c r="P211" s="1" t="s">
        <v>127</v>
      </c>
      <c r="Q211" s="1" t="s">
        <v>127</v>
      </c>
      <c r="R211" s="1" t="s">
        <v>127</v>
      </c>
      <c r="S211" s="1" t="s">
        <v>127</v>
      </c>
      <c r="T211" s="1" t="s">
        <v>127</v>
      </c>
      <c r="V211" s="1"/>
      <c r="W211" s="1"/>
      <c r="X211" s="1"/>
      <c r="Y211" s="1"/>
      <c r="Z211" s="1"/>
      <c r="AA211" s="1"/>
      <c r="AB211" s="1"/>
      <c r="AC211" s="1"/>
      <c r="AD211" s="1"/>
      <c r="AE211" s="1"/>
      <c r="AG211" s="1"/>
      <c r="AH211" s="1"/>
      <c r="AI211" s="1"/>
      <c r="AJ211" s="1"/>
      <c r="AK211" s="1"/>
      <c r="AL211" s="1"/>
      <c r="AM211" s="1"/>
      <c r="AN211" s="1"/>
      <c r="AO211" s="1"/>
      <c r="AP211" s="1"/>
      <c r="AQ211" s="1"/>
      <c r="AR211" s="1"/>
      <c r="AS211" s="1"/>
      <c r="AT211" s="1"/>
      <c r="AU211" s="1"/>
      <c r="AV211" s="1"/>
      <c r="AW211" s="1"/>
      <c r="AX211" s="1"/>
      <c r="AY211" s="1"/>
      <c r="AZ211" s="1"/>
      <c r="BA211" s="1"/>
      <c r="BB211" s="1"/>
      <c r="BC211" s="1"/>
      <c r="BD211" s="1"/>
      <c r="BE211" s="1"/>
      <c r="BF211" s="1"/>
      <c r="BG211" s="1"/>
      <c r="BH211" s="1"/>
      <c r="BI211" s="1"/>
      <c r="BJ211" s="1"/>
      <c r="BK211" s="1"/>
      <c r="BL211" s="1"/>
      <c r="BM211" s="1"/>
      <c r="BN211" s="1"/>
      <c r="BO211" s="1"/>
      <c r="BP211" s="1"/>
      <c r="BQ211" s="1"/>
      <c r="BR211" s="1"/>
      <c r="BS211" s="1"/>
      <c r="BT211" s="1"/>
      <c r="BU211" s="1"/>
      <c r="BV211" s="17"/>
    </row>
    <row r="212" spans="1:74">
      <c r="A212" s="322">
        <v>38</v>
      </c>
      <c r="B212" s="266" t="s">
        <v>18</v>
      </c>
      <c r="C212" s="267"/>
      <c r="D212" s="86">
        <f>+入力シート①!L$2</f>
        <v>43892</v>
      </c>
      <c r="E212" s="18"/>
      <c r="F212" s="30"/>
      <c r="G212" s="30"/>
      <c r="H212" s="30"/>
      <c r="I212" s="30"/>
      <c r="J212" s="30"/>
      <c r="K212" s="31"/>
      <c r="M212" s="17"/>
      <c r="N212" s="86">
        <v>43543</v>
      </c>
      <c r="O212" s="86">
        <v>43178</v>
      </c>
      <c r="P212" s="86">
        <v>42807</v>
      </c>
      <c r="Q212" s="86">
        <v>42433</v>
      </c>
      <c r="R212" s="86">
        <v>42079</v>
      </c>
      <c r="S212" s="86">
        <v>41716</v>
      </c>
      <c r="T212" s="86">
        <v>41340</v>
      </c>
      <c r="U212">
        <v>2012</v>
      </c>
      <c r="V212">
        <f t="shared" ref="V212:BF212" si="76">+V$1</f>
        <v>2011</v>
      </c>
      <c r="W212">
        <f t="shared" si="76"/>
        <v>2010</v>
      </c>
      <c r="X212">
        <f t="shared" si="76"/>
        <v>2009</v>
      </c>
      <c r="Y212">
        <f t="shared" si="76"/>
        <v>2008</v>
      </c>
      <c r="Z212">
        <f t="shared" si="76"/>
        <v>2007</v>
      </c>
      <c r="AA212">
        <f t="shared" si="76"/>
        <v>2007</v>
      </c>
      <c r="AB212">
        <f t="shared" si="76"/>
        <v>2006</v>
      </c>
      <c r="AC212">
        <f t="shared" si="76"/>
        <v>2005</v>
      </c>
      <c r="AD212">
        <f t="shared" si="76"/>
        <v>2004</v>
      </c>
      <c r="AE212">
        <f t="shared" si="76"/>
        <v>2003</v>
      </c>
      <c r="AF212">
        <f t="shared" si="76"/>
        <v>2002</v>
      </c>
      <c r="AG212">
        <f t="shared" si="76"/>
        <v>2001</v>
      </c>
      <c r="AH212">
        <f t="shared" si="76"/>
        <v>2000</v>
      </c>
      <c r="AI212">
        <f t="shared" si="76"/>
        <v>2000</v>
      </c>
      <c r="AJ212">
        <f t="shared" si="76"/>
        <v>2000</v>
      </c>
      <c r="AK212">
        <f t="shared" si="76"/>
        <v>2000</v>
      </c>
      <c r="AL212">
        <f t="shared" si="76"/>
        <v>1999</v>
      </c>
      <c r="AM212">
        <f t="shared" si="76"/>
        <v>1999</v>
      </c>
      <c r="AN212">
        <f t="shared" si="76"/>
        <v>1998</v>
      </c>
      <c r="AO212">
        <f t="shared" si="76"/>
        <v>1998</v>
      </c>
      <c r="AP212">
        <f t="shared" si="76"/>
        <v>1997</v>
      </c>
      <c r="AQ212">
        <f t="shared" si="76"/>
        <v>1996</v>
      </c>
      <c r="AR212">
        <f t="shared" si="76"/>
        <v>1995</v>
      </c>
      <c r="AS212">
        <f t="shared" si="76"/>
        <v>1994</v>
      </c>
      <c r="AT212">
        <f t="shared" si="76"/>
        <v>1993</v>
      </c>
      <c r="AU212">
        <f t="shared" si="76"/>
        <v>1992</v>
      </c>
      <c r="AV212">
        <f t="shared" si="76"/>
        <v>1991</v>
      </c>
      <c r="AW212">
        <f t="shared" si="76"/>
        <v>1990</v>
      </c>
      <c r="AX212">
        <f t="shared" si="76"/>
        <v>1990</v>
      </c>
      <c r="AY212">
        <f t="shared" si="76"/>
        <v>1989</v>
      </c>
      <c r="AZ212">
        <f t="shared" si="76"/>
        <v>1988</v>
      </c>
      <c r="BA212">
        <f t="shared" si="76"/>
        <v>1987</v>
      </c>
      <c r="BB212">
        <f t="shared" si="76"/>
        <v>1987</v>
      </c>
      <c r="BC212">
        <f t="shared" si="76"/>
        <v>1986</v>
      </c>
      <c r="BD212">
        <f t="shared" si="76"/>
        <v>1986</v>
      </c>
      <c r="BE212">
        <f t="shared" si="76"/>
        <v>1986</v>
      </c>
      <c r="BF212">
        <f t="shared" si="76"/>
        <v>1986</v>
      </c>
      <c r="BG212">
        <f t="shared" ref="BG212:BU212" si="77">+BG$1</f>
        <v>1986</v>
      </c>
      <c r="BH212">
        <f t="shared" si="77"/>
        <v>1985</v>
      </c>
      <c r="BI212">
        <f t="shared" si="77"/>
        <v>1985</v>
      </c>
      <c r="BJ212">
        <f t="shared" si="77"/>
        <v>1985</v>
      </c>
      <c r="BK212">
        <f t="shared" si="77"/>
        <v>1984</v>
      </c>
      <c r="BL212">
        <f t="shared" si="77"/>
        <v>1984</v>
      </c>
      <c r="BM212">
        <f t="shared" si="77"/>
        <v>1984</v>
      </c>
      <c r="BN212">
        <f t="shared" si="77"/>
        <v>1983</v>
      </c>
      <c r="BO212">
        <f t="shared" si="77"/>
        <v>1983</v>
      </c>
      <c r="BP212">
        <f t="shared" si="77"/>
        <v>1982</v>
      </c>
      <c r="BQ212">
        <f t="shared" si="77"/>
        <v>1982</v>
      </c>
      <c r="BR212">
        <f t="shared" si="77"/>
        <v>1982</v>
      </c>
      <c r="BS212">
        <f t="shared" si="77"/>
        <v>1982</v>
      </c>
      <c r="BT212">
        <f t="shared" si="77"/>
        <v>1981</v>
      </c>
      <c r="BU212">
        <f t="shared" si="77"/>
        <v>1980</v>
      </c>
      <c r="BV212" s="17"/>
    </row>
    <row r="213" spans="1:74">
      <c r="A213" s="322"/>
      <c r="B213" s="266" t="s">
        <v>19</v>
      </c>
      <c r="C213" s="267"/>
      <c r="D213" s="87">
        <f>+入力シート①!L$2</f>
        <v>43892</v>
      </c>
      <c r="E213" s="19"/>
      <c r="F213" s="32"/>
      <c r="G213" s="32"/>
      <c r="H213" s="32"/>
      <c r="I213" s="32"/>
      <c r="J213" s="32"/>
      <c r="K213" s="33"/>
      <c r="M213" s="17"/>
      <c r="N213" s="87">
        <v>43543</v>
      </c>
      <c r="O213" s="87">
        <v>43178</v>
      </c>
      <c r="P213" s="87">
        <v>42807</v>
      </c>
      <c r="Q213" s="87">
        <v>42433</v>
      </c>
      <c r="R213" s="87">
        <v>42079</v>
      </c>
      <c r="S213" s="87">
        <v>41716</v>
      </c>
      <c r="T213" s="87">
        <v>41340</v>
      </c>
      <c r="V213">
        <f>+V$3</f>
        <v>3</v>
      </c>
      <c r="W213">
        <f>+W$3</f>
        <v>3</v>
      </c>
      <c r="X213">
        <f>+X$3</f>
        <v>3</v>
      </c>
      <c r="Y213">
        <f>+Y$3</f>
        <v>3</v>
      </c>
      <c r="Z213">
        <f>+Z$3</f>
        <v>3</v>
      </c>
      <c r="AA213">
        <f t="shared" ref="AA213:BU213" si="78">+AA$3</f>
        <v>3</v>
      </c>
      <c r="AB213">
        <f t="shared" si="78"/>
        <v>3</v>
      </c>
      <c r="AC213">
        <f t="shared" si="78"/>
        <v>3</v>
      </c>
      <c r="AD213">
        <f t="shared" si="78"/>
        <v>3</v>
      </c>
      <c r="AE213">
        <f t="shared" si="78"/>
        <v>3</v>
      </c>
      <c r="AF213">
        <f t="shared" si="78"/>
        <v>3</v>
      </c>
      <c r="AG213">
        <f t="shared" si="78"/>
        <v>3</v>
      </c>
      <c r="AH213">
        <f t="shared" si="78"/>
        <v>3</v>
      </c>
      <c r="AI213">
        <f t="shared" si="78"/>
        <v>3</v>
      </c>
      <c r="AJ213">
        <f t="shared" si="78"/>
        <v>3</v>
      </c>
      <c r="AK213">
        <f t="shared" si="78"/>
        <v>3</v>
      </c>
      <c r="AL213">
        <f t="shared" si="78"/>
        <v>3</v>
      </c>
      <c r="AM213">
        <f t="shared" si="78"/>
        <v>3</v>
      </c>
      <c r="AN213">
        <f t="shared" si="78"/>
        <v>3</v>
      </c>
      <c r="AO213">
        <f t="shared" si="78"/>
        <v>3</v>
      </c>
      <c r="AP213">
        <f t="shared" si="78"/>
        <v>3</v>
      </c>
      <c r="AQ213">
        <f t="shared" si="78"/>
        <v>3</v>
      </c>
      <c r="AR213">
        <f t="shared" si="78"/>
        <v>3</v>
      </c>
      <c r="AS213">
        <f t="shared" si="78"/>
        <v>3</v>
      </c>
      <c r="AT213">
        <f t="shared" si="78"/>
        <v>3</v>
      </c>
      <c r="AU213">
        <f t="shared" si="78"/>
        <v>3</v>
      </c>
      <c r="AV213">
        <f t="shared" si="78"/>
        <v>3</v>
      </c>
      <c r="AW213">
        <f t="shared" si="78"/>
        <v>3</v>
      </c>
      <c r="AX213">
        <f t="shared" si="78"/>
        <v>3</v>
      </c>
      <c r="AY213">
        <f t="shared" si="78"/>
        <v>3</v>
      </c>
      <c r="AZ213">
        <f t="shared" si="78"/>
        <v>3</v>
      </c>
      <c r="BA213">
        <f t="shared" si="78"/>
        <v>3</v>
      </c>
      <c r="BB213">
        <f t="shared" si="78"/>
        <v>3</v>
      </c>
      <c r="BC213">
        <f t="shared" si="78"/>
        <v>3</v>
      </c>
      <c r="BD213">
        <f t="shared" si="78"/>
        <v>3</v>
      </c>
      <c r="BE213">
        <f t="shared" si="78"/>
        <v>3</v>
      </c>
      <c r="BF213">
        <f t="shared" si="78"/>
        <v>3</v>
      </c>
      <c r="BG213">
        <f t="shared" si="78"/>
        <v>3</v>
      </c>
      <c r="BH213">
        <f t="shared" si="78"/>
        <v>3</v>
      </c>
      <c r="BI213">
        <f t="shared" si="78"/>
        <v>3</v>
      </c>
      <c r="BJ213">
        <f t="shared" si="78"/>
        <v>3</v>
      </c>
      <c r="BK213">
        <f t="shared" si="78"/>
        <v>3</v>
      </c>
      <c r="BL213">
        <f t="shared" si="78"/>
        <v>3</v>
      </c>
      <c r="BM213">
        <f t="shared" si="78"/>
        <v>3</v>
      </c>
      <c r="BN213">
        <f t="shared" si="78"/>
        <v>3</v>
      </c>
      <c r="BO213">
        <f t="shared" si="78"/>
        <v>3</v>
      </c>
      <c r="BP213">
        <f t="shared" si="78"/>
        <v>3</v>
      </c>
      <c r="BQ213">
        <f t="shared" si="78"/>
        <v>3</v>
      </c>
      <c r="BR213">
        <f t="shared" si="78"/>
        <v>3</v>
      </c>
      <c r="BS213">
        <f t="shared" si="78"/>
        <v>3</v>
      </c>
      <c r="BT213">
        <f t="shared" si="78"/>
        <v>3</v>
      </c>
      <c r="BU213">
        <f t="shared" si="78"/>
        <v>3</v>
      </c>
      <c r="BV213" s="17"/>
    </row>
    <row r="214" spans="1:74">
      <c r="A214" s="322"/>
      <c r="B214" s="266" t="s">
        <v>20</v>
      </c>
      <c r="C214" s="267"/>
      <c r="D214" s="88">
        <f>+入力シート①!L$2</f>
        <v>43892</v>
      </c>
      <c r="E214" s="19"/>
      <c r="F214" s="32"/>
      <c r="G214" s="32"/>
      <c r="H214" s="32"/>
      <c r="I214" s="32"/>
      <c r="J214" s="32"/>
      <c r="K214" s="33"/>
      <c r="M214" s="17"/>
      <c r="N214" s="88">
        <v>43543</v>
      </c>
      <c r="O214" s="88">
        <v>43178</v>
      </c>
      <c r="P214" s="88">
        <v>42807</v>
      </c>
      <c r="Q214" s="88">
        <v>42433</v>
      </c>
      <c r="R214" s="88">
        <v>42079</v>
      </c>
      <c r="S214" s="88">
        <v>41716</v>
      </c>
      <c r="T214" s="88">
        <v>41340</v>
      </c>
      <c r="V214" s="88">
        <v>40616</v>
      </c>
      <c r="W214" s="88">
        <v>40268</v>
      </c>
      <c r="X214" s="88">
        <v>39881</v>
      </c>
      <c r="Y214" s="88">
        <v>39519</v>
      </c>
      <c r="AA214">
        <v>22</v>
      </c>
      <c r="AB214">
        <v>5</v>
      </c>
      <c r="AC214">
        <v>8</v>
      </c>
      <c r="AE214">
        <v>6</v>
      </c>
      <c r="AL214">
        <v>18</v>
      </c>
      <c r="AM214">
        <v>1</v>
      </c>
      <c r="AR214">
        <v>3</v>
      </c>
      <c r="AS214">
        <v>7</v>
      </c>
      <c r="AT214">
        <v>5</v>
      </c>
      <c r="AW214">
        <v>7</v>
      </c>
      <c r="AZ214">
        <v>5</v>
      </c>
      <c r="BA214">
        <v>13</v>
      </c>
      <c r="BF214">
        <v>5</v>
      </c>
      <c r="BL214">
        <v>24</v>
      </c>
      <c r="BM214">
        <v>9</v>
      </c>
      <c r="BV214" s="17"/>
    </row>
    <row r="215" spans="1:74">
      <c r="A215" s="322"/>
      <c r="B215" s="266" t="s">
        <v>55</v>
      </c>
      <c r="C215" s="267"/>
      <c r="D215">
        <f>+入力シート①!L$3</f>
        <v>38</v>
      </c>
      <c r="E215" s="19"/>
      <c r="F215" s="32"/>
      <c r="G215" s="32"/>
      <c r="H215" s="32"/>
      <c r="I215" s="32"/>
      <c r="J215" s="32"/>
      <c r="K215" s="33"/>
      <c r="M215" s="17"/>
      <c r="N215">
        <v>38</v>
      </c>
      <c r="O215">
        <v>38</v>
      </c>
      <c r="P215">
        <v>38</v>
      </c>
      <c r="Q215">
        <v>38</v>
      </c>
      <c r="R215">
        <v>38</v>
      </c>
      <c r="S215">
        <v>38</v>
      </c>
      <c r="T215">
        <v>38</v>
      </c>
      <c r="U215">
        <v>38</v>
      </c>
      <c r="V215">
        <f>+$A$212</f>
        <v>38</v>
      </c>
      <c r="W215">
        <f>+$A$212</f>
        <v>38</v>
      </c>
      <c r="X215">
        <f>+$A$212</f>
        <v>38</v>
      </c>
      <c r="Y215">
        <f>+$A$212</f>
        <v>38</v>
      </c>
      <c r="Z215">
        <f>+$A$212</f>
        <v>38</v>
      </c>
      <c r="AA215">
        <f t="shared" ref="AA215:BU215" si="79">+$A$212</f>
        <v>38</v>
      </c>
      <c r="AB215">
        <f t="shared" si="79"/>
        <v>38</v>
      </c>
      <c r="AC215">
        <f t="shared" si="79"/>
        <v>38</v>
      </c>
      <c r="AD215">
        <f t="shared" si="79"/>
        <v>38</v>
      </c>
      <c r="AE215">
        <f t="shared" si="79"/>
        <v>38</v>
      </c>
      <c r="AF215">
        <f t="shared" si="79"/>
        <v>38</v>
      </c>
      <c r="AG215">
        <f t="shared" si="79"/>
        <v>38</v>
      </c>
      <c r="AH215">
        <f t="shared" si="79"/>
        <v>38</v>
      </c>
      <c r="AI215">
        <f t="shared" si="79"/>
        <v>38</v>
      </c>
      <c r="AJ215">
        <f t="shared" si="79"/>
        <v>38</v>
      </c>
      <c r="AK215">
        <f t="shared" si="79"/>
        <v>38</v>
      </c>
      <c r="AL215">
        <f t="shared" si="79"/>
        <v>38</v>
      </c>
      <c r="AM215">
        <f t="shared" si="79"/>
        <v>38</v>
      </c>
      <c r="AN215">
        <f t="shared" si="79"/>
        <v>38</v>
      </c>
      <c r="AO215">
        <f t="shared" si="79"/>
        <v>38</v>
      </c>
      <c r="AP215">
        <f t="shared" si="79"/>
        <v>38</v>
      </c>
      <c r="AQ215">
        <f t="shared" si="79"/>
        <v>38</v>
      </c>
      <c r="AR215">
        <f t="shared" si="79"/>
        <v>38</v>
      </c>
      <c r="AS215">
        <f t="shared" si="79"/>
        <v>38</v>
      </c>
      <c r="AT215">
        <f t="shared" si="79"/>
        <v>38</v>
      </c>
      <c r="AU215">
        <f t="shared" si="79"/>
        <v>38</v>
      </c>
      <c r="AV215">
        <f t="shared" si="79"/>
        <v>38</v>
      </c>
      <c r="AW215">
        <f t="shared" si="79"/>
        <v>38</v>
      </c>
      <c r="AX215">
        <f t="shared" si="79"/>
        <v>38</v>
      </c>
      <c r="AY215">
        <f t="shared" si="79"/>
        <v>38</v>
      </c>
      <c r="AZ215">
        <f t="shared" si="79"/>
        <v>38</v>
      </c>
      <c r="BA215">
        <f t="shared" si="79"/>
        <v>38</v>
      </c>
      <c r="BB215">
        <f t="shared" si="79"/>
        <v>38</v>
      </c>
      <c r="BC215">
        <f t="shared" si="79"/>
        <v>38</v>
      </c>
      <c r="BD215">
        <f t="shared" si="79"/>
        <v>38</v>
      </c>
      <c r="BE215">
        <f t="shared" si="79"/>
        <v>38</v>
      </c>
      <c r="BF215">
        <f t="shared" si="79"/>
        <v>38</v>
      </c>
      <c r="BG215">
        <f t="shared" si="79"/>
        <v>38</v>
      </c>
      <c r="BH215">
        <f t="shared" si="79"/>
        <v>38</v>
      </c>
      <c r="BI215">
        <f t="shared" si="79"/>
        <v>38</v>
      </c>
      <c r="BJ215">
        <f t="shared" si="79"/>
        <v>38</v>
      </c>
      <c r="BK215">
        <f t="shared" si="79"/>
        <v>38</v>
      </c>
      <c r="BL215">
        <f t="shared" si="79"/>
        <v>38</v>
      </c>
      <c r="BM215">
        <f t="shared" si="79"/>
        <v>38</v>
      </c>
      <c r="BN215">
        <f t="shared" si="79"/>
        <v>38</v>
      </c>
      <c r="BO215">
        <f t="shared" si="79"/>
        <v>38</v>
      </c>
      <c r="BP215">
        <f t="shared" si="79"/>
        <v>38</v>
      </c>
      <c r="BQ215">
        <f t="shared" si="79"/>
        <v>38</v>
      </c>
      <c r="BR215">
        <f t="shared" si="79"/>
        <v>38</v>
      </c>
      <c r="BS215">
        <f t="shared" si="79"/>
        <v>38</v>
      </c>
      <c r="BT215">
        <f t="shared" si="79"/>
        <v>38</v>
      </c>
      <c r="BU215">
        <f t="shared" si="79"/>
        <v>38</v>
      </c>
      <c r="BV215" s="17"/>
    </row>
    <row r="216" spans="1:74" ht="16.5" thickBot="1">
      <c r="A216" s="322"/>
      <c r="B216" s="266" t="s">
        <v>21</v>
      </c>
      <c r="C216" s="267"/>
      <c r="D216" s="93">
        <f>+入力シート①!L$4</f>
        <v>0.30208333333333331</v>
      </c>
      <c r="E216" s="20"/>
      <c r="F216" s="34"/>
      <c r="G216" s="34"/>
      <c r="H216" s="34"/>
      <c r="I216" s="34"/>
      <c r="J216" s="34"/>
      <c r="K216" s="35"/>
      <c r="M216" s="17"/>
      <c r="N216" s="93">
        <v>0.29166666666666669</v>
      </c>
      <c r="O216" s="93">
        <v>0.30763888888888891</v>
      </c>
      <c r="P216" s="93">
        <v>0.29166666666666669</v>
      </c>
      <c r="Q216" s="93">
        <v>0.28125</v>
      </c>
      <c r="R216" s="93">
        <v>0.25694444444444448</v>
      </c>
      <c r="S216" s="93">
        <v>0.2638888888888889</v>
      </c>
      <c r="T216" s="93">
        <v>0.2986111111111111</v>
      </c>
      <c r="V216" s="93">
        <v>0.2986111111111111</v>
      </c>
      <c r="W216" s="93">
        <v>0.3125</v>
      </c>
      <c r="X216" s="93">
        <v>0.46527777777777773</v>
      </c>
      <c r="Y216" s="93">
        <v>0.29166666666666669</v>
      </c>
      <c r="AA216" s="151">
        <v>0.33333333333333331</v>
      </c>
      <c r="BV216" s="17"/>
    </row>
    <row r="217" spans="1:74">
      <c r="A217" s="322"/>
      <c r="B217" s="263" t="s">
        <v>22</v>
      </c>
      <c r="C217" s="9">
        <v>0</v>
      </c>
      <c r="D217">
        <f>+入力シート①!L$5</f>
        <v>19.55</v>
      </c>
      <c r="E217">
        <f>+COUNT($M217:$BV217)</f>
        <v>26</v>
      </c>
      <c r="F217" s="7">
        <f>+AVERAGE($M217:$BV217)</f>
        <v>18.949773076923076</v>
      </c>
      <c r="G217" s="7">
        <f>+STDEV($M217:$BV217)</f>
        <v>1.2118162149625473</v>
      </c>
      <c r="H217" s="7">
        <f>+MAX($M217:$BV217)</f>
        <v>20.5</v>
      </c>
      <c r="I217" s="7">
        <f>+MIN($M217:$BV217)</f>
        <v>16</v>
      </c>
      <c r="J217" s="7">
        <f>+D217-F217</f>
        <v>0.60022692307692438</v>
      </c>
      <c r="K217" s="7">
        <f>+J217/G217</f>
        <v>0.49531184321995159</v>
      </c>
      <c r="M217" s="17"/>
      <c r="N217">
        <v>18.53</v>
      </c>
      <c r="O217">
        <v>19.62</v>
      </c>
      <c r="P217">
        <v>18.899999999999999</v>
      </c>
      <c r="Q217">
        <v>19.95</v>
      </c>
      <c r="R217">
        <v>17.86</v>
      </c>
      <c r="S217">
        <v>19.440000000000001</v>
      </c>
      <c r="T217">
        <v>20.094100000000001</v>
      </c>
      <c r="V217">
        <v>19.600000000000001</v>
      </c>
      <c r="W217">
        <v>19.600000000000001</v>
      </c>
      <c r="X217">
        <v>18.2</v>
      </c>
      <c r="Y217">
        <v>19.2</v>
      </c>
      <c r="AA217">
        <v>20.3</v>
      </c>
      <c r="AB217">
        <v>19.899999999999999</v>
      </c>
      <c r="AC217">
        <v>19.8</v>
      </c>
      <c r="AE217">
        <v>17.2</v>
      </c>
      <c r="AL217">
        <v>20.5</v>
      </c>
      <c r="AM217">
        <v>16.899999999999999</v>
      </c>
      <c r="AR217">
        <v>19.2</v>
      </c>
      <c r="AS217">
        <v>19</v>
      </c>
      <c r="AT217">
        <v>20.100000000000001</v>
      </c>
      <c r="AW217">
        <v>20.2</v>
      </c>
      <c r="AZ217">
        <v>17</v>
      </c>
      <c r="BA217">
        <v>19.600000000000001</v>
      </c>
      <c r="BF217">
        <v>17.8</v>
      </c>
      <c r="BL217">
        <v>16</v>
      </c>
      <c r="BM217">
        <v>18.2</v>
      </c>
      <c r="BV217" s="17"/>
    </row>
    <row r="218" spans="1:74">
      <c r="A218" s="322"/>
      <c r="B218" s="263"/>
      <c r="C218" s="9">
        <v>10</v>
      </c>
      <c r="D218">
        <f>+入力シート①!L$6</f>
        <v>19.59</v>
      </c>
      <c r="E218">
        <f t="shared" ref="E218:E232" si="80">+COUNT($M218:$BV218)</f>
        <v>26</v>
      </c>
      <c r="F218" s="7">
        <f t="shared" ref="F218:F232" si="81">+AVERAGE($M218:$BV218)</f>
        <v>18.856911538461542</v>
      </c>
      <c r="G218" s="7">
        <f t="shared" ref="G218:G232" si="82">+STDEV($M218:$BV218)</f>
        <v>1.1694242611907535</v>
      </c>
      <c r="H218" s="7">
        <f t="shared" ref="H218:H232" si="83">+MAX($M218:$BV218)</f>
        <v>20.3</v>
      </c>
      <c r="I218" s="7">
        <f t="shared" ref="I218:I232" si="84">+MIN($M218:$BV218)</f>
        <v>16.13</v>
      </c>
      <c r="J218" s="7">
        <f t="shared" ref="J218:J229" si="85">+D218-F218</f>
        <v>0.73308846153845764</v>
      </c>
      <c r="K218" s="7">
        <f t="shared" ref="K218:K229" si="86">+J218/G218</f>
        <v>0.62687981245745517</v>
      </c>
      <c r="M218" s="17"/>
      <c r="N218">
        <v>18.559999999999999</v>
      </c>
      <c r="O218">
        <v>19.63</v>
      </c>
      <c r="P218">
        <v>18.899999999999999</v>
      </c>
      <c r="Q218">
        <v>19.93</v>
      </c>
      <c r="R218">
        <v>17.829999999999998</v>
      </c>
      <c r="S218">
        <v>19.438600000000001</v>
      </c>
      <c r="T218">
        <v>20.101900000000001</v>
      </c>
      <c r="V218">
        <v>19.6374</v>
      </c>
      <c r="W218">
        <v>19.591799999999999</v>
      </c>
      <c r="X218">
        <v>18.239999999999998</v>
      </c>
      <c r="Y218">
        <v>19.350000000000001</v>
      </c>
      <c r="AA218">
        <v>20.3</v>
      </c>
      <c r="AB218">
        <v>19.95</v>
      </c>
      <c r="AC218">
        <v>19.77</v>
      </c>
      <c r="AE218">
        <v>17.23</v>
      </c>
      <c r="AL218">
        <v>20</v>
      </c>
      <c r="AM218">
        <v>16.47</v>
      </c>
      <c r="AR218">
        <v>19.11</v>
      </c>
      <c r="AS218">
        <v>18.78</v>
      </c>
      <c r="AT218">
        <v>19.73</v>
      </c>
      <c r="AW218">
        <v>18.86</v>
      </c>
      <c r="AZ218">
        <v>17.23</v>
      </c>
      <c r="BA218">
        <v>19.72</v>
      </c>
      <c r="BF218">
        <v>17.47</v>
      </c>
      <c r="BL218">
        <v>16.13</v>
      </c>
      <c r="BM218">
        <v>18.32</v>
      </c>
      <c r="BV218" s="17"/>
    </row>
    <row r="219" spans="1:74">
      <c r="A219" s="322"/>
      <c r="B219" s="263"/>
      <c r="C219" s="9">
        <v>20</v>
      </c>
      <c r="D219">
        <f>+入力シート①!L$7</f>
        <v>19.61</v>
      </c>
      <c r="E219">
        <f t="shared" si="80"/>
        <v>26</v>
      </c>
      <c r="F219" s="7">
        <f t="shared" si="81"/>
        <v>18.825000000000003</v>
      </c>
      <c r="G219" s="7">
        <f t="shared" si="82"/>
        <v>1.1901303447942164</v>
      </c>
      <c r="H219" s="7">
        <f t="shared" si="83"/>
        <v>20.3</v>
      </c>
      <c r="I219" s="7">
        <f t="shared" si="84"/>
        <v>16.059999999999999</v>
      </c>
      <c r="J219" s="7">
        <f t="shared" si="85"/>
        <v>0.78499999999999659</v>
      </c>
      <c r="K219" s="7">
        <f t="shared" si="86"/>
        <v>0.65959161820693657</v>
      </c>
      <c r="M219" s="17"/>
      <c r="N219">
        <v>18.52</v>
      </c>
      <c r="O219">
        <v>19.600000000000001</v>
      </c>
      <c r="P219">
        <v>18.899999999999999</v>
      </c>
      <c r="Q219">
        <v>19.95</v>
      </c>
      <c r="R219">
        <v>17.440000000000001</v>
      </c>
      <c r="S219">
        <v>19.452300000000001</v>
      </c>
      <c r="T219">
        <v>20.110399999999998</v>
      </c>
      <c r="V219">
        <v>19.616800000000001</v>
      </c>
      <c r="W219">
        <v>19.6005</v>
      </c>
      <c r="X219">
        <v>18.09</v>
      </c>
      <c r="Y219">
        <v>19.309999999999999</v>
      </c>
      <c r="AA219">
        <v>20.3</v>
      </c>
      <c r="AB219">
        <v>19.97</v>
      </c>
      <c r="AC219">
        <v>19.77</v>
      </c>
      <c r="AE219">
        <v>17.23</v>
      </c>
      <c r="AL219">
        <v>19.84</v>
      </c>
      <c r="AM219">
        <v>16.489999999999998</v>
      </c>
      <c r="AR219">
        <v>19.11</v>
      </c>
      <c r="AS219">
        <v>18.78</v>
      </c>
      <c r="AT219">
        <v>19.73</v>
      </c>
      <c r="AW219">
        <v>18.86</v>
      </c>
      <c r="AZ219">
        <v>17.2</v>
      </c>
      <c r="BA219">
        <v>19.72</v>
      </c>
      <c r="BF219">
        <v>17.47</v>
      </c>
      <c r="BL219">
        <v>16.059999999999999</v>
      </c>
      <c r="BM219">
        <v>18.329999999999998</v>
      </c>
      <c r="BV219" s="17"/>
    </row>
    <row r="220" spans="1:74">
      <c r="A220" s="322"/>
      <c r="B220" s="263"/>
      <c r="C220" s="9">
        <v>30</v>
      </c>
      <c r="D220">
        <f>+入力シート①!L$8</f>
        <v>19.62</v>
      </c>
      <c r="E220">
        <f t="shared" si="80"/>
        <v>26</v>
      </c>
      <c r="F220" s="7">
        <f t="shared" si="81"/>
        <v>18.763126923076928</v>
      </c>
      <c r="G220" s="7">
        <f t="shared" si="82"/>
        <v>1.2136275918279684</v>
      </c>
      <c r="H220" s="7">
        <f t="shared" si="83"/>
        <v>20.309999999999999</v>
      </c>
      <c r="I220" s="7">
        <f t="shared" si="84"/>
        <v>16.04</v>
      </c>
      <c r="J220" s="7">
        <f t="shared" si="85"/>
        <v>0.85687307692307257</v>
      </c>
      <c r="K220" s="7">
        <f t="shared" si="86"/>
        <v>0.70604284435594333</v>
      </c>
      <c r="M220" s="17"/>
      <c r="N220">
        <v>18.55</v>
      </c>
      <c r="O220">
        <v>19.57</v>
      </c>
      <c r="P220">
        <v>18.89</v>
      </c>
      <c r="Q220">
        <v>19.95</v>
      </c>
      <c r="R220">
        <v>16.98</v>
      </c>
      <c r="S220">
        <v>19.3385</v>
      </c>
      <c r="T220">
        <v>20.115300000000001</v>
      </c>
      <c r="V220">
        <v>19.296399999999998</v>
      </c>
      <c r="W220">
        <v>19.591100000000001</v>
      </c>
      <c r="X220">
        <v>17.72</v>
      </c>
      <c r="Y220">
        <v>19.32</v>
      </c>
      <c r="AA220">
        <v>20.309999999999999</v>
      </c>
      <c r="AB220">
        <v>19.96</v>
      </c>
      <c r="AC220">
        <v>19.77</v>
      </c>
      <c r="AE220">
        <v>17.23</v>
      </c>
      <c r="AL220">
        <v>19.600000000000001</v>
      </c>
      <c r="AM220">
        <v>16.489999999999998</v>
      </c>
      <c r="AR220">
        <v>19.11</v>
      </c>
      <c r="AS220">
        <v>18.79</v>
      </c>
      <c r="AT220">
        <v>19.73</v>
      </c>
      <c r="AW220">
        <v>18.86</v>
      </c>
      <c r="AZ220">
        <v>17.12</v>
      </c>
      <c r="BA220">
        <v>19.71</v>
      </c>
      <c r="BF220">
        <v>17.47</v>
      </c>
      <c r="BL220">
        <v>16.04</v>
      </c>
      <c r="BM220">
        <v>18.329999999999998</v>
      </c>
      <c r="BV220" s="17"/>
    </row>
    <row r="221" spans="1:74">
      <c r="A221" s="322"/>
      <c r="B221" s="263"/>
      <c r="C221" s="9">
        <v>50</v>
      </c>
      <c r="D221">
        <f>+入力シート①!L$9</f>
        <v>19.63</v>
      </c>
      <c r="E221">
        <f t="shared" si="80"/>
        <v>26</v>
      </c>
      <c r="F221" s="7">
        <f t="shared" si="81"/>
        <v>18.635226923076921</v>
      </c>
      <c r="G221" s="7">
        <f t="shared" si="82"/>
        <v>1.2802551684903107</v>
      </c>
      <c r="H221" s="7">
        <f t="shared" si="83"/>
        <v>20.309999999999999</v>
      </c>
      <c r="I221" s="7">
        <f t="shared" si="84"/>
        <v>16</v>
      </c>
      <c r="J221" s="7">
        <f t="shared" si="85"/>
        <v>0.99477307692307804</v>
      </c>
      <c r="K221" s="7">
        <f t="shared" si="86"/>
        <v>0.77701156879227762</v>
      </c>
      <c r="M221" s="17"/>
      <c r="N221">
        <v>18.52</v>
      </c>
      <c r="O221">
        <v>19.420000000000002</v>
      </c>
      <c r="P221">
        <v>18.88</v>
      </c>
      <c r="Q221">
        <v>19.956900000000001</v>
      </c>
      <c r="R221">
        <v>16.420000000000002</v>
      </c>
      <c r="S221">
        <v>19.1678</v>
      </c>
      <c r="T221">
        <v>20.119499999999999</v>
      </c>
      <c r="V221">
        <v>19.093900000000001</v>
      </c>
      <c r="W221">
        <v>19.597799999999999</v>
      </c>
      <c r="X221">
        <v>16.75</v>
      </c>
      <c r="Y221">
        <v>19.350000000000001</v>
      </c>
      <c r="AA221">
        <v>20.309999999999999</v>
      </c>
      <c r="AB221">
        <v>19.96</v>
      </c>
      <c r="AC221">
        <v>19.78</v>
      </c>
      <c r="AE221">
        <v>17.21</v>
      </c>
      <c r="AL221">
        <v>18.59</v>
      </c>
      <c r="AM221">
        <v>16.489999999999998</v>
      </c>
      <c r="AR221">
        <v>19.059999999999999</v>
      </c>
      <c r="AS221">
        <v>18.79</v>
      </c>
      <c r="AT221">
        <v>19.739999999999998</v>
      </c>
      <c r="AW221">
        <v>18.829999999999998</v>
      </c>
      <c r="AZ221">
        <v>17.04</v>
      </c>
      <c r="BA221">
        <v>19.649999999999999</v>
      </c>
      <c r="BF221">
        <v>17.47</v>
      </c>
      <c r="BL221">
        <v>16</v>
      </c>
      <c r="BM221">
        <v>18.32</v>
      </c>
      <c r="BV221" s="17"/>
    </row>
    <row r="222" spans="1:74">
      <c r="A222" s="322"/>
      <c r="B222" s="263"/>
      <c r="C222" s="9">
        <v>75</v>
      </c>
      <c r="D222">
        <f>+入力シート①!L$10</f>
        <v>19.579999999999998</v>
      </c>
      <c r="E222">
        <f t="shared" si="80"/>
        <v>26</v>
      </c>
      <c r="F222" s="7">
        <f t="shared" si="81"/>
        <v>18.420376923076923</v>
      </c>
      <c r="G222" s="7">
        <f t="shared" si="82"/>
        <v>1.4508523043529113</v>
      </c>
      <c r="H222" s="7">
        <f t="shared" si="83"/>
        <v>20.309999999999999</v>
      </c>
      <c r="I222" s="7">
        <f t="shared" si="84"/>
        <v>15.25</v>
      </c>
      <c r="J222" s="7">
        <f t="shared" si="85"/>
        <v>1.1596230769230758</v>
      </c>
      <c r="K222" s="7">
        <f t="shared" si="86"/>
        <v>0.79927024511311262</v>
      </c>
      <c r="M222" s="17"/>
      <c r="N222">
        <v>18.55</v>
      </c>
      <c r="O222">
        <v>18.91</v>
      </c>
      <c r="P222">
        <v>18.690000000000001</v>
      </c>
      <c r="Q222">
        <v>19.967099999999999</v>
      </c>
      <c r="R222">
        <v>16.11</v>
      </c>
      <c r="S222">
        <v>19.034500000000001</v>
      </c>
      <c r="T222">
        <v>20.120899999999999</v>
      </c>
      <c r="V222">
        <v>18.894600000000001</v>
      </c>
      <c r="W222">
        <v>19.602699999999999</v>
      </c>
      <c r="X222">
        <v>16.39</v>
      </c>
      <c r="Y222">
        <v>19.350000000000001</v>
      </c>
      <c r="AA222">
        <v>20.309999999999999</v>
      </c>
      <c r="AB222">
        <v>19.97</v>
      </c>
      <c r="AC222">
        <v>19.78</v>
      </c>
      <c r="AE222">
        <v>17.21</v>
      </c>
      <c r="AL222">
        <v>18.05</v>
      </c>
      <c r="AM222">
        <v>15.49</v>
      </c>
      <c r="AR222">
        <v>18.89</v>
      </c>
      <c r="AS222">
        <v>18.8</v>
      </c>
      <c r="AT222">
        <v>19.739999999999998</v>
      </c>
      <c r="AW222">
        <v>18.64</v>
      </c>
      <c r="AZ222">
        <v>16.62</v>
      </c>
      <c r="BA222">
        <v>18.920000000000002</v>
      </c>
      <c r="BF222">
        <v>17.46</v>
      </c>
      <c r="BL222">
        <v>15.25</v>
      </c>
      <c r="BM222">
        <v>18.18</v>
      </c>
      <c r="BV222" s="17"/>
    </row>
    <row r="223" spans="1:74">
      <c r="A223" s="322"/>
      <c r="B223" s="263"/>
      <c r="C223" s="9">
        <v>100</v>
      </c>
      <c r="D223">
        <f>+入力シート①!L$11</f>
        <v>19.579999999999998</v>
      </c>
      <c r="E223">
        <f t="shared" si="80"/>
        <v>26</v>
      </c>
      <c r="F223" s="7">
        <f t="shared" si="81"/>
        <v>18.186546153846155</v>
      </c>
      <c r="G223" s="7">
        <f t="shared" si="82"/>
        <v>1.5973535521557571</v>
      </c>
      <c r="H223" s="7">
        <f t="shared" si="83"/>
        <v>20.309999999999999</v>
      </c>
      <c r="I223" s="7">
        <f t="shared" si="84"/>
        <v>14.93</v>
      </c>
      <c r="J223" s="7">
        <f t="shared" si="85"/>
        <v>1.393453846153843</v>
      </c>
      <c r="K223" s="7">
        <f t="shared" si="86"/>
        <v>0.87235154939447501</v>
      </c>
      <c r="M223" s="17"/>
      <c r="N223">
        <v>18.55</v>
      </c>
      <c r="O223">
        <v>18.71</v>
      </c>
      <c r="P223">
        <v>18.579999999999998</v>
      </c>
      <c r="Q223">
        <v>19.97</v>
      </c>
      <c r="R223">
        <v>15.8</v>
      </c>
      <c r="S223">
        <v>18.967500000000001</v>
      </c>
      <c r="T223">
        <v>20.121700000000001</v>
      </c>
      <c r="V223">
        <v>18.787199999999999</v>
      </c>
      <c r="W223">
        <v>19.553799999999999</v>
      </c>
      <c r="X223">
        <v>15.5</v>
      </c>
      <c r="Y223">
        <v>19.350000000000001</v>
      </c>
      <c r="AA223">
        <v>20.309999999999999</v>
      </c>
      <c r="AB223">
        <v>19.34</v>
      </c>
      <c r="AC223">
        <v>19.72</v>
      </c>
      <c r="AE223">
        <v>17.21</v>
      </c>
      <c r="AL223">
        <v>17.05</v>
      </c>
      <c r="AM223">
        <v>14.93</v>
      </c>
      <c r="AR223">
        <v>18.88</v>
      </c>
      <c r="AS223">
        <v>18.8</v>
      </c>
      <c r="AT223">
        <v>19.739999999999998</v>
      </c>
      <c r="AW223">
        <v>18.45</v>
      </c>
      <c r="AZ223">
        <v>16.16</v>
      </c>
      <c r="BA223">
        <v>18.010000000000002</v>
      </c>
      <c r="BF223">
        <v>17.43</v>
      </c>
      <c r="BL223">
        <v>15.02</v>
      </c>
      <c r="BM223">
        <v>17.91</v>
      </c>
      <c r="BV223" s="17"/>
    </row>
    <row r="224" spans="1:74">
      <c r="A224" s="322"/>
      <c r="B224" s="263"/>
      <c r="C224" s="9">
        <v>150</v>
      </c>
      <c r="D224">
        <f>+入力シート①!L$12</f>
        <v>19.54</v>
      </c>
      <c r="E224">
        <f t="shared" si="80"/>
        <v>26</v>
      </c>
      <c r="F224" s="7">
        <f t="shared" si="81"/>
        <v>17.687376923076922</v>
      </c>
      <c r="G224" s="7">
        <f t="shared" si="82"/>
        <v>2.0147321039399193</v>
      </c>
      <c r="H224" s="7">
        <f t="shared" si="83"/>
        <v>20.034800000000001</v>
      </c>
      <c r="I224" s="7">
        <f t="shared" si="84"/>
        <v>12.71</v>
      </c>
      <c r="J224" s="7">
        <f t="shared" si="85"/>
        <v>1.8526230769230772</v>
      </c>
      <c r="K224" s="7">
        <f t="shared" si="86"/>
        <v>0.91953817249458181</v>
      </c>
      <c r="M224" s="17"/>
      <c r="N224">
        <v>18.489999999999998</v>
      </c>
      <c r="O224">
        <v>18.47</v>
      </c>
      <c r="P224">
        <v>18.059999999999999</v>
      </c>
      <c r="Q224">
        <v>19.978999999999999</v>
      </c>
      <c r="R224">
        <v>14.52</v>
      </c>
      <c r="S224">
        <v>18.7926</v>
      </c>
      <c r="T224">
        <v>20.034800000000001</v>
      </c>
      <c r="V224">
        <v>18.390999999999998</v>
      </c>
      <c r="W224">
        <v>19.394400000000001</v>
      </c>
      <c r="X224">
        <v>14.03</v>
      </c>
      <c r="Y224">
        <v>19.309999999999999</v>
      </c>
      <c r="AA224">
        <v>19.32</v>
      </c>
      <c r="AB224">
        <v>18.79</v>
      </c>
      <c r="AC224">
        <v>19.28</v>
      </c>
      <c r="AE224">
        <v>17.21</v>
      </c>
      <c r="AL224">
        <v>15.95</v>
      </c>
      <c r="AM224">
        <v>12.71</v>
      </c>
      <c r="AR224">
        <v>18.79</v>
      </c>
      <c r="AS224">
        <v>18.78</v>
      </c>
      <c r="AT224">
        <v>19.54</v>
      </c>
      <c r="AW224">
        <v>18.350000000000001</v>
      </c>
      <c r="AZ224">
        <v>15.43</v>
      </c>
      <c r="BA224">
        <v>17.420000000000002</v>
      </c>
      <c r="BF224">
        <v>17.07</v>
      </c>
      <c r="BL224">
        <v>14.17</v>
      </c>
      <c r="BM224">
        <v>17.59</v>
      </c>
      <c r="BV224" s="17"/>
    </row>
    <row r="225" spans="1:74">
      <c r="A225" s="322"/>
      <c r="B225" s="263"/>
      <c r="C225" s="9">
        <v>200</v>
      </c>
      <c r="D225">
        <f>+入力シート①!L$13</f>
        <v>19.190000000000001</v>
      </c>
      <c r="E225">
        <f t="shared" si="80"/>
        <v>26</v>
      </c>
      <c r="F225" s="7">
        <f t="shared" si="81"/>
        <v>16.890611538461538</v>
      </c>
      <c r="G225" s="7">
        <f t="shared" si="82"/>
        <v>2.44941574818598</v>
      </c>
      <c r="H225" s="7">
        <f t="shared" si="83"/>
        <v>19.985099999999999</v>
      </c>
      <c r="I225" s="7">
        <f t="shared" si="84"/>
        <v>11.19</v>
      </c>
      <c r="J225" s="7">
        <f t="shared" si="85"/>
        <v>2.299388461538463</v>
      </c>
      <c r="K225" s="7">
        <f t="shared" si="86"/>
        <v>0.9387497664458857</v>
      </c>
      <c r="M225" s="17"/>
      <c r="N225">
        <v>17.66</v>
      </c>
      <c r="O225">
        <v>18.18</v>
      </c>
      <c r="P225">
        <v>17.12</v>
      </c>
      <c r="Q225">
        <v>19.985099999999999</v>
      </c>
      <c r="R225">
        <v>13.39</v>
      </c>
      <c r="S225">
        <v>17.746300000000002</v>
      </c>
      <c r="T225">
        <v>19.728899999999999</v>
      </c>
      <c r="V225">
        <v>17.870699999999999</v>
      </c>
      <c r="W225">
        <v>18.3749</v>
      </c>
      <c r="X225">
        <v>11.65</v>
      </c>
      <c r="Y225">
        <v>19.07</v>
      </c>
      <c r="AA225">
        <v>18.86</v>
      </c>
      <c r="AB225">
        <v>18.46</v>
      </c>
      <c r="AC225">
        <v>17.8</v>
      </c>
      <c r="AE225">
        <v>17.21</v>
      </c>
      <c r="AL225">
        <v>14.59</v>
      </c>
      <c r="AM225">
        <v>11.19</v>
      </c>
      <c r="AR225">
        <v>18.55</v>
      </c>
      <c r="AS225">
        <v>18.63</v>
      </c>
      <c r="AT225">
        <v>18.489999999999998</v>
      </c>
      <c r="AW225">
        <v>17.850000000000001</v>
      </c>
      <c r="AZ225">
        <v>13.78</v>
      </c>
      <c r="BA225">
        <v>16.78</v>
      </c>
      <c r="BF225">
        <v>16.329999999999998</v>
      </c>
      <c r="BL225">
        <v>12.73</v>
      </c>
      <c r="BM225">
        <v>17.13</v>
      </c>
      <c r="BV225" s="17"/>
    </row>
    <row r="226" spans="1:74">
      <c r="A226" s="322"/>
      <c r="B226" s="263"/>
      <c r="C226" s="9">
        <v>300</v>
      </c>
      <c r="D226">
        <f>+入力シート①!L$14</f>
        <v>17.52</v>
      </c>
      <c r="E226">
        <f t="shared" si="80"/>
        <v>18</v>
      </c>
      <c r="F226" s="7">
        <f t="shared" si="81"/>
        <v>15.145511111111112</v>
      </c>
      <c r="G226" s="7">
        <f t="shared" si="82"/>
        <v>3.4393803971558299</v>
      </c>
      <c r="H226" s="7">
        <f t="shared" si="83"/>
        <v>18.84</v>
      </c>
      <c r="I226" s="7">
        <f t="shared" si="84"/>
        <v>8.07</v>
      </c>
      <c r="J226" s="7">
        <f t="shared" si="85"/>
        <v>2.3744888888888873</v>
      </c>
      <c r="K226" s="7">
        <f t="shared" si="86"/>
        <v>0.69038274767526542</v>
      </c>
      <c r="M226" s="17"/>
      <c r="N226">
        <v>15.68</v>
      </c>
      <c r="O226">
        <v>17.86</v>
      </c>
      <c r="P226">
        <v>15.92</v>
      </c>
      <c r="Q226">
        <v>18.75</v>
      </c>
      <c r="R226">
        <v>10.75</v>
      </c>
      <c r="S226">
        <v>16.3384</v>
      </c>
      <c r="T226">
        <v>18.457999999999998</v>
      </c>
      <c r="V226">
        <v>13.4984</v>
      </c>
      <c r="W226">
        <v>16.7044</v>
      </c>
      <c r="X226">
        <v>8.07</v>
      </c>
      <c r="Y226">
        <v>18.84</v>
      </c>
      <c r="AA226">
        <v>16.559999999999999</v>
      </c>
      <c r="AB226">
        <v>16.579999999999998</v>
      </c>
      <c r="AC226">
        <v>13.99</v>
      </c>
      <c r="AE226">
        <v>17.16</v>
      </c>
      <c r="AL226">
        <v>10.61</v>
      </c>
      <c r="AM226">
        <v>8.77</v>
      </c>
      <c r="AR226">
        <v>18.079999999999998</v>
      </c>
      <c r="BV226" s="17"/>
    </row>
    <row r="227" spans="1:74">
      <c r="A227" s="322"/>
      <c r="B227" s="263"/>
      <c r="C227" s="9">
        <v>400</v>
      </c>
      <c r="D227">
        <f>+入力シート①!L$15</f>
        <v>16.23</v>
      </c>
      <c r="E227">
        <f t="shared" si="80"/>
        <v>15</v>
      </c>
      <c r="F227" s="7">
        <f t="shared" si="81"/>
        <v>12.499066666666668</v>
      </c>
      <c r="G227" s="7">
        <f t="shared" si="82"/>
        <v>3.5329227652523136</v>
      </c>
      <c r="H227" s="7">
        <f t="shared" si="83"/>
        <v>16.79</v>
      </c>
      <c r="I227" s="7">
        <f t="shared" si="84"/>
        <v>6.52</v>
      </c>
      <c r="J227" s="7">
        <f t="shared" si="85"/>
        <v>3.7309333333333328</v>
      </c>
      <c r="K227" s="7">
        <f t="shared" si="86"/>
        <v>1.0560472394212892</v>
      </c>
      <c r="M227" s="17"/>
      <c r="N227">
        <v>13.26</v>
      </c>
      <c r="O227">
        <v>16.79</v>
      </c>
      <c r="P227">
        <v>12.86</v>
      </c>
      <c r="Q227">
        <v>14.808</v>
      </c>
      <c r="R227">
        <v>8.39</v>
      </c>
      <c r="S227">
        <v>13.840199999999999</v>
      </c>
      <c r="T227">
        <v>14.975899999999999</v>
      </c>
      <c r="V227">
        <v>8.6607000000000003</v>
      </c>
      <c r="W227">
        <v>9.8811999999999998</v>
      </c>
      <c r="X227">
        <v>6.52</v>
      </c>
      <c r="Y227">
        <v>16.760000000000002</v>
      </c>
      <c r="AA227">
        <v>13.45</v>
      </c>
      <c r="AB227">
        <v>14.55</v>
      </c>
      <c r="AM227">
        <v>6.77</v>
      </c>
      <c r="AR227">
        <v>15.97</v>
      </c>
      <c r="BV227" s="17"/>
    </row>
    <row r="228" spans="1:74">
      <c r="A228" s="322"/>
      <c r="B228" s="263"/>
      <c r="C228" s="9">
        <v>500</v>
      </c>
      <c r="D228">
        <f>+入力シート①!L$16</f>
        <v>13.75</v>
      </c>
      <c r="E228">
        <f t="shared" si="80"/>
        <v>14</v>
      </c>
      <c r="F228" s="7">
        <f t="shared" si="81"/>
        <v>8.7421857142857142</v>
      </c>
      <c r="G228" s="7">
        <f t="shared" si="82"/>
        <v>2.7257740955149306</v>
      </c>
      <c r="H228" s="7">
        <f t="shared" si="83"/>
        <v>14.48</v>
      </c>
      <c r="I228" s="7">
        <f t="shared" si="84"/>
        <v>5.01</v>
      </c>
      <c r="J228" s="7">
        <f t="shared" si="85"/>
        <v>5.0078142857142858</v>
      </c>
      <c r="K228" s="7">
        <f t="shared" si="86"/>
        <v>1.8372081141846244</v>
      </c>
      <c r="M228" s="17"/>
      <c r="N228">
        <v>9.2799999999999994</v>
      </c>
      <c r="O228">
        <v>14.48</v>
      </c>
      <c r="P228">
        <v>7.57</v>
      </c>
      <c r="Q228">
        <v>10.586</v>
      </c>
      <c r="R228">
        <v>6.14</v>
      </c>
      <c r="S228">
        <v>11.4687</v>
      </c>
      <c r="T228">
        <v>9.2576000000000001</v>
      </c>
      <c r="V228">
        <v>6.5583</v>
      </c>
      <c r="W228">
        <v>6.8</v>
      </c>
      <c r="X228">
        <v>5.16</v>
      </c>
      <c r="Y228">
        <v>10.89</v>
      </c>
      <c r="AA228">
        <v>10.77</v>
      </c>
      <c r="AB228">
        <v>8.42</v>
      </c>
      <c r="AM228">
        <v>5.01</v>
      </c>
      <c r="BV228" s="17"/>
    </row>
    <row r="229" spans="1:74">
      <c r="A229" s="322"/>
      <c r="B229" s="263"/>
      <c r="C229" s="9">
        <v>600</v>
      </c>
      <c r="D229" t="str">
        <f>+入力シート①!L$17</f>
        <v>-</v>
      </c>
      <c r="E229">
        <f t="shared" si="80"/>
        <v>1</v>
      </c>
      <c r="F229" s="7">
        <f t="shared" si="81"/>
        <v>7.16</v>
      </c>
      <c r="G229" s="7" t="e">
        <f t="shared" si="82"/>
        <v>#DIV/0!</v>
      </c>
      <c r="H229" s="7">
        <f t="shared" si="83"/>
        <v>7.16</v>
      </c>
      <c r="I229" s="7">
        <f t="shared" si="84"/>
        <v>7.16</v>
      </c>
      <c r="J229" s="7" t="e">
        <f t="shared" si="85"/>
        <v>#VALUE!</v>
      </c>
      <c r="K229" s="7" t="e">
        <f t="shared" si="86"/>
        <v>#VALUE!</v>
      </c>
      <c r="M229" s="17"/>
      <c r="Y229">
        <v>7.16</v>
      </c>
      <c r="BV229" s="17"/>
    </row>
    <row r="230" spans="1:74">
      <c r="A230" s="322"/>
      <c r="B230" s="15"/>
      <c r="C230" s="15"/>
      <c r="D230" s="15"/>
      <c r="E230" s="15"/>
      <c r="F230" s="32"/>
      <c r="G230" s="32"/>
      <c r="H230" s="32"/>
      <c r="I230" s="32"/>
      <c r="J230" s="32"/>
      <c r="K230" s="32"/>
      <c r="L230" s="15"/>
      <c r="M230" s="17"/>
      <c r="N230" s="15"/>
      <c r="O230" s="15"/>
      <c r="P230" s="15"/>
      <c r="Q230" s="15"/>
      <c r="R230" s="15"/>
      <c r="S230" s="15"/>
      <c r="T230" s="15"/>
      <c r="U230" s="15"/>
      <c r="V230" s="15"/>
      <c r="W230" s="15"/>
      <c r="X230" s="15"/>
      <c r="Y230" s="15"/>
      <c r="AA230" s="15"/>
      <c r="AD230" s="15"/>
      <c r="AE230" s="15"/>
      <c r="AF230" s="15"/>
      <c r="AG230" s="15"/>
      <c r="AH230" s="15"/>
      <c r="AI230" s="15"/>
      <c r="AJ230" s="15"/>
      <c r="AK230" s="15"/>
      <c r="AL230" s="15"/>
      <c r="AM230" s="15"/>
      <c r="AN230" s="15"/>
      <c r="AO230" s="15"/>
      <c r="AP230" s="15"/>
      <c r="AQ230" s="15"/>
      <c r="AR230" s="15"/>
      <c r="AS230" s="15"/>
      <c r="AT230" s="15"/>
      <c r="AU230" s="15"/>
      <c r="AV230" s="15"/>
      <c r="AW230" s="15"/>
      <c r="AX230" s="15"/>
      <c r="AY230" s="15"/>
      <c r="AZ230" s="15"/>
      <c r="BA230" s="15"/>
      <c r="BB230" s="15"/>
      <c r="BC230" s="15"/>
      <c r="BD230" s="15"/>
      <c r="BE230" s="15"/>
      <c r="BF230" s="15"/>
      <c r="BG230" s="15"/>
      <c r="BH230" s="15"/>
      <c r="BI230" s="15"/>
      <c r="BJ230" s="15"/>
      <c r="BK230" s="15"/>
      <c r="BL230" s="15"/>
      <c r="BM230" s="15"/>
      <c r="BN230" s="15"/>
      <c r="BO230" s="15"/>
      <c r="BP230" s="15"/>
      <c r="BQ230" s="15"/>
      <c r="BR230" s="15"/>
      <c r="BS230" s="15"/>
      <c r="BT230" s="15"/>
      <c r="BU230" s="15"/>
      <c r="BV230" s="17"/>
    </row>
    <row r="231" spans="1:74">
      <c r="A231" s="322"/>
      <c r="B231" s="264" t="s">
        <v>25</v>
      </c>
      <c r="C231" s="13" t="s">
        <v>23</v>
      </c>
      <c r="D231">
        <f>+入力シート①!L$19</f>
        <v>278</v>
      </c>
      <c r="E231">
        <f t="shared" si="80"/>
        <v>26</v>
      </c>
      <c r="F231" s="7">
        <f t="shared" si="81"/>
        <v>187.46153846153845</v>
      </c>
      <c r="G231" s="7">
        <f t="shared" si="82"/>
        <v>118.0183818798515</v>
      </c>
      <c r="H231" s="7">
        <f t="shared" si="83"/>
        <v>357</v>
      </c>
      <c r="I231" s="7">
        <f t="shared" si="84"/>
        <v>11</v>
      </c>
      <c r="J231" s="7">
        <f>+D231-F231</f>
        <v>90.538461538461547</v>
      </c>
      <c r="K231" s="7">
        <f>+J231/G231</f>
        <v>0.76715559132673194</v>
      </c>
      <c r="M231" s="17"/>
      <c r="N231">
        <v>301</v>
      </c>
      <c r="O231">
        <v>330</v>
      </c>
      <c r="P231">
        <v>325</v>
      </c>
      <c r="Q231">
        <v>228</v>
      </c>
      <c r="R231">
        <v>255</v>
      </c>
      <c r="S231">
        <v>210</v>
      </c>
      <c r="T231">
        <v>55</v>
      </c>
      <c r="V231">
        <v>11</v>
      </c>
      <c r="W231">
        <v>18</v>
      </c>
      <c r="X231">
        <v>296</v>
      </c>
      <c r="Y231">
        <v>292</v>
      </c>
      <c r="AA231">
        <v>18</v>
      </c>
      <c r="AB231">
        <v>357</v>
      </c>
      <c r="AC231">
        <v>26</v>
      </c>
      <c r="AE231">
        <v>273</v>
      </c>
      <c r="AL231">
        <v>75</v>
      </c>
      <c r="AM231">
        <v>300</v>
      </c>
      <c r="AR231">
        <v>164</v>
      </c>
      <c r="AS231">
        <v>207</v>
      </c>
      <c r="AT231">
        <v>125</v>
      </c>
      <c r="AW231">
        <v>158</v>
      </c>
      <c r="AZ231">
        <v>228</v>
      </c>
      <c r="BA231">
        <v>39</v>
      </c>
      <c r="BF231">
        <v>50</v>
      </c>
      <c r="BL231">
        <v>188</v>
      </c>
      <c r="BM231">
        <v>345</v>
      </c>
      <c r="BV231" s="17"/>
    </row>
    <row r="232" spans="1:74">
      <c r="A232" s="322"/>
      <c r="B232" s="265"/>
      <c r="C232" s="10" t="s">
        <v>24</v>
      </c>
      <c r="D232">
        <f>+入力シート①!L$20</f>
        <v>0.5</v>
      </c>
      <c r="E232">
        <f t="shared" si="80"/>
        <v>26</v>
      </c>
      <c r="F232" s="7">
        <f t="shared" si="81"/>
        <v>1.2346153846153847</v>
      </c>
      <c r="G232" s="7">
        <f t="shared" si="82"/>
        <v>0.71257409871103672</v>
      </c>
      <c r="H232" s="7">
        <f t="shared" si="83"/>
        <v>2.7</v>
      </c>
      <c r="I232" s="7">
        <f t="shared" si="84"/>
        <v>0.4</v>
      </c>
      <c r="J232" s="7">
        <f>+D232-F232</f>
        <v>-0.73461538461538467</v>
      </c>
      <c r="K232" s="7">
        <f>+J232/G232</f>
        <v>-1.0309319212475139</v>
      </c>
      <c r="M232" s="17"/>
      <c r="N232">
        <v>1.1000000000000001</v>
      </c>
      <c r="O232">
        <v>0.4</v>
      </c>
      <c r="P232">
        <v>0.5</v>
      </c>
      <c r="Q232">
        <v>0.6</v>
      </c>
      <c r="R232">
        <v>1.9</v>
      </c>
      <c r="S232">
        <v>1.6</v>
      </c>
      <c r="T232">
        <v>0.7</v>
      </c>
      <c r="V232">
        <v>2.7</v>
      </c>
      <c r="W232">
        <v>0.9</v>
      </c>
      <c r="X232">
        <v>1.4</v>
      </c>
      <c r="Y232">
        <v>1.2</v>
      </c>
      <c r="AA232">
        <v>1.8</v>
      </c>
      <c r="AB232">
        <v>2</v>
      </c>
      <c r="AC232">
        <v>1.6</v>
      </c>
      <c r="AE232">
        <v>0.7</v>
      </c>
      <c r="AL232">
        <v>2.7</v>
      </c>
      <c r="AM232">
        <v>0.5</v>
      </c>
      <c r="AR232">
        <v>0.4</v>
      </c>
      <c r="AS232">
        <v>0.56000000000000005</v>
      </c>
      <c r="AT232">
        <v>1.04</v>
      </c>
      <c r="AW232">
        <v>0.5</v>
      </c>
      <c r="AZ232">
        <v>0.7</v>
      </c>
      <c r="BA232">
        <v>2.2999999999999998</v>
      </c>
      <c r="BF232">
        <v>0.8</v>
      </c>
      <c r="BL232">
        <v>1.8</v>
      </c>
      <c r="BM232">
        <v>1.7</v>
      </c>
      <c r="BV232" s="17"/>
    </row>
    <row r="233" spans="1:74" ht="0.95" customHeight="1">
      <c r="M233" s="17"/>
      <c r="BV233" s="17"/>
    </row>
    <row r="234" spans="1:74" ht="0.95" customHeight="1">
      <c r="M234" s="17"/>
      <c r="BV234" s="17"/>
    </row>
    <row r="235" spans="1:74" ht="0.95" customHeight="1">
      <c r="M235" s="17"/>
      <c r="BV235" s="17"/>
    </row>
    <row r="236" spans="1:74" ht="0.95" customHeight="1">
      <c r="M236" s="17"/>
      <c r="BV236" s="17"/>
    </row>
    <row r="237" spans="1:74" ht="0.95" customHeight="1">
      <c r="M237" s="17"/>
      <c r="BV237" s="17"/>
    </row>
    <row r="238" spans="1:74" ht="0.95" customHeight="1">
      <c r="M238" s="17"/>
      <c r="BV238" s="17"/>
    </row>
    <row r="239" spans="1:74" ht="0.95" customHeight="1">
      <c r="M239" s="17"/>
      <c r="BV239" s="17"/>
    </row>
    <row r="240" spans="1:74" ht="0.95" customHeight="1">
      <c r="M240" s="17"/>
      <c r="BV240" s="17"/>
    </row>
    <row r="241" spans="1:74" ht="16.5" thickBot="1">
      <c r="D241" s="1" t="s">
        <v>26</v>
      </c>
      <c r="E241" s="1" t="s">
        <v>3</v>
      </c>
      <c r="F241" s="6" t="s">
        <v>4</v>
      </c>
      <c r="G241" s="6" t="s">
        <v>8</v>
      </c>
      <c r="H241" s="6" t="s">
        <v>5</v>
      </c>
      <c r="I241" s="6" t="s">
        <v>6</v>
      </c>
      <c r="J241" s="6" t="s">
        <v>7</v>
      </c>
      <c r="K241" s="7" t="s">
        <v>54</v>
      </c>
      <c r="M241" s="17"/>
      <c r="N241" s="1" t="s">
        <v>127</v>
      </c>
      <c r="O241" s="1" t="s">
        <v>127</v>
      </c>
      <c r="P241" s="1" t="s">
        <v>127</v>
      </c>
      <c r="Q241" s="1" t="s">
        <v>127</v>
      </c>
      <c r="R241" s="1" t="s">
        <v>127</v>
      </c>
      <c r="S241" s="1" t="s">
        <v>127</v>
      </c>
      <c r="T241" s="1" t="s">
        <v>127</v>
      </c>
      <c r="U241" t="s">
        <v>26</v>
      </c>
      <c r="V241" s="1"/>
      <c r="W241" s="1"/>
      <c r="X241" s="1"/>
      <c r="Y241" s="1"/>
      <c r="Z241" s="1"/>
      <c r="AA241" s="1"/>
      <c r="AB241" s="1"/>
      <c r="AC241" s="1"/>
      <c r="AD241" s="1"/>
      <c r="AE241" s="1"/>
      <c r="AG241" s="1"/>
      <c r="AH241" s="1"/>
      <c r="AI241" s="1"/>
      <c r="AJ241" s="1"/>
      <c r="AK241" s="1"/>
      <c r="AL241" s="1"/>
      <c r="AM241" s="1"/>
      <c r="AN241" s="1"/>
      <c r="AO241" s="1"/>
      <c r="AP241" s="1"/>
      <c r="AQ241" s="1"/>
      <c r="AR241" s="1"/>
      <c r="AS241" s="1"/>
      <c r="AT241" s="1"/>
      <c r="AU241" s="1"/>
      <c r="AV241" s="1"/>
      <c r="AW241" s="1"/>
      <c r="AX241" s="1"/>
      <c r="AY241" s="1"/>
      <c r="AZ241" s="1"/>
      <c r="BA241" s="1"/>
      <c r="BB241" s="1"/>
      <c r="BC241" s="1"/>
      <c r="BD241" s="1"/>
      <c r="BE241" s="1"/>
      <c r="BF241" s="1"/>
      <c r="BG241" s="1"/>
      <c r="BH241" s="1"/>
      <c r="BI241" s="1"/>
      <c r="BJ241" s="1"/>
      <c r="BK241" s="1"/>
      <c r="BL241" s="1"/>
      <c r="BM241" s="1"/>
      <c r="BN241" s="1"/>
      <c r="BO241" s="1"/>
      <c r="BP241" s="1"/>
      <c r="BQ241" s="1"/>
      <c r="BR241" s="1"/>
      <c r="BS241" s="1"/>
      <c r="BT241" s="1"/>
      <c r="BU241" s="1"/>
      <c r="BV241" s="17"/>
    </row>
    <row r="242" spans="1:74">
      <c r="A242" s="322">
        <v>39</v>
      </c>
      <c r="B242" s="266" t="s">
        <v>18</v>
      </c>
      <c r="C242" s="267"/>
      <c r="D242" s="86">
        <f>+入力シート①!M$2</f>
        <v>43892</v>
      </c>
      <c r="E242" s="18"/>
      <c r="F242" s="30"/>
      <c r="G242" s="30"/>
      <c r="H242" s="30"/>
      <c r="I242" s="30"/>
      <c r="J242" s="30"/>
      <c r="K242" s="31"/>
      <c r="M242" s="17"/>
      <c r="N242" s="86">
        <v>43543</v>
      </c>
      <c r="O242" s="86">
        <v>43178</v>
      </c>
      <c r="P242" s="86">
        <v>42807</v>
      </c>
      <c r="Q242" s="86">
        <v>42433</v>
      </c>
      <c r="R242" s="86">
        <v>42079</v>
      </c>
      <c r="S242" s="86">
        <v>41716</v>
      </c>
      <c r="T242" s="86">
        <v>41340</v>
      </c>
      <c r="U242">
        <v>2012</v>
      </c>
      <c r="V242">
        <f t="shared" ref="V242:BF242" si="87">+V$1</f>
        <v>2011</v>
      </c>
      <c r="W242">
        <f t="shared" si="87"/>
        <v>2010</v>
      </c>
      <c r="X242">
        <f t="shared" si="87"/>
        <v>2009</v>
      </c>
      <c r="Y242">
        <f t="shared" si="87"/>
        <v>2008</v>
      </c>
      <c r="Z242">
        <f t="shared" si="87"/>
        <v>2007</v>
      </c>
      <c r="AA242">
        <f t="shared" si="87"/>
        <v>2007</v>
      </c>
      <c r="AB242">
        <f t="shared" si="87"/>
        <v>2006</v>
      </c>
      <c r="AC242">
        <f t="shared" si="87"/>
        <v>2005</v>
      </c>
      <c r="AD242">
        <f t="shared" si="87"/>
        <v>2004</v>
      </c>
      <c r="AE242">
        <f t="shared" si="87"/>
        <v>2003</v>
      </c>
      <c r="AF242">
        <f t="shared" si="87"/>
        <v>2002</v>
      </c>
      <c r="AG242">
        <f t="shared" si="87"/>
        <v>2001</v>
      </c>
      <c r="AH242">
        <f t="shared" si="87"/>
        <v>2000</v>
      </c>
      <c r="AI242">
        <f t="shared" si="87"/>
        <v>2000</v>
      </c>
      <c r="AJ242">
        <f t="shared" si="87"/>
        <v>2000</v>
      </c>
      <c r="AK242">
        <f t="shared" si="87"/>
        <v>2000</v>
      </c>
      <c r="AL242">
        <f t="shared" si="87"/>
        <v>1999</v>
      </c>
      <c r="AM242">
        <f t="shared" si="87"/>
        <v>1999</v>
      </c>
      <c r="AN242">
        <f t="shared" si="87"/>
        <v>1998</v>
      </c>
      <c r="AO242">
        <f t="shared" si="87"/>
        <v>1998</v>
      </c>
      <c r="AP242">
        <f t="shared" si="87"/>
        <v>1997</v>
      </c>
      <c r="AQ242">
        <f t="shared" si="87"/>
        <v>1996</v>
      </c>
      <c r="AR242">
        <f t="shared" si="87"/>
        <v>1995</v>
      </c>
      <c r="AS242">
        <f t="shared" si="87"/>
        <v>1994</v>
      </c>
      <c r="AT242">
        <f t="shared" si="87"/>
        <v>1993</v>
      </c>
      <c r="AU242">
        <f t="shared" si="87"/>
        <v>1992</v>
      </c>
      <c r="AV242">
        <f t="shared" si="87"/>
        <v>1991</v>
      </c>
      <c r="AW242">
        <f t="shared" si="87"/>
        <v>1990</v>
      </c>
      <c r="AX242">
        <f t="shared" si="87"/>
        <v>1990</v>
      </c>
      <c r="AY242">
        <f t="shared" si="87"/>
        <v>1989</v>
      </c>
      <c r="AZ242">
        <f t="shared" si="87"/>
        <v>1988</v>
      </c>
      <c r="BA242">
        <f t="shared" si="87"/>
        <v>1987</v>
      </c>
      <c r="BB242">
        <f t="shared" si="87"/>
        <v>1987</v>
      </c>
      <c r="BC242">
        <f t="shared" si="87"/>
        <v>1986</v>
      </c>
      <c r="BD242">
        <f t="shared" si="87"/>
        <v>1986</v>
      </c>
      <c r="BE242">
        <f t="shared" si="87"/>
        <v>1986</v>
      </c>
      <c r="BF242">
        <f t="shared" si="87"/>
        <v>1986</v>
      </c>
      <c r="BG242">
        <f t="shared" ref="BG242:BU242" si="88">+BG$1</f>
        <v>1986</v>
      </c>
      <c r="BH242">
        <f t="shared" si="88"/>
        <v>1985</v>
      </c>
      <c r="BI242">
        <f t="shared" si="88"/>
        <v>1985</v>
      </c>
      <c r="BJ242">
        <f t="shared" si="88"/>
        <v>1985</v>
      </c>
      <c r="BK242">
        <f t="shared" si="88"/>
        <v>1984</v>
      </c>
      <c r="BL242">
        <f t="shared" si="88"/>
        <v>1984</v>
      </c>
      <c r="BM242">
        <f t="shared" si="88"/>
        <v>1984</v>
      </c>
      <c r="BN242">
        <f t="shared" si="88"/>
        <v>1983</v>
      </c>
      <c r="BO242">
        <f t="shared" si="88"/>
        <v>1983</v>
      </c>
      <c r="BP242">
        <f t="shared" si="88"/>
        <v>1982</v>
      </c>
      <c r="BQ242">
        <f t="shared" si="88"/>
        <v>1982</v>
      </c>
      <c r="BR242">
        <f t="shared" si="88"/>
        <v>1982</v>
      </c>
      <c r="BS242">
        <f t="shared" si="88"/>
        <v>1982</v>
      </c>
      <c r="BT242">
        <f t="shared" si="88"/>
        <v>1981</v>
      </c>
      <c r="BU242">
        <f t="shared" si="88"/>
        <v>1980</v>
      </c>
      <c r="BV242" s="17"/>
    </row>
    <row r="243" spans="1:74">
      <c r="A243" s="322"/>
      <c r="B243" s="266" t="s">
        <v>19</v>
      </c>
      <c r="C243" s="267"/>
      <c r="D243" s="87">
        <f>+入力シート①!M$2</f>
        <v>43892</v>
      </c>
      <c r="E243" s="19"/>
      <c r="F243" s="32"/>
      <c r="G243" s="32"/>
      <c r="H243" s="32"/>
      <c r="I243" s="32"/>
      <c r="J243" s="32"/>
      <c r="K243" s="33"/>
      <c r="M243" s="17"/>
      <c r="N243" s="87">
        <v>43543</v>
      </c>
      <c r="O243" s="87">
        <v>43178</v>
      </c>
      <c r="P243" s="87">
        <v>42807</v>
      </c>
      <c r="Q243" s="87">
        <v>42433</v>
      </c>
      <c r="R243" s="87">
        <v>42079</v>
      </c>
      <c r="S243" s="87">
        <v>41716</v>
      </c>
      <c r="T243" s="87">
        <v>41340</v>
      </c>
      <c r="V243">
        <f>+V$3</f>
        <v>3</v>
      </c>
      <c r="W243">
        <f>+W$3</f>
        <v>3</v>
      </c>
      <c r="X243">
        <f>+X$3</f>
        <v>3</v>
      </c>
      <c r="Y243">
        <f>+Y$3</f>
        <v>3</v>
      </c>
      <c r="Z243">
        <f>+Z$3</f>
        <v>3</v>
      </c>
      <c r="AA243">
        <f t="shared" ref="AA243:BU243" si="89">+AA$3</f>
        <v>3</v>
      </c>
      <c r="AB243">
        <f t="shared" si="89"/>
        <v>3</v>
      </c>
      <c r="AC243">
        <f t="shared" si="89"/>
        <v>3</v>
      </c>
      <c r="AD243">
        <f t="shared" si="89"/>
        <v>3</v>
      </c>
      <c r="AE243">
        <f t="shared" si="89"/>
        <v>3</v>
      </c>
      <c r="AF243">
        <f t="shared" si="89"/>
        <v>3</v>
      </c>
      <c r="AG243">
        <f t="shared" si="89"/>
        <v>3</v>
      </c>
      <c r="AH243">
        <f t="shared" si="89"/>
        <v>3</v>
      </c>
      <c r="AI243">
        <f t="shared" si="89"/>
        <v>3</v>
      </c>
      <c r="AJ243">
        <f t="shared" si="89"/>
        <v>3</v>
      </c>
      <c r="AK243">
        <f t="shared" si="89"/>
        <v>3</v>
      </c>
      <c r="AL243">
        <f t="shared" si="89"/>
        <v>3</v>
      </c>
      <c r="AM243">
        <f t="shared" si="89"/>
        <v>3</v>
      </c>
      <c r="AN243">
        <f t="shared" si="89"/>
        <v>3</v>
      </c>
      <c r="AO243">
        <f t="shared" si="89"/>
        <v>3</v>
      </c>
      <c r="AP243">
        <f t="shared" si="89"/>
        <v>3</v>
      </c>
      <c r="AQ243">
        <f t="shared" si="89"/>
        <v>3</v>
      </c>
      <c r="AR243">
        <f t="shared" si="89"/>
        <v>3</v>
      </c>
      <c r="AS243">
        <f t="shared" si="89"/>
        <v>3</v>
      </c>
      <c r="AT243">
        <f t="shared" si="89"/>
        <v>3</v>
      </c>
      <c r="AU243">
        <f t="shared" si="89"/>
        <v>3</v>
      </c>
      <c r="AV243">
        <f t="shared" si="89"/>
        <v>3</v>
      </c>
      <c r="AW243">
        <f t="shared" si="89"/>
        <v>3</v>
      </c>
      <c r="AX243">
        <f t="shared" si="89"/>
        <v>3</v>
      </c>
      <c r="AY243">
        <f t="shared" si="89"/>
        <v>3</v>
      </c>
      <c r="AZ243">
        <f t="shared" si="89"/>
        <v>3</v>
      </c>
      <c r="BA243">
        <f t="shared" si="89"/>
        <v>3</v>
      </c>
      <c r="BB243">
        <f t="shared" si="89"/>
        <v>3</v>
      </c>
      <c r="BC243">
        <f t="shared" si="89"/>
        <v>3</v>
      </c>
      <c r="BD243">
        <f t="shared" si="89"/>
        <v>3</v>
      </c>
      <c r="BE243">
        <f t="shared" si="89"/>
        <v>3</v>
      </c>
      <c r="BF243">
        <f t="shared" si="89"/>
        <v>3</v>
      </c>
      <c r="BG243">
        <f t="shared" si="89"/>
        <v>3</v>
      </c>
      <c r="BH243">
        <f t="shared" si="89"/>
        <v>3</v>
      </c>
      <c r="BI243">
        <f t="shared" si="89"/>
        <v>3</v>
      </c>
      <c r="BJ243">
        <f t="shared" si="89"/>
        <v>3</v>
      </c>
      <c r="BK243">
        <f t="shared" si="89"/>
        <v>3</v>
      </c>
      <c r="BL243">
        <f t="shared" si="89"/>
        <v>3</v>
      </c>
      <c r="BM243">
        <f t="shared" si="89"/>
        <v>3</v>
      </c>
      <c r="BN243">
        <f t="shared" si="89"/>
        <v>3</v>
      </c>
      <c r="BO243">
        <f t="shared" si="89"/>
        <v>3</v>
      </c>
      <c r="BP243">
        <f t="shared" si="89"/>
        <v>3</v>
      </c>
      <c r="BQ243">
        <f t="shared" si="89"/>
        <v>3</v>
      </c>
      <c r="BR243">
        <f t="shared" si="89"/>
        <v>3</v>
      </c>
      <c r="BS243">
        <f t="shared" si="89"/>
        <v>3</v>
      </c>
      <c r="BT243">
        <f t="shared" si="89"/>
        <v>3</v>
      </c>
      <c r="BU243">
        <f t="shared" si="89"/>
        <v>3</v>
      </c>
      <c r="BV243" s="17"/>
    </row>
    <row r="244" spans="1:74">
      <c r="A244" s="322"/>
      <c r="B244" s="266" t="s">
        <v>20</v>
      </c>
      <c r="C244" s="267"/>
      <c r="D244" s="88">
        <f>+入力シート①!M$2</f>
        <v>43892</v>
      </c>
      <c r="E244" s="19"/>
      <c r="F244" s="32"/>
      <c r="G244" s="32"/>
      <c r="H244" s="32"/>
      <c r="I244" s="32"/>
      <c r="J244" s="32"/>
      <c r="K244" s="33"/>
      <c r="M244" s="17"/>
      <c r="N244" s="88">
        <v>43543</v>
      </c>
      <c r="O244" s="88">
        <v>43178</v>
      </c>
      <c r="P244" s="88">
        <v>42807</v>
      </c>
      <c r="Q244" s="88">
        <v>42433</v>
      </c>
      <c r="R244" s="88">
        <v>42079</v>
      </c>
      <c r="S244" s="88">
        <v>41716</v>
      </c>
      <c r="T244" s="88">
        <v>41340</v>
      </c>
      <c r="V244" s="88">
        <v>40616</v>
      </c>
      <c r="W244" s="88">
        <v>40268</v>
      </c>
      <c r="X244" s="88">
        <v>39881</v>
      </c>
      <c r="Y244" s="88">
        <v>39519</v>
      </c>
      <c r="AA244">
        <v>22</v>
      </c>
      <c r="AB244">
        <v>5</v>
      </c>
      <c r="AC244">
        <v>8</v>
      </c>
      <c r="AL244">
        <v>18</v>
      </c>
      <c r="AS244">
        <v>7</v>
      </c>
      <c r="AT244">
        <v>5</v>
      </c>
      <c r="AW244">
        <v>7</v>
      </c>
      <c r="AZ244">
        <v>5</v>
      </c>
      <c r="BF244">
        <v>5</v>
      </c>
      <c r="BL244">
        <v>24</v>
      </c>
      <c r="BM244">
        <v>9</v>
      </c>
      <c r="BV244" s="17"/>
    </row>
    <row r="245" spans="1:74">
      <c r="A245" s="322"/>
      <c r="B245" s="266" t="s">
        <v>55</v>
      </c>
      <c r="C245" s="267"/>
      <c r="D245">
        <f>+入力シート①!M$3</f>
        <v>39</v>
      </c>
      <c r="E245" s="19"/>
      <c r="F245" s="32"/>
      <c r="G245" s="32"/>
      <c r="H245" s="32"/>
      <c r="I245" s="32"/>
      <c r="J245" s="32"/>
      <c r="K245" s="33"/>
      <c r="M245" s="17"/>
      <c r="N245">
        <v>39</v>
      </c>
      <c r="O245">
        <v>39</v>
      </c>
      <c r="P245">
        <v>39</v>
      </c>
      <c r="Q245">
        <v>39</v>
      </c>
      <c r="R245">
        <v>39</v>
      </c>
      <c r="S245">
        <v>39</v>
      </c>
      <c r="T245">
        <v>39</v>
      </c>
      <c r="U245">
        <v>39</v>
      </c>
      <c r="V245">
        <f>+$A$242</f>
        <v>39</v>
      </c>
      <c r="W245">
        <f>+$A$242</f>
        <v>39</v>
      </c>
      <c r="X245">
        <f>+$A$242</f>
        <v>39</v>
      </c>
      <c r="Y245">
        <f>+$A$242</f>
        <v>39</v>
      </c>
      <c r="Z245">
        <f>+$A$242</f>
        <v>39</v>
      </c>
      <c r="AA245">
        <f t="shared" ref="AA245:BU245" si="90">+$A$242</f>
        <v>39</v>
      </c>
      <c r="AB245">
        <f t="shared" si="90"/>
        <v>39</v>
      </c>
      <c r="AC245">
        <f t="shared" si="90"/>
        <v>39</v>
      </c>
      <c r="AD245">
        <f t="shared" si="90"/>
        <v>39</v>
      </c>
      <c r="AE245">
        <f t="shared" si="90"/>
        <v>39</v>
      </c>
      <c r="AF245">
        <f t="shared" si="90"/>
        <v>39</v>
      </c>
      <c r="AG245">
        <f t="shared" si="90"/>
        <v>39</v>
      </c>
      <c r="AH245">
        <f t="shared" si="90"/>
        <v>39</v>
      </c>
      <c r="AI245">
        <f t="shared" si="90"/>
        <v>39</v>
      </c>
      <c r="AJ245">
        <f t="shared" si="90"/>
        <v>39</v>
      </c>
      <c r="AK245">
        <f t="shared" si="90"/>
        <v>39</v>
      </c>
      <c r="AL245">
        <f t="shared" si="90"/>
        <v>39</v>
      </c>
      <c r="AM245">
        <f t="shared" si="90"/>
        <v>39</v>
      </c>
      <c r="AN245">
        <f t="shared" si="90"/>
        <v>39</v>
      </c>
      <c r="AO245">
        <f t="shared" si="90"/>
        <v>39</v>
      </c>
      <c r="AP245">
        <f t="shared" si="90"/>
        <v>39</v>
      </c>
      <c r="AQ245">
        <f t="shared" si="90"/>
        <v>39</v>
      </c>
      <c r="AR245">
        <f t="shared" si="90"/>
        <v>39</v>
      </c>
      <c r="AS245">
        <f t="shared" si="90"/>
        <v>39</v>
      </c>
      <c r="AT245">
        <f t="shared" si="90"/>
        <v>39</v>
      </c>
      <c r="AU245">
        <f t="shared" si="90"/>
        <v>39</v>
      </c>
      <c r="AV245">
        <f t="shared" si="90"/>
        <v>39</v>
      </c>
      <c r="AW245">
        <f t="shared" si="90"/>
        <v>39</v>
      </c>
      <c r="AX245">
        <f t="shared" si="90"/>
        <v>39</v>
      </c>
      <c r="AY245">
        <f t="shared" si="90"/>
        <v>39</v>
      </c>
      <c r="AZ245">
        <f t="shared" si="90"/>
        <v>39</v>
      </c>
      <c r="BA245">
        <f t="shared" si="90"/>
        <v>39</v>
      </c>
      <c r="BB245">
        <f t="shared" si="90"/>
        <v>39</v>
      </c>
      <c r="BC245">
        <f t="shared" si="90"/>
        <v>39</v>
      </c>
      <c r="BD245">
        <f t="shared" si="90"/>
        <v>39</v>
      </c>
      <c r="BE245">
        <f t="shared" si="90"/>
        <v>39</v>
      </c>
      <c r="BF245">
        <f t="shared" si="90"/>
        <v>39</v>
      </c>
      <c r="BG245">
        <f t="shared" si="90"/>
        <v>39</v>
      </c>
      <c r="BH245">
        <f t="shared" si="90"/>
        <v>39</v>
      </c>
      <c r="BI245">
        <f t="shared" si="90"/>
        <v>39</v>
      </c>
      <c r="BJ245">
        <f t="shared" si="90"/>
        <v>39</v>
      </c>
      <c r="BK245">
        <f t="shared" si="90"/>
        <v>39</v>
      </c>
      <c r="BL245">
        <f t="shared" si="90"/>
        <v>39</v>
      </c>
      <c r="BM245">
        <f t="shared" si="90"/>
        <v>39</v>
      </c>
      <c r="BN245">
        <f t="shared" si="90"/>
        <v>39</v>
      </c>
      <c r="BO245">
        <f t="shared" si="90"/>
        <v>39</v>
      </c>
      <c r="BP245">
        <f t="shared" si="90"/>
        <v>39</v>
      </c>
      <c r="BQ245">
        <f t="shared" si="90"/>
        <v>39</v>
      </c>
      <c r="BR245">
        <f t="shared" si="90"/>
        <v>39</v>
      </c>
      <c r="BS245">
        <f t="shared" si="90"/>
        <v>39</v>
      </c>
      <c r="BT245">
        <f t="shared" si="90"/>
        <v>39</v>
      </c>
      <c r="BU245">
        <f t="shared" si="90"/>
        <v>39</v>
      </c>
      <c r="BV245" s="17"/>
    </row>
    <row r="246" spans="1:74" ht="16.5" thickBot="1">
      <c r="A246" s="322"/>
      <c r="B246" s="266" t="s">
        <v>21</v>
      </c>
      <c r="C246" s="267"/>
      <c r="D246" s="93">
        <f>+入力シート①!M$4</f>
        <v>0.34722222222222227</v>
      </c>
      <c r="E246" s="20"/>
      <c r="F246" s="34"/>
      <c r="G246" s="34"/>
      <c r="H246" s="34"/>
      <c r="I246" s="34"/>
      <c r="J246" s="34"/>
      <c r="K246" s="35"/>
      <c r="M246" s="17"/>
      <c r="N246" s="93">
        <v>0.3298611111111111</v>
      </c>
      <c r="O246" s="93">
        <v>0.3444444444444445</v>
      </c>
      <c r="P246" s="93">
        <v>0.3263888888888889</v>
      </c>
      <c r="Q246" s="93">
        <v>0.3298611111111111</v>
      </c>
      <c r="R246" s="93">
        <v>0.2951388888888889</v>
      </c>
      <c r="S246" s="93">
        <v>0.3125</v>
      </c>
      <c r="T246" s="93">
        <v>0.34375</v>
      </c>
      <c r="V246" s="93">
        <v>0.34722222222222227</v>
      </c>
      <c r="W246" s="93">
        <v>0.3611111111111111</v>
      </c>
      <c r="X246" s="93">
        <v>0.50347222222222221</v>
      </c>
      <c r="Y246" s="93">
        <v>0.3263888888888889</v>
      </c>
      <c r="AA246" s="151">
        <v>0.38541666666666669</v>
      </c>
      <c r="BV246" s="17"/>
    </row>
    <row r="247" spans="1:74">
      <c r="A247" s="322"/>
      <c r="B247" s="263" t="s">
        <v>22</v>
      </c>
      <c r="C247" s="9">
        <v>0</v>
      </c>
      <c r="D247">
        <f>+入力シート①!M$5</f>
        <v>18.829999999999998</v>
      </c>
      <c r="E247">
        <f>+COUNT($M247:$BV247)</f>
        <v>21</v>
      </c>
      <c r="F247" s="7">
        <f>+AVERAGE($M247:$BV247)</f>
        <v>18.971</v>
      </c>
      <c r="G247" s="7">
        <f>+STDEV($M247:$BV247)</f>
        <v>1.284107472137749</v>
      </c>
      <c r="H247" s="7">
        <f>+MAX($M247:$BV247)</f>
        <v>20.11</v>
      </c>
      <c r="I247" s="7">
        <f>+MIN($M247:$BV247)</f>
        <v>15.2</v>
      </c>
      <c r="J247" s="7">
        <f>+D247-F247</f>
        <v>-0.14100000000000179</v>
      </c>
      <c r="K247" s="7">
        <f>+J247/G247</f>
        <v>-0.10980389341187201</v>
      </c>
      <c r="M247" s="17"/>
      <c r="N247">
        <v>19.13</v>
      </c>
      <c r="O247">
        <v>19.600000000000001</v>
      </c>
      <c r="P247">
        <v>18.760000000000002</v>
      </c>
      <c r="Q247">
        <v>19.800999999999998</v>
      </c>
      <c r="R247">
        <v>16.8</v>
      </c>
      <c r="S247">
        <v>19.59</v>
      </c>
      <c r="T247">
        <v>20.11</v>
      </c>
      <c r="V247">
        <v>19.5</v>
      </c>
      <c r="W247">
        <v>20.100000000000001</v>
      </c>
      <c r="X247">
        <v>19.7</v>
      </c>
      <c r="Y247">
        <v>19</v>
      </c>
      <c r="AA247">
        <v>19.899999999999999</v>
      </c>
      <c r="AB247">
        <v>19</v>
      </c>
      <c r="AC247">
        <v>19.8</v>
      </c>
      <c r="AS247">
        <v>19</v>
      </c>
      <c r="AT247">
        <v>20.100000000000001</v>
      </c>
      <c r="AW247">
        <v>20</v>
      </c>
      <c r="AZ247">
        <v>17</v>
      </c>
      <c r="BF247">
        <v>18.2</v>
      </c>
      <c r="BL247">
        <v>15.2</v>
      </c>
      <c r="BM247">
        <v>18.100000000000001</v>
      </c>
      <c r="BV247" s="17"/>
    </row>
    <row r="248" spans="1:74">
      <c r="A248" s="322"/>
      <c r="B248" s="263"/>
      <c r="C248" s="9">
        <v>10</v>
      </c>
      <c r="D248">
        <f>+入力シート①!M$6</f>
        <v>18.68</v>
      </c>
      <c r="E248">
        <f t="shared" ref="E248:E262" si="91">+COUNT($M248:$BV248)</f>
        <v>20</v>
      </c>
      <c r="F248" s="7">
        <f t="shared" ref="F248:F262" si="92">+AVERAGE($M248:$BV248)</f>
        <v>18.9816</v>
      </c>
      <c r="G248" s="7">
        <f t="shared" ref="G248:G262" si="93">+STDEV($M248:$BV248)</f>
        <v>1.2280050745652051</v>
      </c>
      <c r="H248" s="7">
        <f t="shared" ref="H248:H262" si="94">+MAX($M248:$BV248)</f>
        <v>20.13</v>
      </c>
      <c r="I248" s="7">
        <f t="shared" ref="I248:I262" si="95">+MIN($M248:$BV248)</f>
        <v>15.25</v>
      </c>
      <c r="J248" s="7">
        <f t="shared" ref="J248:J259" si="96">+D248-F248</f>
        <v>-0.30160000000000053</v>
      </c>
      <c r="K248" s="7">
        <f t="shared" ref="K248:K259" si="97">+J248/G248</f>
        <v>-0.2456015909435772</v>
      </c>
      <c r="M248" s="17"/>
      <c r="N248">
        <v>19.12</v>
      </c>
      <c r="O248">
        <v>19.600000000000001</v>
      </c>
      <c r="P248">
        <v>18.760000000000002</v>
      </c>
      <c r="Q248">
        <v>19.802</v>
      </c>
      <c r="R248">
        <v>16.72</v>
      </c>
      <c r="S248">
        <v>19.559999999999999</v>
      </c>
      <c r="T248">
        <v>20.100000000000001</v>
      </c>
      <c r="V248">
        <v>19.600000000000001</v>
      </c>
      <c r="W248">
        <v>20.13</v>
      </c>
      <c r="X248">
        <v>19.77</v>
      </c>
      <c r="Y248">
        <v>19.04</v>
      </c>
      <c r="AA248">
        <v>19.940000000000001</v>
      </c>
      <c r="AB248">
        <v>19.38</v>
      </c>
      <c r="AC248">
        <v>19.84</v>
      </c>
      <c r="AS248">
        <v>18.73</v>
      </c>
      <c r="AT248">
        <v>19.690000000000001</v>
      </c>
      <c r="AW248">
        <v>18.600000000000001</v>
      </c>
      <c r="BF248">
        <v>17.75</v>
      </c>
      <c r="BL248">
        <v>15.25</v>
      </c>
      <c r="BM248">
        <v>18.25</v>
      </c>
      <c r="BV248" s="17"/>
    </row>
    <row r="249" spans="1:74">
      <c r="A249" s="322"/>
      <c r="B249" s="263"/>
      <c r="C249" s="9">
        <v>20</v>
      </c>
      <c r="D249">
        <f>+入力シート①!M$7</f>
        <v>18.45</v>
      </c>
      <c r="E249">
        <f t="shared" si="91"/>
        <v>20</v>
      </c>
      <c r="F249" s="7">
        <f t="shared" si="92"/>
        <v>18.912649999999996</v>
      </c>
      <c r="G249" s="7">
        <f t="shared" si="93"/>
        <v>1.2259326964869601</v>
      </c>
      <c r="H249" s="7">
        <f t="shared" si="94"/>
        <v>20.13</v>
      </c>
      <c r="I249" s="7">
        <f t="shared" si="95"/>
        <v>15.24</v>
      </c>
      <c r="J249" s="7">
        <f t="shared" si="96"/>
        <v>-0.46264999999999645</v>
      </c>
      <c r="K249" s="7">
        <f t="shared" si="97"/>
        <v>-0.3773861332891838</v>
      </c>
      <c r="M249" s="17"/>
      <c r="N249">
        <v>19.12</v>
      </c>
      <c r="O249">
        <v>19.440000000000001</v>
      </c>
      <c r="P249">
        <v>18.760000000000002</v>
      </c>
      <c r="Q249">
        <v>19.803000000000001</v>
      </c>
      <c r="R249">
        <v>16.55</v>
      </c>
      <c r="S249">
        <v>19.52</v>
      </c>
      <c r="T249">
        <v>20.09</v>
      </c>
      <c r="V249">
        <v>19.579999999999998</v>
      </c>
      <c r="W249">
        <v>20.13</v>
      </c>
      <c r="X249">
        <v>18.75</v>
      </c>
      <c r="Y249">
        <v>19.05</v>
      </c>
      <c r="AA249">
        <v>19.940000000000001</v>
      </c>
      <c r="AB249">
        <v>19.38</v>
      </c>
      <c r="AC249">
        <v>19.84</v>
      </c>
      <c r="AS249">
        <v>18.760000000000002</v>
      </c>
      <c r="AT249">
        <v>19.690000000000001</v>
      </c>
      <c r="AW249">
        <v>18.59</v>
      </c>
      <c r="BF249">
        <v>17.760000000000002</v>
      </c>
      <c r="BL249">
        <v>15.24</v>
      </c>
      <c r="BM249">
        <v>18.260000000000002</v>
      </c>
      <c r="BV249" s="17"/>
    </row>
    <row r="250" spans="1:74">
      <c r="A250" s="322"/>
      <c r="B250" s="263"/>
      <c r="C250" s="9">
        <v>30</v>
      </c>
      <c r="D250">
        <f>+入力シート①!M$8</f>
        <v>18.43</v>
      </c>
      <c r="E250">
        <f t="shared" si="91"/>
        <v>20</v>
      </c>
      <c r="F250" s="7">
        <f t="shared" si="92"/>
        <v>18.834790000000005</v>
      </c>
      <c r="G250" s="7">
        <f t="shared" si="93"/>
        <v>1.2484880700060246</v>
      </c>
      <c r="H250" s="7">
        <f t="shared" si="94"/>
        <v>20.12</v>
      </c>
      <c r="I250" s="7">
        <f t="shared" si="95"/>
        <v>15.22</v>
      </c>
      <c r="J250" s="7">
        <f t="shared" si="96"/>
        <v>-0.40479000000000553</v>
      </c>
      <c r="K250" s="7">
        <f t="shared" si="97"/>
        <v>-0.3242241633899251</v>
      </c>
      <c r="M250" s="17"/>
      <c r="N250">
        <v>19.11</v>
      </c>
      <c r="O250">
        <v>18.91</v>
      </c>
      <c r="P250">
        <v>18.760000000000002</v>
      </c>
      <c r="Q250">
        <v>19.805800000000001</v>
      </c>
      <c r="R250">
        <v>16.420000000000002</v>
      </c>
      <c r="S250">
        <v>19.39</v>
      </c>
      <c r="T250">
        <v>20.100000000000001</v>
      </c>
      <c r="V250">
        <v>19.579999999999998</v>
      </c>
      <c r="W250">
        <v>20.12</v>
      </c>
      <c r="X250">
        <v>18</v>
      </c>
      <c r="Y250">
        <v>19.05</v>
      </c>
      <c r="AA250">
        <v>19.940000000000001</v>
      </c>
      <c r="AB250">
        <v>19.38</v>
      </c>
      <c r="AC250">
        <v>19.850000000000001</v>
      </c>
      <c r="AS250">
        <v>18.75</v>
      </c>
      <c r="AT250">
        <v>19.690000000000001</v>
      </c>
      <c r="AW250">
        <v>18.600000000000001</v>
      </c>
      <c r="BF250">
        <v>17.760000000000002</v>
      </c>
      <c r="BL250">
        <v>15.22</v>
      </c>
      <c r="BM250">
        <v>18.260000000000002</v>
      </c>
      <c r="BV250" s="17"/>
    </row>
    <row r="251" spans="1:74">
      <c r="A251" s="322"/>
      <c r="B251" s="263"/>
      <c r="C251" s="9">
        <v>50</v>
      </c>
      <c r="D251">
        <f>+入力シート①!M$9</f>
        <v>18.440000000000001</v>
      </c>
      <c r="E251">
        <f t="shared" si="91"/>
        <v>20</v>
      </c>
      <c r="F251" s="7">
        <f t="shared" si="92"/>
        <v>18.721610000000002</v>
      </c>
      <c r="G251" s="7">
        <f t="shared" si="93"/>
        <v>1.3074009773914852</v>
      </c>
      <c r="H251" s="7">
        <f t="shared" si="94"/>
        <v>20.09</v>
      </c>
      <c r="I251" s="7">
        <f t="shared" si="95"/>
        <v>15.19</v>
      </c>
      <c r="J251" s="7">
        <f t="shared" si="96"/>
        <v>-0.28161000000000058</v>
      </c>
      <c r="K251" s="7">
        <f t="shared" si="97"/>
        <v>-0.21539681006041952</v>
      </c>
      <c r="M251" s="17"/>
      <c r="N251">
        <v>18.97</v>
      </c>
      <c r="O251">
        <v>18.7</v>
      </c>
      <c r="P251">
        <v>18.739999999999998</v>
      </c>
      <c r="Q251">
        <v>19.812200000000001</v>
      </c>
      <c r="R251">
        <v>16.03</v>
      </c>
      <c r="S251">
        <v>18.739999999999998</v>
      </c>
      <c r="T251">
        <v>20.09</v>
      </c>
      <c r="V251">
        <v>19.59</v>
      </c>
      <c r="W251">
        <v>20.09</v>
      </c>
      <c r="X251">
        <v>17.34</v>
      </c>
      <c r="Y251">
        <v>19.05</v>
      </c>
      <c r="AA251">
        <v>19.920000000000002</v>
      </c>
      <c r="AB251">
        <v>19.32</v>
      </c>
      <c r="AC251">
        <v>19.850000000000001</v>
      </c>
      <c r="AS251">
        <v>18.760000000000002</v>
      </c>
      <c r="AT251">
        <v>19.61</v>
      </c>
      <c r="AW251">
        <v>18.600000000000001</v>
      </c>
      <c r="BF251">
        <v>17.77</v>
      </c>
      <c r="BL251">
        <v>15.19</v>
      </c>
      <c r="BM251">
        <v>18.260000000000002</v>
      </c>
      <c r="BV251" s="17"/>
    </row>
    <row r="252" spans="1:74">
      <c r="A252" s="322"/>
      <c r="B252" s="263"/>
      <c r="C252" s="9">
        <v>75</v>
      </c>
      <c r="D252">
        <f>+入力シート①!M$10</f>
        <v>18.45</v>
      </c>
      <c r="E252">
        <f t="shared" si="91"/>
        <v>20</v>
      </c>
      <c r="F252" s="7">
        <f t="shared" si="92"/>
        <v>18.617750000000001</v>
      </c>
      <c r="G252" s="7">
        <f t="shared" si="93"/>
        <v>1.429834803671205</v>
      </c>
      <c r="H252" s="7">
        <f t="shared" si="94"/>
        <v>20.11</v>
      </c>
      <c r="I252" s="7">
        <f t="shared" si="95"/>
        <v>14.52</v>
      </c>
      <c r="J252" s="7">
        <f t="shared" si="96"/>
        <v>-0.16775000000000162</v>
      </c>
      <c r="K252" s="7">
        <f t="shared" si="97"/>
        <v>-0.11732124548184956</v>
      </c>
      <c r="M252" s="17"/>
      <c r="N252">
        <v>18.72</v>
      </c>
      <c r="O252">
        <v>18.59</v>
      </c>
      <c r="P252">
        <v>18.72</v>
      </c>
      <c r="Q252">
        <v>19.815000000000001</v>
      </c>
      <c r="R252">
        <v>15.88</v>
      </c>
      <c r="S252">
        <v>18.43</v>
      </c>
      <c r="T252">
        <v>20.11</v>
      </c>
      <c r="V252">
        <v>19.579999999999998</v>
      </c>
      <c r="W252">
        <v>19.989999999999998</v>
      </c>
      <c r="X252">
        <v>17.02</v>
      </c>
      <c r="Y252">
        <v>19.059999999999999</v>
      </c>
      <c r="AA252">
        <v>19.899999999999999</v>
      </c>
      <c r="AB252">
        <v>19.170000000000002</v>
      </c>
      <c r="AC252">
        <v>19.850000000000001</v>
      </c>
      <c r="AS252">
        <v>18.760000000000002</v>
      </c>
      <c r="AT252">
        <v>19.600000000000001</v>
      </c>
      <c r="AW252">
        <v>18.600000000000001</v>
      </c>
      <c r="BF252">
        <v>17.78</v>
      </c>
      <c r="BL252">
        <v>14.52</v>
      </c>
      <c r="BM252">
        <v>18.260000000000002</v>
      </c>
      <c r="BV252" s="17"/>
    </row>
    <row r="253" spans="1:74">
      <c r="A253" s="322"/>
      <c r="B253" s="263"/>
      <c r="C253" s="9">
        <v>100</v>
      </c>
      <c r="D253">
        <f>+入力シート①!M$11</f>
        <v>18.45</v>
      </c>
      <c r="E253">
        <f t="shared" si="91"/>
        <v>20</v>
      </c>
      <c r="F253" s="7">
        <f t="shared" si="92"/>
        <v>18.511899999999997</v>
      </c>
      <c r="G253" s="7">
        <f t="shared" si="93"/>
        <v>1.548576456654712</v>
      </c>
      <c r="H253" s="7">
        <f t="shared" si="94"/>
        <v>20.09</v>
      </c>
      <c r="I253" s="7">
        <f t="shared" si="95"/>
        <v>14.08</v>
      </c>
      <c r="J253" s="7">
        <f t="shared" si="96"/>
        <v>-6.1899999999997846E-2</v>
      </c>
      <c r="K253" s="7">
        <f t="shared" si="97"/>
        <v>-3.9972194936836604E-2</v>
      </c>
      <c r="M253" s="17"/>
      <c r="N253">
        <v>18.39</v>
      </c>
      <c r="O253">
        <v>18.59</v>
      </c>
      <c r="P253">
        <v>18.649999999999999</v>
      </c>
      <c r="Q253">
        <v>19.818000000000001</v>
      </c>
      <c r="R253">
        <v>15.85</v>
      </c>
      <c r="S253">
        <v>18.29</v>
      </c>
      <c r="T253">
        <v>20.09</v>
      </c>
      <c r="V253">
        <v>19.54</v>
      </c>
      <c r="W253">
        <v>19.88</v>
      </c>
      <c r="X253">
        <v>16.18</v>
      </c>
      <c r="Y253">
        <v>19.059999999999999</v>
      </c>
      <c r="AA253">
        <v>19.88</v>
      </c>
      <c r="AB253">
        <v>19.09</v>
      </c>
      <c r="AC253">
        <v>19.86</v>
      </c>
      <c r="AS253">
        <v>18.760000000000002</v>
      </c>
      <c r="AT253">
        <v>19.600000000000001</v>
      </c>
      <c r="AW253">
        <v>18.59</v>
      </c>
      <c r="BF253">
        <v>17.77</v>
      </c>
      <c r="BL253">
        <v>14.08</v>
      </c>
      <c r="BM253">
        <v>18.27</v>
      </c>
      <c r="BV253" s="17"/>
    </row>
    <row r="254" spans="1:74">
      <c r="A254" s="322"/>
      <c r="B254" s="263"/>
      <c r="C254" s="9">
        <v>150</v>
      </c>
      <c r="D254">
        <f>+入力シート①!M$12</f>
        <v>18.440000000000001</v>
      </c>
      <c r="E254">
        <f t="shared" si="91"/>
        <v>20</v>
      </c>
      <c r="F254" s="7">
        <f t="shared" si="92"/>
        <v>18.129849999999998</v>
      </c>
      <c r="G254" s="7">
        <f t="shared" si="93"/>
        <v>1.8558364343477665</v>
      </c>
      <c r="H254" s="7">
        <f t="shared" si="94"/>
        <v>19.91</v>
      </c>
      <c r="I254" s="7">
        <f t="shared" si="95"/>
        <v>13.5</v>
      </c>
      <c r="J254" s="7">
        <f t="shared" si="96"/>
        <v>0.3101500000000037</v>
      </c>
      <c r="K254" s="7">
        <f t="shared" si="97"/>
        <v>0.1671214091176122</v>
      </c>
      <c r="M254" s="17"/>
      <c r="N254">
        <v>18.04</v>
      </c>
      <c r="O254">
        <v>18.53</v>
      </c>
      <c r="P254">
        <v>18.329999999999998</v>
      </c>
      <c r="Q254">
        <v>19.786999999999999</v>
      </c>
      <c r="R254">
        <v>14.49</v>
      </c>
      <c r="S254">
        <v>17.260000000000002</v>
      </c>
      <c r="T254">
        <v>19.91</v>
      </c>
      <c r="V254">
        <v>19.440000000000001</v>
      </c>
      <c r="W254">
        <v>19.18</v>
      </c>
      <c r="X254">
        <v>14.72</v>
      </c>
      <c r="Y254">
        <v>18.97</v>
      </c>
      <c r="AA254">
        <v>19.5</v>
      </c>
      <c r="AB254">
        <v>18.97</v>
      </c>
      <c r="AC254">
        <v>19.82</v>
      </c>
      <c r="AS254">
        <v>18.68</v>
      </c>
      <c r="AT254">
        <v>19.57</v>
      </c>
      <c r="AW254">
        <v>18.46</v>
      </c>
      <c r="BF254">
        <v>17.239999999999998</v>
      </c>
      <c r="BL254">
        <v>13.5</v>
      </c>
      <c r="BM254">
        <v>18.2</v>
      </c>
      <c r="BV254" s="17"/>
    </row>
    <row r="255" spans="1:74">
      <c r="A255" s="322"/>
      <c r="B255" s="263"/>
      <c r="C255" s="9">
        <v>200</v>
      </c>
      <c r="D255">
        <f>+入力シート①!M$13</f>
        <v>18.38</v>
      </c>
      <c r="E255">
        <f t="shared" si="91"/>
        <v>20</v>
      </c>
      <c r="F255" s="7">
        <f t="shared" si="92"/>
        <v>17.468420000000002</v>
      </c>
      <c r="G255" s="7">
        <f t="shared" si="93"/>
        <v>2.1226333772735586</v>
      </c>
      <c r="H255" s="7">
        <f t="shared" si="94"/>
        <v>19.72</v>
      </c>
      <c r="I255" s="7">
        <f t="shared" si="95"/>
        <v>11.98</v>
      </c>
      <c r="J255" s="7">
        <f t="shared" si="96"/>
        <v>0.91157999999999717</v>
      </c>
      <c r="K255" s="7">
        <f t="shared" si="97"/>
        <v>0.4294571119817624</v>
      </c>
      <c r="M255" s="17"/>
      <c r="N255">
        <v>17.62</v>
      </c>
      <c r="O255">
        <v>18.11</v>
      </c>
      <c r="P255">
        <v>17.62</v>
      </c>
      <c r="Q255">
        <v>17.648399999999999</v>
      </c>
      <c r="R255">
        <v>13.34</v>
      </c>
      <c r="S255">
        <v>16.239999999999998</v>
      </c>
      <c r="T255">
        <v>19.53</v>
      </c>
      <c r="V255">
        <v>18.350000000000001</v>
      </c>
      <c r="W255">
        <v>18.309999999999999</v>
      </c>
      <c r="X255">
        <v>13.56</v>
      </c>
      <c r="Y255">
        <v>18.53</v>
      </c>
      <c r="AA255">
        <v>19.27</v>
      </c>
      <c r="AB255">
        <v>18.670000000000002</v>
      </c>
      <c r="AC255">
        <v>19.72</v>
      </c>
      <c r="AS255">
        <v>18.41</v>
      </c>
      <c r="AT255">
        <v>19.12</v>
      </c>
      <c r="AW255">
        <v>18.239999999999998</v>
      </c>
      <c r="BF255">
        <v>17.149999999999999</v>
      </c>
      <c r="BL255">
        <v>11.98</v>
      </c>
      <c r="BM255">
        <v>17.95</v>
      </c>
      <c r="BV255" s="17"/>
    </row>
    <row r="256" spans="1:74">
      <c r="A256" s="322"/>
      <c r="B256" s="263"/>
      <c r="C256" s="9">
        <v>300</v>
      </c>
      <c r="D256">
        <f>+入力シート①!M$14</f>
        <v>17.329999999999998</v>
      </c>
      <c r="E256">
        <f t="shared" si="91"/>
        <v>14</v>
      </c>
      <c r="F256" s="7">
        <f t="shared" si="92"/>
        <v>15.822000000000001</v>
      </c>
      <c r="G256" s="7">
        <f t="shared" si="93"/>
        <v>2.4949568826241899</v>
      </c>
      <c r="H256" s="7">
        <f t="shared" si="94"/>
        <v>18.16</v>
      </c>
      <c r="I256" s="7">
        <f t="shared" si="95"/>
        <v>10.34</v>
      </c>
      <c r="J256" s="7">
        <f t="shared" si="96"/>
        <v>1.5079999999999973</v>
      </c>
      <c r="K256" s="7">
        <f t="shared" si="97"/>
        <v>0.60441926291483095</v>
      </c>
      <c r="M256" s="17"/>
      <c r="N256">
        <v>15.9</v>
      </c>
      <c r="O256">
        <v>17.399999999999999</v>
      </c>
      <c r="P256">
        <v>15.3</v>
      </c>
      <c r="Q256">
        <v>17.648</v>
      </c>
      <c r="R256">
        <v>10.97</v>
      </c>
      <c r="S256">
        <v>13.81</v>
      </c>
      <c r="T256">
        <v>18.16</v>
      </c>
      <c r="V256">
        <v>15.72</v>
      </c>
      <c r="W256">
        <v>16.43</v>
      </c>
      <c r="X256">
        <v>10.34</v>
      </c>
      <c r="Y256">
        <v>17.5</v>
      </c>
      <c r="AA256">
        <v>17.09</v>
      </c>
      <c r="AB256">
        <v>18.09</v>
      </c>
      <c r="AC256">
        <v>17.149999999999999</v>
      </c>
      <c r="BV256" s="17"/>
    </row>
    <row r="257" spans="1:74">
      <c r="A257" s="322"/>
      <c r="B257" s="263"/>
      <c r="C257" s="9">
        <v>400</v>
      </c>
      <c r="D257">
        <f>+入力シート①!M$15</f>
        <v>15.91</v>
      </c>
      <c r="E257">
        <f t="shared" si="91"/>
        <v>14</v>
      </c>
      <c r="F257" s="7">
        <f t="shared" si="92"/>
        <v>13.181428571428569</v>
      </c>
      <c r="G257" s="7">
        <f t="shared" si="93"/>
        <v>2.8668982358126387</v>
      </c>
      <c r="H257" s="7">
        <f t="shared" si="94"/>
        <v>16.46</v>
      </c>
      <c r="I257" s="7">
        <f t="shared" si="95"/>
        <v>7.61</v>
      </c>
      <c r="J257" s="7">
        <f t="shared" si="96"/>
        <v>2.7285714285714313</v>
      </c>
      <c r="K257" s="7">
        <f t="shared" si="97"/>
        <v>0.95175036019302661</v>
      </c>
      <c r="M257" s="17"/>
      <c r="N257">
        <v>13.75</v>
      </c>
      <c r="O257">
        <v>15.5</v>
      </c>
      <c r="P257">
        <v>11.27</v>
      </c>
      <c r="Q257">
        <v>15.63</v>
      </c>
      <c r="R257">
        <v>8.44</v>
      </c>
      <c r="S257">
        <v>10.73</v>
      </c>
      <c r="T257">
        <v>16.46</v>
      </c>
      <c r="V257">
        <v>11.69</v>
      </c>
      <c r="W257">
        <v>12.74</v>
      </c>
      <c r="X257">
        <v>7.61</v>
      </c>
      <c r="Y257">
        <v>15.82</v>
      </c>
      <c r="AA257">
        <v>13.94</v>
      </c>
      <c r="AB257">
        <v>16.07</v>
      </c>
      <c r="AC257">
        <v>14.89</v>
      </c>
      <c r="BV257" s="17"/>
    </row>
    <row r="258" spans="1:74">
      <c r="A258" s="322"/>
      <c r="B258" s="263"/>
      <c r="C258" s="9">
        <v>500</v>
      </c>
      <c r="D258">
        <f>+入力シート①!M$16</f>
        <v>13.46</v>
      </c>
      <c r="E258">
        <f t="shared" si="91"/>
        <v>14</v>
      </c>
      <c r="F258" s="7">
        <f t="shared" si="92"/>
        <v>9.5909285714285737</v>
      </c>
      <c r="G258" s="7">
        <f t="shared" si="93"/>
        <v>2.2120421634695369</v>
      </c>
      <c r="H258" s="7">
        <f t="shared" si="94"/>
        <v>12.4</v>
      </c>
      <c r="I258" s="7">
        <f t="shared" si="95"/>
        <v>6.13</v>
      </c>
      <c r="J258" s="7">
        <f t="shared" si="96"/>
        <v>3.8690714285714272</v>
      </c>
      <c r="K258" s="7">
        <f t="shared" si="97"/>
        <v>1.7490947923446805</v>
      </c>
      <c r="M258" s="17"/>
      <c r="N258">
        <v>10.39</v>
      </c>
      <c r="O258">
        <v>12.4</v>
      </c>
      <c r="P258">
        <v>6.54</v>
      </c>
      <c r="Q258">
        <v>12.093</v>
      </c>
      <c r="R258">
        <v>6.68</v>
      </c>
      <c r="S258">
        <v>7.95</v>
      </c>
      <c r="T258">
        <v>10.54</v>
      </c>
      <c r="V258">
        <v>9.1999999999999993</v>
      </c>
      <c r="W258">
        <v>7.51</v>
      </c>
      <c r="X258">
        <v>6.13</v>
      </c>
      <c r="Y258">
        <v>11.37</v>
      </c>
      <c r="AA258">
        <v>11.21</v>
      </c>
      <c r="AB258">
        <v>10.65</v>
      </c>
      <c r="AC258">
        <v>11.61</v>
      </c>
      <c r="BV258" s="17"/>
    </row>
    <row r="259" spans="1:74">
      <c r="A259" s="322"/>
      <c r="B259" s="263"/>
      <c r="C259" s="9">
        <v>600</v>
      </c>
      <c r="D259" t="str">
        <f>+入力シート①!M$17</f>
        <v>-</v>
      </c>
      <c r="E259">
        <f t="shared" si="91"/>
        <v>6</v>
      </c>
      <c r="F259" s="7">
        <f t="shared" si="92"/>
        <v>6.6616666666666662</v>
      </c>
      <c r="G259" s="7">
        <f t="shared" si="93"/>
        <v>0.92956800002295226</v>
      </c>
      <c r="H259" s="7">
        <f t="shared" si="94"/>
        <v>7.61</v>
      </c>
      <c r="I259" s="7">
        <f t="shared" si="95"/>
        <v>5.57</v>
      </c>
      <c r="J259" s="7" t="e">
        <f t="shared" si="96"/>
        <v>#VALUE!</v>
      </c>
      <c r="K259" s="7" t="e">
        <f t="shared" si="97"/>
        <v>#VALUE!</v>
      </c>
      <c r="M259" s="17"/>
      <c r="N259" t="s">
        <v>124</v>
      </c>
      <c r="O259" t="s">
        <v>124</v>
      </c>
      <c r="P259" t="s">
        <v>124</v>
      </c>
      <c r="Q259" t="s">
        <v>124</v>
      </c>
      <c r="R259">
        <v>5.57</v>
      </c>
      <c r="S259">
        <v>7.26</v>
      </c>
      <c r="T259">
        <v>7.61</v>
      </c>
      <c r="V259">
        <v>6.29</v>
      </c>
      <c r="W259">
        <v>5.69</v>
      </c>
      <c r="Y259">
        <v>7.55</v>
      </c>
      <c r="BV259" s="17"/>
    </row>
    <row r="260" spans="1:74">
      <c r="A260" s="322"/>
      <c r="B260" s="15"/>
      <c r="C260" s="15"/>
      <c r="D260" s="15"/>
      <c r="E260" s="15"/>
      <c r="F260" s="32"/>
      <c r="G260" s="32"/>
      <c r="H260" s="32"/>
      <c r="I260" s="32"/>
      <c r="J260" s="32"/>
      <c r="K260" s="32"/>
      <c r="L260" s="15"/>
      <c r="M260" s="17"/>
      <c r="N260" s="15"/>
      <c r="O260" s="15"/>
      <c r="P260" s="15"/>
      <c r="Q260" s="15"/>
      <c r="R260" s="15"/>
      <c r="S260" s="15"/>
      <c r="T260" s="15"/>
      <c r="U260" s="15"/>
      <c r="V260" s="15"/>
      <c r="W260" s="15"/>
      <c r="X260" s="15"/>
      <c r="Y260" s="15"/>
      <c r="AA260" s="15"/>
      <c r="AD260" s="15"/>
      <c r="AE260" s="15"/>
      <c r="AF260" s="15"/>
      <c r="AG260" s="15"/>
      <c r="AH260" s="15"/>
      <c r="AI260" s="15"/>
      <c r="AJ260" s="15"/>
      <c r="AK260" s="15"/>
      <c r="AL260" s="15"/>
      <c r="AM260" s="15"/>
      <c r="AN260" s="15"/>
      <c r="AO260" s="15"/>
      <c r="AP260" s="15"/>
      <c r="AQ260" s="15"/>
      <c r="AR260" s="15"/>
      <c r="AS260" s="15"/>
      <c r="AT260" s="15"/>
      <c r="AU260" s="15"/>
      <c r="AV260" s="15"/>
      <c r="AW260" s="15"/>
      <c r="AX260" s="15"/>
      <c r="AY260" s="15"/>
      <c r="AZ260" s="15"/>
      <c r="BA260" s="15"/>
      <c r="BB260" s="15"/>
      <c r="BC260" s="15"/>
      <c r="BD260" s="15"/>
      <c r="BE260" s="15"/>
      <c r="BF260" s="15"/>
      <c r="BG260" s="15"/>
      <c r="BH260" s="15"/>
      <c r="BI260" s="15"/>
      <c r="BJ260" s="15"/>
      <c r="BK260" s="15"/>
      <c r="BL260" s="15"/>
      <c r="BM260" s="15"/>
      <c r="BN260" s="15"/>
      <c r="BO260" s="15"/>
      <c r="BP260" s="15"/>
      <c r="BQ260" s="15"/>
      <c r="BR260" s="15"/>
      <c r="BS260" s="15"/>
      <c r="BT260" s="15"/>
      <c r="BU260" s="15"/>
      <c r="BV260" s="17"/>
    </row>
    <row r="261" spans="1:74">
      <c r="A261" s="322"/>
      <c r="B261" s="264" t="s">
        <v>25</v>
      </c>
      <c r="C261" s="13" t="s">
        <v>23</v>
      </c>
      <c r="D261">
        <f>+入力シート①!M$19</f>
        <v>309</v>
      </c>
      <c r="E261">
        <f t="shared" si="91"/>
        <v>20</v>
      </c>
      <c r="F261" s="7">
        <f t="shared" si="92"/>
        <v>184.65</v>
      </c>
      <c r="G261" s="7">
        <f t="shared" si="93"/>
        <v>122.90316042358417</v>
      </c>
      <c r="H261" s="7">
        <f t="shared" si="94"/>
        <v>359</v>
      </c>
      <c r="I261" s="7">
        <f t="shared" si="95"/>
        <v>11</v>
      </c>
      <c r="J261" s="7">
        <f>+D261-F261</f>
        <v>124.35</v>
      </c>
      <c r="K261" s="7">
        <f>+J261/G261</f>
        <v>1.0117721917925406</v>
      </c>
      <c r="M261" s="17"/>
      <c r="N261">
        <v>331</v>
      </c>
      <c r="O261">
        <v>267</v>
      </c>
      <c r="P261">
        <v>189</v>
      </c>
      <c r="Q261">
        <v>187</v>
      </c>
      <c r="R261">
        <v>320</v>
      </c>
      <c r="S261">
        <v>198</v>
      </c>
      <c r="T261">
        <v>39</v>
      </c>
      <c r="V261">
        <v>359</v>
      </c>
      <c r="W261">
        <v>149</v>
      </c>
      <c r="X261">
        <v>323</v>
      </c>
      <c r="Y261">
        <v>335</v>
      </c>
      <c r="AA261">
        <v>25</v>
      </c>
      <c r="AB261">
        <v>11</v>
      </c>
      <c r="AC261">
        <v>38</v>
      </c>
      <c r="AS261">
        <v>185</v>
      </c>
      <c r="AT261">
        <v>101</v>
      </c>
      <c r="AW261">
        <v>61</v>
      </c>
      <c r="BF261">
        <v>35</v>
      </c>
      <c r="BL261">
        <v>202</v>
      </c>
      <c r="BM261">
        <v>338</v>
      </c>
      <c r="BV261" s="17"/>
    </row>
    <row r="262" spans="1:74">
      <c r="A262" s="322"/>
      <c r="B262" s="265"/>
      <c r="C262" s="10" t="s">
        <v>24</v>
      </c>
      <c r="D262">
        <f>+入力シート①!M$20</f>
        <v>0.7</v>
      </c>
      <c r="E262">
        <f t="shared" si="91"/>
        <v>20</v>
      </c>
      <c r="F262" s="7">
        <f t="shared" si="92"/>
        <v>1.268</v>
      </c>
      <c r="G262" s="7">
        <f t="shared" si="93"/>
        <v>0.88383494529596207</v>
      </c>
      <c r="H262" s="7">
        <f t="shared" si="94"/>
        <v>3.5</v>
      </c>
      <c r="I262" s="7">
        <f t="shared" si="95"/>
        <v>0.5</v>
      </c>
      <c r="J262" s="7">
        <f>+D262-F262</f>
        <v>-0.56800000000000006</v>
      </c>
      <c r="K262" s="7">
        <f>+J262/G262</f>
        <v>-0.64265392879413574</v>
      </c>
      <c r="M262" s="17"/>
      <c r="N262">
        <v>2.2000000000000002</v>
      </c>
      <c r="O262">
        <v>0.7</v>
      </c>
      <c r="P262">
        <v>0.6</v>
      </c>
      <c r="Q262">
        <v>0.5</v>
      </c>
      <c r="R262">
        <v>2.2999999999999998</v>
      </c>
      <c r="S262">
        <v>3.2</v>
      </c>
      <c r="T262">
        <v>1</v>
      </c>
      <c r="V262">
        <v>1.3</v>
      </c>
      <c r="W262">
        <v>0.5</v>
      </c>
      <c r="X262">
        <v>3.5</v>
      </c>
      <c r="Y262">
        <v>1.2</v>
      </c>
      <c r="AA262">
        <v>1.6</v>
      </c>
      <c r="AB262">
        <v>0.8</v>
      </c>
      <c r="AC262">
        <v>1.4</v>
      </c>
      <c r="AS262">
        <v>0.55000000000000004</v>
      </c>
      <c r="AT262">
        <v>0.81</v>
      </c>
      <c r="AW262">
        <v>0.6</v>
      </c>
      <c r="BF262">
        <v>0.7</v>
      </c>
      <c r="BL262">
        <v>0.7</v>
      </c>
      <c r="BM262">
        <v>1.2</v>
      </c>
      <c r="BV262" s="17"/>
    </row>
    <row r="263" spans="1:74" ht="0.95" customHeight="1">
      <c r="M263" s="17"/>
      <c r="BV263" s="17"/>
    </row>
    <row r="264" spans="1:74" ht="0.95" customHeight="1">
      <c r="M264" s="17"/>
      <c r="BV264" s="17"/>
    </row>
    <row r="265" spans="1:74" ht="0.95" customHeight="1">
      <c r="M265" s="17"/>
      <c r="BV265" s="17"/>
    </row>
    <row r="266" spans="1:74" ht="0.95" customHeight="1">
      <c r="M266" s="17"/>
      <c r="BV266" s="17"/>
    </row>
    <row r="267" spans="1:74" ht="0.95" customHeight="1">
      <c r="M267" s="17"/>
      <c r="BV267" s="17"/>
    </row>
    <row r="268" spans="1:74" ht="0.95" customHeight="1">
      <c r="M268" s="17"/>
      <c r="BV268" s="17"/>
    </row>
    <row r="269" spans="1:74" ht="0.95" customHeight="1">
      <c r="M269" s="17"/>
      <c r="BV269" s="17"/>
    </row>
    <row r="270" spans="1:74" ht="0.95" customHeight="1">
      <c r="M270" s="17"/>
      <c r="BV270" s="17"/>
    </row>
    <row r="271" spans="1:74" ht="16.5" thickBot="1">
      <c r="D271" s="1" t="s">
        <v>26</v>
      </c>
      <c r="E271" s="1" t="s">
        <v>3</v>
      </c>
      <c r="F271" s="6" t="s">
        <v>4</v>
      </c>
      <c r="G271" s="6" t="s">
        <v>8</v>
      </c>
      <c r="H271" s="6" t="s">
        <v>5</v>
      </c>
      <c r="I271" s="6" t="s">
        <v>6</v>
      </c>
      <c r="J271" s="6" t="s">
        <v>7</v>
      </c>
      <c r="K271" s="7" t="s">
        <v>54</v>
      </c>
      <c r="M271" s="17"/>
      <c r="N271" s="1" t="s">
        <v>127</v>
      </c>
      <c r="O271" s="1" t="s">
        <v>127</v>
      </c>
      <c r="P271" s="1" t="s">
        <v>127</v>
      </c>
      <c r="Q271" s="1" t="s">
        <v>127</v>
      </c>
      <c r="R271" s="1" t="s">
        <v>127</v>
      </c>
      <c r="S271" s="1" t="s">
        <v>127</v>
      </c>
      <c r="T271" s="1" t="s">
        <v>127</v>
      </c>
      <c r="V271" s="1"/>
      <c r="W271" s="1"/>
      <c r="X271" s="1"/>
      <c r="Y271" s="1"/>
      <c r="Z271" s="1"/>
      <c r="AA271" s="1"/>
      <c r="AB271" s="1"/>
      <c r="AC271" s="1"/>
      <c r="AD271" s="1"/>
      <c r="AE271" s="1"/>
      <c r="AG271" s="1"/>
      <c r="AH271" s="1"/>
      <c r="AI271" s="1"/>
      <c r="AJ271" s="1"/>
      <c r="AK271" s="1"/>
      <c r="AL271" s="1"/>
      <c r="AM271" s="1"/>
      <c r="AN271" s="1"/>
      <c r="AO271" s="1"/>
      <c r="AP271" s="1"/>
      <c r="AQ271" s="1"/>
      <c r="AR271" s="1"/>
      <c r="AS271" s="1"/>
      <c r="AT271" s="1"/>
      <c r="AU271" s="1"/>
      <c r="AV271" s="1"/>
      <c r="AW271" s="1"/>
      <c r="AX271" s="1"/>
      <c r="AY271" s="1"/>
      <c r="AZ271" s="1"/>
      <c r="BA271" s="1"/>
      <c r="BB271" s="1"/>
      <c r="BC271" s="1"/>
      <c r="BD271" s="1"/>
      <c r="BE271" s="1"/>
      <c r="BF271" s="1"/>
      <c r="BG271" s="1"/>
      <c r="BH271" s="1"/>
      <c r="BI271" s="1"/>
      <c r="BJ271" s="1"/>
      <c r="BK271" s="1"/>
      <c r="BL271" s="1"/>
      <c r="BM271" s="1"/>
      <c r="BN271" s="1"/>
      <c r="BO271" s="1"/>
      <c r="BP271" s="1"/>
      <c r="BQ271" s="1"/>
      <c r="BR271" s="1"/>
      <c r="BS271" s="1"/>
      <c r="BT271" s="1"/>
      <c r="BU271" s="1"/>
      <c r="BV271" s="17"/>
    </row>
    <row r="272" spans="1:74">
      <c r="A272" s="322">
        <v>40</v>
      </c>
      <c r="B272" s="266" t="s">
        <v>18</v>
      </c>
      <c r="C272" s="267"/>
      <c r="D272" s="86" t="str">
        <f>+入力シート①!N$2</f>
        <v>-</v>
      </c>
      <c r="E272" s="18"/>
      <c r="F272" s="30"/>
      <c r="G272" s="30"/>
      <c r="H272" s="30"/>
      <c r="I272" s="30"/>
      <c r="J272" s="30"/>
      <c r="K272" s="31"/>
      <c r="M272" s="17"/>
      <c r="N272" s="86" t="s">
        <v>124</v>
      </c>
      <c r="O272" s="86">
        <v>43178</v>
      </c>
      <c r="P272" s="86">
        <v>42807</v>
      </c>
      <c r="Q272" s="86">
        <v>42433</v>
      </c>
      <c r="R272" s="86">
        <v>42079</v>
      </c>
      <c r="S272" s="86" t="s">
        <v>124</v>
      </c>
      <c r="T272" s="86">
        <v>41340</v>
      </c>
      <c r="U272">
        <v>2012</v>
      </c>
      <c r="V272">
        <f t="shared" ref="V272:BF272" si="98">+V$1</f>
        <v>2011</v>
      </c>
      <c r="W272">
        <f t="shared" si="98"/>
        <v>2010</v>
      </c>
      <c r="X272">
        <f t="shared" si="98"/>
        <v>2009</v>
      </c>
      <c r="Y272">
        <f t="shared" si="98"/>
        <v>2008</v>
      </c>
      <c r="Z272">
        <f t="shared" si="98"/>
        <v>2007</v>
      </c>
      <c r="AA272">
        <f t="shared" si="98"/>
        <v>2007</v>
      </c>
      <c r="AB272">
        <f t="shared" si="98"/>
        <v>2006</v>
      </c>
      <c r="AC272">
        <f t="shared" si="98"/>
        <v>2005</v>
      </c>
      <c r="AD272">
        <f t="shared" si="98"/>
        <v>2004</v>
      </c>
      <c r="AE272">
        <f t="shared" si="98"/>
        <v>2003</v>
      </c>
      <c r="AF272">
        <f t="shared" si="98"/>
        <v>2002</v>
      </c>
      <c r="AG272">
        <f t="shared" si="98"/>
        <v>2001</v>
      </c>
      <c r="AH272">
        <f t="shared" si="98"/>
        <v>2000</v>
      </c>
      <c r="AI272">
        <f t="shared" si="98"/>
        <v>2000</v>
      </c>
      <c r="AJ272">
        <f t="shared" si="98"/>
        <v>2000</v>
      </c>
      <c r="AK272">
        <f t="shared" si="98"/>
        <v>2000</v>
      </c>
      <c r="AL272">
        <f t="shared" si="98"/>
        <v>1999</v>
      </c>
      <c r="AM272">
        <f t="shared" si="98"/>
        <v>1999</v>
      </c>
      <c r="AN272">
        <f t="shared" si="98"/>
        <v>1998</v>
      </c>
      <c r="AO272">
        <f t="shared" si="98"/>
        <v>1998</v>
      </c>
      <c r="AP272">
        <f t="shared" si="98"/>
        <v>1997</v>
      </c>
      <c r="AQ272">
        <f t="shared" si="98"/>
        <v>1996</v>
      </c>
      <c r="AR272">
        <f t="shared" si="98"/>
        <v>1995</v>
      </c>
      <c r="AS272">
        <f t="shared" si="98"/>
        <v>1994</v>
      </c>
      <c r="AT272">
        <f t="shared" si="98"/>
        <v>1993</v>
      </c>
      <c r="AU272">
        <f t="shared" si="98"/>
        <v>1992</v>
      </c>
      <c r="AV272">
        <f t="shared" si="98"/>
        <v>1991</v>
      </c>
      <c r="AW272">
        <f t="shared" si="98"/>
        <v>1990</v>
      </c>
      <c r="AX272">
        <f t="shared" si="98"/>
        <v>1990</v>
      </c>
      <c r="AY272">
        <f t="shared" si="98"/>
        <v>1989</v>
      </c>
      <c r="AZ272">
        <f t="shared" si="98"/>
        <v>1988</v>
      </c>
      <c r="BA272">
        <f t="shared" si="98"/>
        <v>1987</v>
      </c>
      <c r="BB272">
        <f t="shared" si="98"/>
        <v>1987</v>
      </c>
      <c r="BC272">
        <f t="shared" si="98"/>
        <v>1986</v>
      </c>
      <c r="BD272">
        <f t="shared" si="98"/>
        <v>1986</v>
      </c>
      <c r="BE272">
        <f t="shared" si="98"/>
        <v>1986</v>
      </c>
      <c r="BF272">
        <f t="shared" si="98"/>
        <v>1986</v>
      </c>
      <c r="BG272">
        <f t="shared" ref="BG272:BU272" si="99">+BG$1</f>
        <v>1986</v>
      </c>
      <c r="BH272">
        <f t="shared" si="99"/>
        <v>1985</v>
      </c>
      <c r="BI272">
        <f t="shared" si="99"/>
        <v>1985</v>
      </c>
      <c r="BJ272">
        <f t="shared" si="99"/>
        <v>1985</v>
      </c>
      <c r="BK272">
        <f t="shared" si="99"/>
        <v>1984</v>
      </c>
      <c r="BL272">
        <f t="shared" si="99"/>
        <v>1984</v>
      </c>
      <c r="BM272">
        <f t="shared" si="99"/>
        <v>1984</v>
      </c>
      <c r="BN272">
        <f t="shared" si="99"/>
        <v>1983</v>
      </c>
      <c r="BO272">
        <f t="shared" si="99"/>
        <v>1983</v>
      </c>
      <c r="BP272">
        <f t="shared" si="99"/>
        <v>1982</v>
      </c>
      <c r="BQ272">
        <f t="shared" si="99"/>
        <v>1982</v>
      </c>
      <c r="BR272">
        <f t="shared" si="99"/>
        <v>1982</v>
      </c>
      <c r="BS272">
        <f t="shared" si="99"/>
        <v>1982</v>
      </c>
      <c r="BT272">
        <f t="shared" si="99"/>
        <v>1981</v>
      </c>
      <c r="BU272">
        <f t="shared" si="99"/>
        <v>1980</v>
      </c>
      <c r="BV272" s="17"/>
    </row>
    <row r="273" spans="1:74">
      <c r="A273" s="322"/>
      <c r="B273" s="266" t="s">
        <v>19</v>
      </c>
      <c r="C273" s="267"/>
      <c r="D273" s="87" t="str">
        <f>+入力シート①!N$2</f>
        <v>-</v>
      </c>
      <c r="E273" s="19"/>
      <c r="F273" s="32"/>
      <c r="G273" s="32"/>
      <c r="H273" s="32"/>
      <c r="I273" s="32"/>
      <c r="J273" s="32"/>
      <c r="K273" s="33"/>
      <c r="M273" s="17"/>
      <c r="N273" s="87" t="s">
        <v>124</v>
      </c>
      <c r="O273" s="87">
        <v>43178</v>
      </c>
      <c r="P273" s="87">
        <v>42807</v>
      </c>
      <c r="Q273" s="87">
        <v>42433</v>
      </c>
      <c r="R273" s="87">
        <v>42079</v>
      </c>
      <c r="S273" s="87" t="s">
        <v>124</v>
      </c>
      <c r="T273" s="87">
        <v>41340</v>
      </c>
      <c r="V273">
        <f>+V$3</f>
        <v>3</v>
      </c>
      <c r="W273">
        <f>+W$3</f>
        <v>3</v>
      </c>
      <c r="X273">
        <f>+X$3</f>
        <v>3</v>
      </c>
      <c r="Y273">
        <f>+Y$3</f>
        <v>3</v>
      </c>
      <c r="Z273">
        <f>+Z$3</f>
        <v>3</v>
      </c>
      <c r="AA273">
        <f t="shared" ref="AA273:BU273" si="100">+AA$3</f>
        <v>3</v>
      </c>
      <c r="AB273">
        <f t="shared" si="100"/>
        <v>3</v>
      </c>
      <c r="AC273">
        <f t="shared" si="100"/>
        <v>3</v>
      </c>
      <c r="AD273">
        <f t="shared" si="100"/>
        <v>3</v>
      </c>
      <c r="AE273">
        <f t="shared" si="100"/>
        <v>3</v>
      </c>
      <c r="AF273">
        <f t="shared" si="100"/>
        <v>3</v>
      </c>
      <c r="AG273">
        <f t="shared" si="100"/>
        <v>3</v>
      </c>
      <c r="AH273">
        <f t="shared" si="100"/>
        <v>3</v>
      </c>
      <c r="AI273">
        <f t="shared" si="100"/>
        <v>3</v>
      </c>
      <c r="AJ273">
        <f t="shared" si="100"/>
        <v>3</v>
      </c>
      <c r="AK273">
        <f t="shared" si="100"/>
        <v>3</v>
      </c>
      <c r="AL273">
        <f t="shared" si="100"/>
        <v>3</v>
      </c>
      <c r="AM273">
        <f t="shared" si="100"/>
        <v>3</v>
      </c>
      <c r="AN273">
        <f t="shared" si="100"/>
        <v>3</v>
      </c>
      <c r="AO273">
        <f t="shared" si="100"/>
        <v>3</v>
      </c>
      <c r="AP273">
        <f t="shared" si="100"/>
        <v>3</v>
      </c>
      <c r="AQ273">
        <f t="shared" si="100"/>
        <v>3</v>
      </c>
      <c r="AR273">
        <f t="shared" si="100"/>
        <v>3</v>
      </c>
      <c r="AS273">
        <f t="shared" si="100"/>
        <v>3</v>
      </c>
      <c r="AT273">
        <f t="shared" si="100"/>
        <v>3</v>
      </c>
      <c r="AU273">
        <f t="shared" si="100"/>
        <v>3</v>
      </c>
      <c r="AV273">
        <f t="shared" si="100"/>
        <v>3</v>
      </c>
      <c r="AW273">
        <f t="shared" si="100"/>
        <v>3</v>
      </c>
      <c r="AX273">
        <f t="shared" si="100"/>
        <v>3</v>
      </c>
      <c r="AY273">
        <f t="shared" si="100"/>
        <v>3</v>
      </c>
      <c r="AZ273">
        <f t="shared" si="100"/>
        <v>3</v>
      </c>
      <c r="BA273">
        <f t="shared" si="100"/>
        <v>3</v>
      </c>
      <c r="BB273">
        <f t="shared" si="100"/>
        <v>3</v>
      </c>
      <c r="BC273">
        <f t="shared" si="100"/>
        <v>3</v>
      </c>
      <c r="BD273">
        <f t="shared" si="100"/>
        <v>3</v>
      </c>
      <c r="BE273">
        <f t="shared" si="100"/>
        <v>3</v>
      </c>
      <c r="BF273">
        <f t="shared" si="100"/>
        <v>3</v>
      </c>
      <c r="BG273">
        <f t="shared" si="100"/>
        <v>3</v>
      </c>
      <c r="BH273">
        <f t="shared" si="100"/>
        <v>3</v>
      </c>
      <c r="BI273">
        <f t="shared" si="100"/>
        <v>3</v>
      </c>
      <c r="BJ273">
        <f t="shared" si="100"/>
        <v>3</v>
      </c>
      <c r="BK273">
        <f t="shared" si="100"/>
        <v>3</v>
      </c>
      <c r="BL273">
        <f t="shared" si="100"/>
        <v>3</v>
      </c>
      <c r="BM273">
        <f t="shared" si="100"/>
        <v>3</v>
      </c>
      <c r="BN273">
        <f t="shared" si="100"/>
        <v>3</v>
      </c>
      <c r="BO273">
        <f t="shared" si="100"/>
        <v>3</v>
      </c>
      <c r="BP273">
        <f t="shared" si="100"/>
        <v>3</v>
      </c>
      <c r="BQ273">
        <f t="shared" si="100"/>
        <v>3</v>
      </c>
      <c r="BR273">
        <f t="shared" si="100"/>
        <v>3</v>
      </c>
      <c r="BS273">
        <f t="shared" si="100"/>
        <v>3</v>
      </c>
      <c r="BT273">
        <f t="shared" si="100"/>
        <v>3</v>
      </c>
      <c r="BU273">
        <f t="shared" si="100"/>
        <v>3</v>
      </c>
      <c r="BV273" s="17"/>
    </row>
    <row r="274" spans="1:74">
      <c r="A274" s="322"/>
      <c r="B274" s="266" t="s">
        <v>20</v>
      </c>
      <c r="C274" s="267"/>
      <c r="D274" s="88" t="str">
        <f>+入力シート①!N$2</f>
        <v>-</v>
      </c>
      <c r="E274" s="19"/>
      <c r="F274" s="32"/>
      <c r="G274" s="32"/>
      <c r="H274" s="32"/>
      <c r="I274" s="32"/>
      <c r="J274" s="32"/>
      <c r="K274" s="33"/>
      <c r="M274" s="17"/>
      <c r="N274" s="88" t="s">
        <v>124</v>
      </c>
      <c r="O274" s="88">
        <v>43178</v>
      </c>
      <c r="P274" s="88">
        <v>42807</v>
      </c>
      <c r="Q274" s="88">
        <v>42433</v>
      </c>
      <c r="R274" s="88">
        <v>42079</v>
      </c>
      <c r="S274" s="88" t="s">
        <v>124</v>
      </c>
      <c r="T274" s="88">
        <v>41340</v>
      </c>
      <c r="V274" s="88">
        <v>40616</v>
      </c>
      <c r="W274" s="88">
        <v>40268</v>
      </c>
      <c r="X274" s="88">
        <v>39881</v>
      </c>
      <c r="Y274" s="88">
        <v>39519</v>
      </c>
      <c r="AA274">
        <v>22</v>
      </c>
      <c r="AC274">
        <v>8</v>
      </c>
      <c r="AL274">
        <v>18</v>
      </c>
      <c r="AZ274">
        <v>5</v>
      </c>
      <c r="BL274">
        <v>24</v>
      </c>
      <c r="BV274" s="17"/>
    </row>
    <row r="275" spans="1:74">
      <c r="A275" s="322"/>
      <c r="B275" s="266" t="s">
        <v>55</v>
      </c>
      <c r="C275" s="267"/>
      <c r="D275">
        <f>+入力シート①!N$3</f>
        <v>40</v>
      </c>
      <c r="E275" s="19"/>
      <c r="F275" s="32"/>
      <c r="G275" s="32"/>
      <c r="H275" s="32"/>
      <c r="I275" s="32"/>
      <c r="J275" s="32"/>
      <c r="K275" s="33"/>
      <c r="M275" s="17"/>
      <c r="N275">
        <v>40</v>
      </c>
      <c r="O275">
        <v>40</v>
      </c>
      <c r="P275">
        <v>40</v>
      </c>
      <c r="Q275">
        <v>40</v>
      </c>
      <c r="R275">
        <v>40</v>
      </c>
      <c r="S275">
        <v>40</v>
      </c>
      <c r="T275">
        <v>40</v>
      </c>
      <c r="U275">
        <v>40</v>
      </c>
      <c r="V275">
        <f>+$A$272</f>
        <v>40</v>
      </c>
      <c r="W275">
        <f>+$A$272</f>
        <v>40</v>
      </c>
      <c r="X275">
        <f>+$A$272</f>
        <v>40</v>
      </c>
      <c r="Y275">
        <f>+$A$272</f>
        <v>40</v>
      </c>
      <c r="Z275">
        <f>+$A$272</f>
        <v>40</v>
      </c>
      <c r="AA275">
        <f t="shared" ref="AA275:BU275" si="101">+$A$272</f>
        <v>40</v>
      </c>
      <c r="AB275">
        <f t="shared" si="101"/>
        <v>40</v>
      </c>
      <c r="AC275">
        <f t="shared" si="101"/>
        <v>40</v>
      </c>
      <c r="AD275">
        <f t="shared" si="101"/>
        <v>40</v>
      </c>
      <c r="AE275">
        <f t="shared" si="101"/>
        <v>40</v>
      </c>
      <c r="AF275">
        <f t="shared" si="101"/>
        <v>40</v>
      </c>
      <c r="AG275">
        <f t="shared" si="101"/>
        <v>40</v>
      </c>
      <c r="AH275">
        <f t="shared" si="101"/>
        <v>40</v>
      </c>
      <c r="AI275">
        <f t="shared" si="101"/>
        <v>40</v>
      </c>
      <c r="AJ275">
        <f t="shared" si="101"/>
        <v>40</v>
      </c>
      <c r="AK275">
        <f t="shared" si="101"/>
        <v>40</v>
      </c>
      <c r="AL275">
        <f t="shared" si="101"/>
        <v>40</v>
      </c>
      <c r="AM275">
        <f t="shared" si="101"/>
        <v>40</v>
      </c>
      <c r="AN275">
        <f t="shared" si="101"/>
        <v>40</v>
      </c>
      <c r="AO275">
        <f t="shared" si="101"/>
        <v>40</v>
      </c>
      <c r="AP275">
        <f t="shared" si="101"/>
        <v>40</v>
      </c>
      <c r="AQ275">
        <f t="shared" si="101"/>
        <v>40</v>
      </c>
      <c r="AR275">
        <f t="shared" si="101"/>
        <v>40</v>
      </c>
      <c r="AS275">
        <f t="shared" si="101"/>
        <v>40</v>
      </c>
      <c r="AT275">
        <f t="shared" si="101"/>
        <v>40</v>
      </c>
      <c r="AU275">
        <f t="shared" si="101"/>
        <v>40</v>
      </c>
      <c r="AV275">
        <f t="shared" si="101"/>
        <v>40</v>
      </c>
      <c r="AW275">
        <f t="shared" si="101"/>
        <v>40</v>
      </c>
      <c r="AX275">
        <f t="shared" si="101"/>
        <v>40</v>
      </c>
      <c r="AY275">
        <f t="shared" si="101"/>
        <v>40</v>
      </c>
      <c r="AZ275">
        <f t="shared" si="101"/>
        <v>40</v>
      </c>
      <c r="BA275">
        <f t="shared" si="101"/>
        <v>40</v>
      </c>
      <c r="BB275">
        <f t="shared" si="101"/>
        <v>40</v>
      </c>
      <c r="BC275">
        <f t="shared" si="101"/>
        <v>40</v>
      </c>
      <c r="BD275">
        <f t="shared" si="101"/>
        <v>40</v>
      </c>
      <c r="BE275">
        <f t="shared" si="101"/>
        <v>40</v>
      </c>
      <c r="BF275">
        <f t="shared" si="101"/>
        <v>40</v>
      </c>
      <c r="BG275">
        <f t="shared" si="101"/>
        <v>40</v>
      </c>
      <c r="BH275">
        <f t="shared" si="101"/>
        <v>40</v>
      </c>
      <c r="BI275">
        <f t="shared" si="101"/>
        <v>40</v>
      </c>
      <c r="BJ275">
        <f t="shared" si="101"/>
        <v>40</v>
      </c>
      <c r="BK275">
        <f t="shared" si="101"/>
        <v>40</v>
      </c>
      <c r="BL275">
        <f t="shared" si="101"/>
        <v>40</v>
      </c>
      <c r="BM275">
        <f t="shared" si="101"/>
        <v>40</v>
      </c>
      <c r="BN275">
        <f t="shared" si="101"/>
        <v>40</v>
      </c>
      <c r="BO275">
        <f t="shared" si="101"/>
        <v>40</v>
      </c>
      <c r="BP275">
        <f t="shared" si="101"/>
        <v>40</v>
      </c>
      <c r="BQ275">
        <f t="shared" si="101"/>
        <v>40</v>
      </c>
      <c r="BR275">
        <f t="shared" si="101"/>
        <v>40</v>
      </c>
      <c r="BS275">
        <f t="shared" si="101"/>
        <v>40</v>
      </c>
      <c r="BT275">
        <f t="shared" si="101"/>
        <v>40</v>
      </c>
      <c r="BU275">
        <f t="shared" si="101"/>
        <v>40</v>
      </c>
      <c r="BV275" s="17"/>
    </row>
    <row r="276" spans="1:74" ht="16.5" thickBot="1">
      <c r="A276" s="322"/>
      <c r="B276" s="266" t="s">
        <v>21</v>
      </c>
      <c r="C276" s="267"/>
      <c r="D276" s="93" t="str">
        <f>+入力シート①!N$4</f>
        <v>-</v>
      </c>
      <c r="E276" s="20"/>
      <c r="F276" s="34"/>
      <c r="G276" s="34"/>
      <c r="H276" s="34"/>
      <c r="I276" s="34"/>
      <c r="J276" s="34"/>
      <c r="K276" s="35"/>
      <c r="M276" s="17"/>
      <c r="N276" s="93" t="s">
        <v>124</v>
      </c>
      <c r="O276" s="93">
        <v>0.37916666666666665</v>
      </c>
      <c r="P276" s="93">
        <v>0.3611111111111111</v>
      </c>
      <c r="Q276" s="93">
        <v>0.39999999999999997</v>
      </c>
      <c r="R276" s="93">
        <v>0.33333333333333331</v>
      </c>
      <c r="S276" s="93" t="s">
        <v>124</v>
      </c>
      <c r="T276" s="93">
        <v>0.37847222222222227</v>
      </c>
      <c r="V276" s="93">
        <v>0.38194444444444442</v>
      </c>
      <c r="W276" s="93">
        <v>0.39930555555555558</v>
      </c>
      <c r="X276" s="93">
        <v>0.54166666666666663</v>
      </c>
      <c r="Y276" s="93">
        <v>0.3611111111111111</v>
      </c>
      <c r="AA276" s="151">
        <v>0.43055555555555558</v>
      </c>
      <c r="BV276" s="17"/>
    </row>
    <row r="277" spans="1:74">
      <c r="A277" s="322"/>
      <c r="B277" s="263" t="s">
        <v>22</v>
      </c>
      <c r="C277" s="9">
        <v>0</v>
      </c>
      <c r="D277" t="str">
        <f>+入力シート①!N$5</f>
        <v>-</v>
      </c>
      <c r="E277">
        <f>+COUNT($M277:$BV277)</f>
        <v>14</v>
      </c>
      <c r="F277" s="7">
        <f>+AVERAGE($M277:$BV277)</f>
        <v>18.980764285714283</v>
      </c>
      <c r="G277" s="7">
        <f>+STDEV($M277:$BV277)</f>
        <v>1.297640293649706</v>
      </c>
      <c r="H277" s="7">
        <f>+MAX($M277:$BV277)</f>
        <v>20.7</v>
      </c>
      <c r="I277" s="7">
        <f>+MIN($M277:$BV277)</f>
        <v>15.8</v>
      </c>
      <c r="J277" s="7" t="e">
        <f>+D277-F277</f>
        <v>#VALUE!</v>
      </c>
      <c r="K277" s="7" t="e">
        <f>+J277/G277</f>
        <v>#VALUE!</v>
      </c>
      <c r="M277" s="17"/>
      <c r="N277" t="s">
        <v>124</v>
      </c>
      <c r="O277">
        <v>18.05</v>
      </c>
      <c r="P277">
        <v>18.53</v>
      </c>
      <c r="Q277">
        <v>19.829999999999998</v>
      </c>
      <c r="R277">
        <v>17.91</v>
      </c>
      <c r="S277" t="s">
        <v>124</v>
      </c>
      <c r="T277">
        <v>19.710699999999999</v>
      </c>
      <c r="V277">
        <v>18.8</v>
      </c>
      <c r="W277">
        <v>20</v>
      </c>
      <c r="X277">
        <v>20.7</v>
      </c>
      <c r="Y277">
        <v>18.8</v>
      </c>
      <c r="AA277">
        <v>19.899999999999999</v>
      </c>
      <c r="AC277">
        <v>19.7</v>
      </c>
      <c r="AL277">
        <v>20.2</v>
      </c>
      <c r="AZ277">
        <v>17.8</v>
      </c>
      <c r="BL277">
        <v>15.8</v>
      </c>
      <c r="BV277" s="17"/>
    </row>
    <row r="278" spans="1:74">
      <c r="A278" s="322"/>
      <c r="B278" s="263"/>
      <c r="C278" s="9">
        <v>10</v>
      </c>
      <c r="D278" t="str">
        <f>+入力シート①!N$6</f>
        <v>-</v>
      </c>
      <c r="E278">
        <f t="shared" ref="E278:E292" si="102">+COUNT($M278:$BV278)</f>
        <v>14</v>
      </c>
      <c r="F278" s="7">
        <f t="shared" ref="F278:F292" si="103">+AVERAGE($M278:$BV278)</f>
        <v>18.997149999999998</v>
      </c>
      <c r="G278" s="7">
        <f t="shared" ref="G278:G292" si="104">+STDEV($M278:$BV278)</f>
        <v>1.2061575740596822</v>
      </c>
      <c r="H278" s="7">
        <f t="shared" ref="H278:H292" si="105">+MAX($M278:$BV278)</f>
        <v>20.7</v>
      </c>
      <c r="I278" s="7">
        <f t="shared" ref="I278:I292" si="106">+MIN($M278:$BV278)</f>
        <v>16.05</v>
      </c>
      <c r="J278" s="7" t="e">
        <f t="shared" ref="J278:J289" si="107">+D278-F278</f>
        <v>#VALUE!</v>
      </c>
      <c r="K278" s="7" t="e">
        <f t="shared" ref="K278:K289" si="108">+J278/G278</f>
        <v>#VALUE!</v>
      </c>
      <c r="M278" s="17"/>
      <c r="N278" t="s">
        <v>124</v>
      </c>
      <c r="O278">
        <v>18.03</v>
      </c>
      <c r="P278">
        <v>18.55</v>
      </c>
      <c r="Q278">
        <v>19.829999999999998</v>
      </c>
      <c r="R278">
        <v>17.91</v>
      </c>
      <c r="S278" t="s">
        <v>124</v>
      </c>
      <c r="T278">
        <v>19.711600000000001</v>
      </c>
      <c r="V278">
        <v>18.851400000000002</v>
      </c>
      <c r="W278">
        <v>19.987100000000002</v>
      </c>
      <c r="X278">
        <v>20.7</v>
      </c>
      <c r="Y278">
        <v>18.86</v>
      </c>
      <c r="AA278">
        <v>19.97</v>
      </c>
      <c r="AC278">
        <v>19.7</v>
      </c>
      <c r="AL278">
        <v>19.72</v>
      </c>
      <c r="AZ278">
        <v>18.09</v>
      </c>
      <c r="BL278">
        <v>16.05</v>
      </c>
      <c r="BV278" s="17"/>
    </row>
    <row r="279" spans="1:74">
      <c r="A279" s="322"/>
      <c r="B279" s="263"/>
      <c r="C279" s="9">
        <v>20</v>
      </c>
      <c r="D279" t="str">
        <f>+入力シート①!N$7</f>
        <v>-</v>
      </c>
      <c r="E279">
        <f t="shared" si="102"/>
        <v>14</v>
      </c>
      <c r="F279" s="7">
        <f t="shared" si="103"/>
        <v>18.975414285714287</v>
      </c>
      <c r="G279" s="7">
        <f t="shared" si="104"/>
        <v>1.2302397932968145</v>
      </c>
      <c r="H279" s="7">
        <f t="shared" si="105"/>
        <v>20.69</v>
      </c>
      <c r="I279" s="7">
        <f t="shared" si="106"/>
        <v>15.9</v>
      </c>
      <c r="J279" s="7" t="e">
        <f t="shared" si="107"/>
        <v>#VALUE!</v>
      </c>
      <c r="K279" s="7" t="e">
        <f t="shared" si="108"/>
        <v>#VALUE!</v>
      </c>
      <c r="M279" s="17"/>
      <c r="N279" t="s">
        <v>124</v>
      </c>
      <c r="O279">
        <v>18.010000000000002</v>
      </c>
      <c r="P279">
        <v>18.54</v>
      </c>
      <c r="Q279">
        <v>19.829999999999998</v>
      </c>
      <c r="R279">
        <v>17.91</v>
      </c>
      <c r="S279" t="s">
        <v>124</v>
      </c>
      <c r="T279">
        <v>19.714300000000001</v>
      </c>
      <c r="V279">
        <v>18.849</v>
      </c>
      <c r="W279">
        <v>19.982500000000002</v>
      </c>
      <c r="X279">
        <v>20.69</v>
      </c>
      <c r="Y279">
        <v>18.86</v>
      </c>
      <c r="AA279">
        <v>19.97</v>
      </c>
      <c r="AC279">
        <v>19.7</v>
      </c>
      <c r="AL279">
        <v>19.61</v>
      </c>
      <c r="AZ279">
        <v>18.09</v>
      </c>
      <c r="BL279">
        <v>15.9</v>
      </c>
      <c r="BV279" s="17"/>
    </row>
    <row r="280" spans="1:74">
      <c r="A280" s="322"/>
      <c r="B280" s="263"/>
      <c r="C280" s="9">
        <v>30</v>
      </c>
      <c r="D280" t="str">
        <f>+入力シート①!N$8</f>
        <v>-</v>
      </c>
      <c r="E280">
        <f t="shared" si="102"/>
        <v>14</v>
      </c>
      <c r="F280" s="7">
        <f t="shared" si="103"/>
        <v>18.948792857142852</v>
      </c>
      <c r="G280" s="7">
        <f t="shared" si="104"/>
        <v>1.2617306651910762</v>
      </c>
      <c r="H280" s="7">
        <f t="shared" si="105"/>
        <v>20.66</v>
      </c>
      <c r="I280" s="7">
        <f t="shared" si="106"/>
        <v>15.73</v>
      </c>
      <c r="J280" s="7" t="e">
        <f t="shared" si="107"/>
        <v>#VALUE!</v>
      </c>
      <c r="K280" s="7" t="e">
        <f t="shared" si="108"/>
        <v>#VALUE!</v>
      </c>
      <c r="M280" s="17"/>
      <c r="N280" t="s">
        <v>124</v>
      </c>
      <c r="O280">
        <v>17.96</v>
      </c>
      <c r="P280">
        <v>18.54</v>
      </c>
      <c r="Q280">
        <v>19.829999999999998</v>
      </c>
      <c r="R280">
        <v>17.899999999999999</v>
      </c>
      <c r="S280" t="s">
        <v>124</v>
      </c>
      <c r="T280">
        <v>19.715599999999998</v>
      </c>
      <c r="V280">
        <v>18.847100000000001</v>
      </c>
      <c r="W280">
        <v>19.980399999999999</v>
      </c>
      <c r="X280">
        <v>20.66</v>
      </c>
      <c r="Y280">
        <v>18.86</v>
      </c>
      <c r="AA280">
        <v>19.98</v>
      </c>
      <c r="AC280">
        <v>19.7</v>
      </c>
      <c r="AL280">
        <v>19.510000000000002</v>
      </c>
      <c r="AZ280">
        <v>18.07</v>
      </c>
      <c r="BL280">
        <v>15.73</v>
      </c>
      <c r="BV280" s="17"/>
    </row>
    <row r="281" spans="1:74">
      <c r="A281" s="322"/>
      <c r="B281" s="263"/>
      <c r="C281" s="9">
        <v>50</v>
      </c>
      <c r="D281" t="str">
        <f>+入力シート①!N$9</f>
        <v>-</v>
      </c>
      <c r="E281">
        <f t="shared" si="102"/>
        <v>14</v>
      </c>
      <c r="F281" s="7">
        <f t="shared" si="103"/>
        <v>18.819514285714288</v>
      </c>
      <c r="G281" s="7">
        <f t="shared" si="104"/>
        <v>1.4282098250591913</v>
      </c>
      <c r="H281" s="7">
        <f t="shared" si="105"/>
        <v>20.51</v>
      </c>
      <c r="I281" s="7">
        <f t="shared" si="106"/>
        <v>15.1</v>
      </c>
      <c r="J281" s="7" t="e">
        <f t="shared" si="107"/>
        <v>#VALUE!</v>
      </c>
      <c r="K281" s="7" t="e">
        <f t="shared" si="108"/>
        <v>#VALUE!</v>
      </c>
      <c r="M281" s="17"/>
      <c r="N281" t="s">
        <v>124</v>
      </c>
      <c r="O281">
        <v>17.88</v>
      </c>
      <c r="P281">
        <v>18.559999999999999</v>
      </c>
      <c r="Q281">
        <v>19.82</v>
      </c>
      <c r="R281">
        <v>17.87</v>
      </c>
      <c r="S281" t="s">
        <v>124</v>
      </c>
      <c r="T281">
        <v>19.7087</v>
      </c>
      <c r="V281">
        <v>18.8489</v>
      </c>
      <c r="W281">
        <v>19.935600000000001</v>
      </c>
      <c r="X281">
        <v>20.51</v>
      </c>
      <c r="Y281">
        <v>18.87</v>
      </c>
      <c r="AA281">
        <v>19.98</v>
      </c>
      <c r="AC281">
        <v>19.71</v>
      </c>
      <c r="AL281">
        <v>19.420000000000002</v>
      </c>
      <c r="AZ281">
        <v>17.260000000000002</v>
      </c>
      <c r="BL281">
        <v>15.1</v>
      </c>
      <c r="BV281" s="17"/>
    </row>
    <row r="282" spans="1:74">
      <c r="A282" s="322"/>
      <c r="B282" s="263"/>
      <c r="C282" s="9">
        <v>75</v>
      </c>
      <c r="D282" t="str">
        <f>+入力シート①!N$10</f>
        <v>-</v>
      </c>
      <c r="E282">
        <f t="shared" si="102"/>
        <v>14</v>
      </c>
      <c r="F282" s="7">
        <f t="shared" si="103"/>
        <v>18.684785714285713</v>
      </c>
      <c r="G282" s="7">
        <f t="shared" si="104"/>
        <v>1.5881350213171632</v>
      </c>
      <c r="H282" s="7">
        <f t="shared" si="105"/>
        <v>20.5</v>
      </c>
      <c r="I282" s="7">
        <f t="shared" si="106"/>
        <v>14.66</v>
      </c>
      <c r="J282" s="7" t="e">
        <f t="shared" si="107"/>
        <v>#VALUE!</v>
      </c>
      <c r="K282" s="7" t="e">
        <f t="shared" si="108"/>
        <v>#VALUE!</v>
      </c>
      <c r="M282" s="17"/>
      <c r="N282" t="s">
        <v>124</v>
      </c>
      <c r="O282">
        <v>17.559999999999999</v>
      </c>
      <c r="P282">
        <v>18.57</v>
      </c>
      <c r="Q282">
        <v>19.739999999999998</v>
      </c>
      <c r="R282">
        <v>17.71</v>
      </c>
      <c r="S282" t="s">
        <v>124</v>
      </c>
      <c r="T282">
        <v>19.613800000000001</v>
      </c>
      <c r="V282">
        <v>18.841799999999999</v>
      </c>
      <c r="W282">
        <v>19.8614</v>
      </c>
      <c r="X282">
        <v>20.5</v>
      </c>
      <c r="Y282">
        <v>18.88</v>
      </c>
      <c r="AA282">
        <v>19.98</v>
      </c>
      <c r="AC282">
        <v>19.71</v>
      </c>
      <c r="AL282">
        <v>19.38</v>
      </c>
      <c r="AZ282">
        <v>16.579999999999998</v>
      </c>
      <c r="BL282">
        <v>14.66</v>
      </c>
      <c r="BV282" s="17"/>
    </row>
    <row r="283" spans="1:74">
      <c r="A283" s="322"/>
      <c r="B283" s="263"/>
      <c r="C283" s="9">
        <v>100</v>
      </c>
      <c r="D283" t="str">
        <f>+入力シート①!N$11</f>
        <v>-</v>
      </c>
      <c r="E283">
        <f t="shared" si="102"/>
        <v>14</v>
      </c>
      <c r="F283" s="7">
        <f t="shared" si="103"/>
        <v>18.559085714285715</v>
      </c>
      <c r="G283" s="7">
        <f t="shared" si="104"/>
        <v>1.6194326194723228</v>
      </c>
      <c r="H283" s="7">
        <f t="shared" si="105"/>
        <v>19.97</v>
      </c>
      <c r="I283" s="7">
        <f t="shared" si="106"/>
        <v>14.41</v>
      </c>
      <c r="J283" s="7" t="e">
        <f t="shared" si="107"/>
        <v>#VALUE!</v>
      </c>
      <c r="K283" s="7" t="e">
        <f t="shared" si="108"/>
        <v>#VALUE!</v>
      </c>
      <c r="M283" s="17"/>
      <c r="N283" t="s">
        <v>124</v>
      </c>
      <c r="O283">
        <v>17.559999999999999</v>
      </c>
      <c r="P283">
        <v>18.57</v>
      </c>
      <c r="Q283">
        <v>19.72</v>
      </c>
      <c r="R283">
        <v>17.47</v>
      </c>
      <c r="S283" t="s">
        <v>124</v>
      </c>
      <c r="T283">
        <v>19.556699999999999</v>
      </c>
      <c r="V283">
        <v>18.7943</v>
      </c>
      <c r="W283">
        <v>19.8462</v>
      </c>
      <c r="X283">
        <v>19.73</v>
      </c>
      <c r="Y283">
        <v>18.88</v>
      </c>
      <c r="AA283">
        <v>19.97</v>
      </c>
      <c r="AC283">
        <v>19.71</v>
      </c>
      <c r="AL283">
        <v>19.34</v>
      </c>
      <c r="AZ283">
        <v>16.27</v>
      </c>
      <c r="BL283">
        <v>14.41</v>
      </c>
      <c r="BV283" s="17"/>
    </row>
    <row r="284" spans="1:74">
      <c r="A284" s="322"/>
      <c r="B284" s="263"/>
      <c r="C284" s="9">
        <v>150</v>
      </c>
      <c r="D284" t="str">
        <f>+入力シート①!N$12</f>
        <v>-</v>
      </c>
      <c r="E284">
        <f t="shared" si="102"/>
        <v>14</v>
      </c>
      <c r="F284" s="7">
        <f t="shared" si="103"/>
        <v>17.919235714285712</v>
      </c>
      <c r="G284" s="7">
        <f t="shared" si="104"/>
        <v>1.9314324618738974</v>
      </c>
      <c r="H284" s="7">
        <f t="shared" si="105"/>
        <v>19.7</v>
      </c>
      <c r="I284" s="7">
        <f t="shared" si="106"/>
        <v>12.66</v>
      </c>
      <c r="J284" s="7" t="e">
        <f t="shared" si="107"/>
        <v>#VALUE!</v>
      </c>
      <c r="K284" s="7" t="e">
        <f t="shared" si="108"/>
        <v>#VALUE!</v>
      </c>
      <c r="M284" s="17"/>
      <c r="N284" t="s">
        <v>124</v>
      </c>
      <c r="O284">
        <v>17.420000000000002</v>
      </c>
      <c r="P284">
        <v>18.14</v>
      </c>
      <c r="Q284">
        <v>19.22</v>
      </c>
      <c r="R284">
        <v>16.34</v>
      </c>
      <c r="S284" t="s">
        <v>124</v>
      </c>
      <c r="T284">
        <v>19.380500000000001</v>
      </c>
      <c r="V284">
        <v>18.1523</v>
      </c>
      <c r="W284">
        <v>19.176500000000001</v>
      </c>
      <c r="X284">
        <v>17.420000000000002</v>
      </c>
      <c r="Y284">
        <v>18.53</v>
      </c>
      <c r="AA284">
        <v>19.54</v>
      </c>
      <c r="AC284">
        <v>19.7</v>
      </c>
      <c r="AL284">
        <v>19.32</v>
      </c>
      <c r="AZ284">
        <v>15.87</v>
      </c>
      <c r="BL284">
        <v>12.66</v>
      </c>
      <c r="BV284" s="17"/>
    </row>
    <row r="285" spans="1:74">
      <c r="A285" s="322"/>
      <c r="B285" s="263"/>
      <c r="C285" s="9">
        <v>200</v>
      </c>
      <c r="D285" t="str">
        <f>+入力シート①!N$13</f>
        <v>-</v>
      </c>
      <c r="E285">
        <f t="shared" si="102"/>
        <v>14</v>
      </c>
      <c r="F285" s="7">
        <f t="shared" si="103"/>
        <v>17.093607142857142</v>
      </c>
      <c r="G285" s="7">
        <f t="shared" si="104"/>
        <v>2.1310947242652727</v>
      </c>
      <c r="H285" s="7">
        <f t="shared" si="105"/>
        <v>18.971599999999999</v>
      </c>
      <c r="I285" s="7">
        <f t="shared" si="106"/>
        <v>11.41</v>
      </c>
      <c r="J285" s="7" t="e">
        <f t="shared" si="107"/>
        <v>#VALUE!</v>
      </c>
      <c r="K285" s="7" t="e">
        <f t="shared" si="108"/>
        <v>#VALUE!</v>
      </c>
      <c r="M285" s="17"/>
      <c r="N285" t="s">
        <v>124</v>
      </c>
      <c r="O285">
        <v>17.399999999999999</v>
      </c>
      <c r="P285">
        <v>17.05</v>
      </c>
      <c r="Q285">
        <v>18.25</v>
      </c>
      <c r="R285">
        <v>15.47</v>
      </c>
      <c r="S285" t="s">
        <v>124</v>
      </c>
      <c r="T285">
        <v>18.971599999999999</v>
      </c>
      <c r="V285">
        <v>17.857399999999998</v>
      </c>
      <c r="W285">
        <v>18.291499999999999</v>
      </c>
      <c r="X285">
        <v>15.49</v>
      </c>
      <c r="Y285">
        <v>18.11</v>
      </c>
      <c r="AA285">
        <v>18.760000000000002</v>
      </c>
      <c r="AC285">
        <v>18.739999999999998</v>
      </c>
      <c r="AL285">
        <v>18.73</v>
      </c>
      <c r="AZ285">
        <v>14.78</v>
      </c>
      <c r="BL285">
        <v>11.41</v>
      </c>
      <c r="BV285" s="17"/>
    </row>
    <row r="286" spans="1:74">
      <c r="A286" s="322"/>
      <c r="B286" s="263"/>
      <c r="C286" s="9">
        <v>300</v>
      </c>
      <c r="D286" t="str">
        <f>+入力シート①!N$14</f>
        <v>-</v>
      </c>
      <c r="E286">
        <f t="shared" si="102"/>
        <v>12</v>
      </c>
      <c r="F286" s="7">
        <f t="shared" si="103"/>
        <v>15.913933333333334</v>
      </c>
      <c r="G286" s="7">
        <f t="shared" si="104"/>
        <v>1.8197290394368311</v>
      </c>
      <c r="H286" s="7">
        <f t="shared" si="105"/>
        <v>18.291</v>
      </c>
      <c r="I286" s="7">
        <f t="shared" si="106"/>
        <v>12.01</v>
      </c>
      <c r="J286" s="7" t="e">
        <f t="shared" si="107"/>
        <v>#VALUE!</v>
      </c>
      <c r="K286" s="7" t="e">
        <f t="shared" si="108"/>
        <v>#VALUE!</v>
      </c>
      <c r="M286" s="17"/>
      <c r="N286" t="s">
        <v>124</v>
      </c>
      <c r="O286">
        <v>16.37</v>
      </c>
      <c r="P286">
        <v>15.04</v>
      </c>
      <c r="Q286">
        <v>16.850000000000001</v>
      </c>
      <c r="R286">
        <v>12.89</v>
      </c>
      <c r="S286" t="s">
        <v>124</v>
      </c>
      <c r="T286">
        <v>18.291</v>
      </c>
      <c r="V286">
        <v>15.7974</v>
      </c>
      <c r="W286">
        <v>16.1188</v>
      </c>
      <c r="X286">
        <v>12.01</v>
      </c>
      <c r="Y286">
        <v>17.489999999999998</v>
      </c>
      <c r="AA286">
        <v>16.579999999999998</v>
      </c>
      <c r="AC286">
        <v>17</v>
      </c>
      <c r="AL286">
        <v>16.53</v>
      </c>
      <c r="BV286" s="17"/>
    </row>
    <row r="287" spans="1:74">
      <c r="A287" s="322"/>
      <c r="B287" s="263"/>
      <c r="C287" s="9">
        <v>400</v>
      </c>
      <c r="D287" t="str">
        <f>+入力シート①!N$15</f>
        <v>-</v>
      </c>
      <c r="E287">
        <f t="shared" si="102"/>
        <v>12</v>
      </c>
      <c r="F287" s="7">
        <f t="shared" si="103"/>
        <v>13.309008333333333</v>
      </c>
      <c r="G287" s="7">
        <f t="shared" si="104"/>
        <v>2.283595902979791</v>
      </c>
      <c r="H287" s="7">
        <f t="shared" si="105"/>
        <v>16.5626</v>
      </c>
      <c r="I287" s="7">
        <f t="shared" si="106"/>
        <v>9.0399999999999991</v>
      </c>
      <c r="J287" s="7" t="e">
        <f t="shared" si="107"/>
        <v>#VALUE!</v>
      </c>
      <c r="K287" s="7" t="e">
        <f t="shared" si="108"/>
        <v>#VALUE!</v>
      </c>
      <c r="M287" s="17"/>
      <c r="N287" t="s">
        <v>124</v>
      </c>
      <c r="O287">
        <v>14.26</v>
      </c>
      <c r="P287">
        <v>11.19</v>
      </c>
      <c r="Q287">
        <v>14.77</v>
      </c>
      <c r="R287">
        <v>10.01</v>
      </c>
      <c r="S287" t="s">
        <v>124</v>
      </c>
      <c r="T287">
        <v>16.5626</v>
      </c>
      <c r="V287">
        <v>12.871600000000001</v>
      </c>
      <c r="W287">
        <v>13.6739</v>
      </c>
      <c r="X287">
        <v>9.0399999999999991</v>
      </c>
      <c r="Y287">
        <v>15.32</v>
      </c>
      <c r="AA287">
        <v>14.74</v>
      </c>
      <c r="AC287">
        <v>14.96</v>
      </c>
      <c r="AL287">
        <v>12.31</v>
      </c>
      <c r="BV287" s="17"/>
    </row>
    <row r="288" spans="1:74">
      <c r="A288" s="322"/>
      <c r="B288" s="263"/>
      <c r="C288" s="9">
        <v>500</v>
      </c>
      <c r="D288" t="str">
        <f>+入力シート①!N$16</f>
        <v>-</v>
      </c>
      <c r="E288">
        <f t="shared" si="102"/>
        <v>12</v>
      </c>
      <c r="F288" s="7">
        <f t="shared" si="103"/>
        <v>10.236666666666668</v>
      </c>
      <c r="G288" s="7">
        <f t="shared" si="104"/>
        <v>2.3559921115523559</v>
      </c>
      <c r="H288" s="7">
        <f t="shared" si="105"/>
        <v>14.7058</v>
      </c>
      <c r="I288" s="7">
        <f t="shared" si="106"/>
        <v>7.2</v>
      </c>
      <c r="J288" s="7" t="e">
        <f t="shared" si="107"/>
        <v>#VALUE!</v>
      </c>
      <c r="K288" s="7" t="e">
        <f t="shared" si="108"/>
        <v>#VALUE!</v>
      </c>
      <c r="M288" s="17"/>
      <c r="N288" t="s">
        <v>124</v>
      </c>
      <c r="O288">
        <v>11.62</v>
      </c>
      <c r="P288">
        <v>7.83</v>
      </c>
      <c r="Q288">
        <v>10.64</v>
      </c>
      <c r="R288">
        <v>7.42</v>
      </c>
      <c r="S288" t="s">
        <v>124</v>
      </c>
      <c r="T288">
        <v>14.7058</v>
      </c>
      <c r="V288">
        <v>9.9411000000000005</v>
      </c>
      <c r="W288">
        <v>8.2431000000000001</v>
      </c>
      <c r="X288">
        <v>7.2</v>
      </c>
      <c r="Y288">
        <v>12.82</v>
      </c>
      <c r="AA288">
        <v>10.81</v>
      </c>
      <c r="AC288">
        <v>12.28</v>
      </c>
      <c r="AL288">
        <v>9.33</v>
      </c>
      <c r="BV288" s="17"/>
    </row>
    <row r="289" spans="1:74">
      <c r="A289" s="322"/>
      <c r="B289" s="263"/>
      <c r="C289" s="9">
        <v>600</v>
      </c>
      <c r="D289" t="str">
        <f>+入力シート①!N$17</f>
        <v>-</v>
      </c>
      <c r="E289">
        <f t="shared" si="102"/>
        <v>1</v>
      </c>
      <c r="F289" s="7">
        <f t="shared" si="103"/>
        <v>7.43</v>
      </c>
      <c r="G289" s="7" t="e">
        <f t="shared" si="104"/>
        <v>#DIV/0!</v>
      </c>
      <c r="H289" s="7">
        <f t="shared" si="105"/>
        <v>7.43</v>
      </c>
      <c r="I289" s="7">
        <f t="shared" si="106"/>
        <v>7.43</v>
      </c>
      <c r="J289" s="7" t="e">
        <f t="shared" si="107"/>
        <v>#VALUE!</v>
      </c>
      <c r="K289" s="7" t="e">
        <f t="shared" si="108"/>
        <v>#VALUE!</v>
      </c>
      <c r="M289" s="17"/>
      <c r="Y289">
        <v>7.43</v>
      </c>
      <c r="BV289" s="17"/>
    </row>
    <row r="290" spans="1:74">
      <c r="A290" s="322"/>
      <c r="B290" s="15"/>
      <c r="C290" s="15"/>
      <c r="D290" s="15"/>
      <c r="E290" s="15"/>
      <c r="F290" s="32"/>
      <c r="G290" s="32"/>
      <c r="H290" s="32"/>
      <c r="I290" s="32"/>
      <c r="J290" s="32"/>
      <c r="K290" s="32"/>
      <c r="L290" s="15"/>
      <c r="M290" s="17"/>
      <c r="N290" s="15"/>
      <c r="O290" s="15"/>
      <c r="P290" s="15"/>
      <c r="Q290" s="15"/>
      <c r="R290" s="15"/>
      <c r="S290" s="15"/>
      <c r="T290" s="15"/>
      <c r="U290" s="15"/>
      <c r="V290" s="15"/>
      <c r="W290" s="15"/>
      <c r="X290" s="15"/>
      <c r="Y290" s="15"/>
      <c r="AA290" s="15"/>
      <c r="AD290" s="15"/>
      <c r="AE290" s="15"/>
      <c r="AF290" s="15"/>
      <c r="AG290" s="15"/>
      <c r="AH290" s="15"/>
      <c r="AI290" s="15"/>
      <c r="AJ290" s="15"/>
      <c r="AK290" s="15"/>
      <c r="AL290" s="15"/>
      <c r="AM290" s="15"/>
      <c r="AN290" s="15"/>
      <c r="AO290" s="15"/>
      <c r="AP290" s="15"/>
      <c r="AQ290" s="15"/>
      <c r="AR290" s="15"/>
      <c r="AS290" s="15"/>
      <c r="AT290" s="15"/>
      <c r="AU290" s="15"/>
      <c r="AV290" s="15"/>
      <c r="AW290" s="15"/>
      <c r="AX290" s="15"/>
      <c r="AY290" s="15"/>
      <c r="AZ290" s="15"/>
      <c r="BA290" s="15"/>
      <c r="BB290" s="15"/>
      <c r="BC290" s="15"/>
      <c r="BD290" s="15"/>
      <c r="BE290" s="15"/>
      <c r="BF290" s="15"/>
      <c r="BG290" s="15"/>
      <c r="BH290" s="15"/>
      <c r="BI290" s="15"/>
      <c r="BJ290" s="15"/>
      <c r="BK290" s="15"/>
      <c r="BL290" s="15"/>
      <c r="BM290" s="15"/>
      <c r="BN290" s="15"/>
      <c r="BO290" s="15"/>
      <c r="BP290" s="15"/>
      <c r="BQ290" s="15"/>
      <c r="BR290" s="15"/>
      <c r="BS290" s="15"/>
      <c r="BT290" s="15"/>
      <c r="BU290" s="15"/>
      <c r="BV290" s="17"/>
    </row>
    <row r="291" spans="1:74">
      <c r="A291" s="322"/>
      <c r="B291" s="264" t="s">
        <v>25</v>
      </c>
      <c r="C291" s="13" t="s">
        <v>23</v>
      </c>
      <c r="D291" t="str">
        <f>+入力シート①!N$19</f>
        <v>-</v>
      </c>
      <c r="E291">
        <f t="shared" si="102"/>
        <v>14</v>
      </c>
      <c r="F291" s="7">
        <f t="shared" si="103"/>
        <v>186.21428571428572</v>
      </c>
      <c r="G291" s="7">
        <f t="shared" si="104"/>
        <v>146.3100914398691</v>
      </c>
      <c r="H291" s="7">
        <f t="shared" si="105"/>
        <v>356</v>
      </c>
      <c r="I291" s="7">
        <f t="shared" si="106"/>
        <v>11</v>
      </c>
      <c r="J291" s="7" t="e">
        <f>+D291-F291</f>
        <v>#VALUE!</v>
      </c>
      <c r="K291" s="7" t="e">
        <f>+J291/G291</f>
        <v>#VALUE!</v>
      </c>
      <c r="M291" s="17"/>
      <c r="N291" t="s">
        <v>124</v>
      </c>
      <c r="O291">
        <v>227</v>
      </c>
      <c r="P291">
        <v>345</v>
      </c>
      <c r="Q291">
        <v>21</v>
      </c>
      <c r="R291">
        <v>341</v>
      </c>
      <c r="S291" t="s">
        <v>124</v>
      </c>
      <c r="T291">
        <v>356</v>
      </c>
      <c r="V291">
        <v>320</v>
      </c>
      <c r="W291">
        <v>25</v>
      </c>
      <c r="X291">
        <v>335</v>
      </c>
      <c r="Y291">
        <v>11</v>
      </c>
      <c r="AA291">
        <v>32</v>
      </c>
      <c r="AC291">
        <v>36</v>
      </c>
      <c r="AL291">
        <v>50</v>
      </c>
      <c r="AZ291">
        <v>270</v>
      </c>
      <c r="BL291">
        <v>238</v>
      </c>
      <c r="BV291" s="17"/>
    </row>
    <row r="292" spans="1:74">
      <c r="A292" s="322"/>
      <c r="B292" s="265"/>
      <c r="C292" s="10" t="s">
        <v>24</v>
      </c>
      <c r="D292" t="str">
        <f>+入力シート①!N$20</f>
        <v>-</v>
      </c>
      <c r="E292">
        <f t="shared" si="102"/>
        <v>14</v>
      </c>
      <c r="F292" s="7">
        <f t="shared" si="103"/>
        <v>1.3571428571428572</v>
      </c>
      <c r="G292" s="7">
        <f t="shared" si="104"/>
        <v>0.96134063899110422</v>
      </c>
      <c r="H292" s="7">
        <f t="shared" si="105"/>
        <v>3.7</v>
      </c>
      <c r="I292" s="7">
        <f t="shared" si="106"/>
        <v>0.2</v>
      </c>
      <c r="J292" s="7" t="e">
        <f>+D292-F292</f>
        <v>#VALUE!</v>
      </c>
      <c r="K292" s="7" t="e">
        <f>+J292/G292</f>
        <v>#VALUE!</v>
      </c>
      <c r="M292" s="17"/>
      <c r="N292" t="s">
        <v>124</v>
      </c>
      <c r="O292">
        <v>0.4</v>
      </c>
      <c r="P292">
        <v>1.2</v>
      </c>
      <c r="Q292">
        <v>1.8</v>
      </c>
      <c r="R292">
        <v>2.4</v>
      </c>
      <c r="S292" t="s">
        <v>124</v>
      </c>
      <c r="T292">
        <v>0.7</v>
      </c>
      <c r="V292">
        <v>0.5</v>
      </c>
      <c r="W292">
        <v>1.8</v>
      </c>
      <c r="X292">
        <v>3.7</v>
      </c>
      <c r="Y292">
        <v>0.6</v>
      </c>
      <c r="AA292">
        <v>1.4</v>
      </c>
      <c r="AC292">
        <v>0.8</v>
      </c>
      <c r="AL292">
        <v>2.2000000000000002</v>
      </c>
      <c r="AZ292">
        <v>0.2</v>
      </c>
      <c r="BL292">
        <v>1.3</v>
      </c>
      <c r="BV292" s="17"/>
    </row>
    <row r="293" spans="1:74" ht="0.95" customHeight="1">
      <c r="A293" s="17"/>
      <c r="B293" s="17"/>
      <c r="C293" s="17"/>
      <c r="D293" s="17"/>
      <c r="E293" s="17"/>
      <c r="F293" s="36"/>
      <c r="G293" s="36"/>
      <c r="H293" s="36"/>
      <c r="I293" s="36"/>
      <c r="J293" s="36"/>
      <c r="K293" s="36"/>
      <c r="L293" s="17"/>
      <c r="M293" s="17"/>
      <c r="N293" s="17"/>
      <c r="O293" s="17"/>
      <c r="P293" s="17"/>
      <c r="Q293" s="17"/>
      <c r="R293" s="17"/>
      <c r="S293" s="17"/>
      <c r="T293" s="17"/>
      <c r="U293" s="17"/>
      <c r="V293" s="17"/>
      <c r="W293" s="17"/>
      <c r="X293" s="17"/>
      <c r="Y293" s="17"/>
      <c r="AA293" s="17"/>
      <c r="AD293" s="17"/>
      <c r="AE293" s="17"/>
      <c r="AF293" s="17"/>
      <c r="AG293" s="17"/>
      <c r="AH293" s="17"/>
      <c r="AI293" s="17"/>
      <c r="AJ293" s="17"/>
      <c r="AK293" s="17"/>
      <c r="AL293" s="17"/>
      <c r="AM293" s="17"/>
      <c r="AN293" s="17"/>
      <c r="AO293" s="17"/>
      <c r="AP293" s="17"/>
      <c r="AQ293" s="17"/>
      <c r="AR293" s="17"/>
      <c r="AS293" s="17"/>
      <c r="AT293" s="17"/>
      <c r="AU293" s="17"/>
      <c r="AV293" s="17"/>
      <c r="AW293" s="17"/>
      <c r="AX293" s="17"/>
      <c r="AY293" s="17"/>
      <c r="AZ293" s="17"/>
      <c r="BA293" s="17"/>
      <c r="BB293" s="17"/>
      <c r="BC293" s="17"/>
      <c r="BD293" s="17"/>
      <c r="BE293" s="17"/>
      <c r="BF293" s="17"/>
      <c r="BG293" s="17"/>
      <c r="BH293" s="17"/>
      <c r="BI293" s="17"/>
      <c r="BJ293" s="17"/>
      <c r="BK293" s="17"/>
      <c r="BL293" s="17"/>
      <c r="BM293" s="17"/>
      <c r="BN293" s="17"/>
      <c r="BO293" s="17"/>
      <c r="BP293" s="17"/>
      <c r="BQ293" s="17"/>
      <c r="BR293" s="17"/>
      <c r="BS293" s="17"/>
      <c r="BT293" s="17"/>
      <c r="BU293" s="17"/>
      <c r="BV293" s="17"/>
    </row>
    <row r="294" spans="1:74" ht="0.95" customHeight="1">
      <c r="A294" s="17"/>
      <c r="B294" s="17"/>
      <c r="C294" s="17"/>
      <c r="D294" s="17"/>
      <c r="E294" s="17"/>
      <c r="F294" s="36"/>
      <c r="G294" s="36"/>
      <c r="H294" s="36"/>
      <c r="I294" s="36"/>
      <c r="J294" s="36"/>
      <c r="K294" s="36"/>
      <c r="L294" s="17"/>
      <c r="M294" s="17"/>
      <c r="N294" s="17"/>
      <c r="O294" s="17"/>
      <c r="P294" s="17"/>
      <c r="Q294" s="17"/>
      <c r="R294" s="17"/>
      <c r="S294" s="17"/>
      <c r="T294" s="17"/>
      <c r="U294" s="17"/>
      <c r="V294" s="17"/>
      <c r="W294" s="17"/>
      <c r="X294" s="17"/>
      <c r="Y294" s="17"/>
      <c r="AA294" s="17"/>
      <c r="AD294" s="17"/>
      <c r="AE294" s="17"/>
      <c r="AF294" s="17"/>
      <c r="AG294" s="17"/>
      <c r="AH294" s="17"/>
      <c r="AI294" s="17"/>
      <c r="AJ294" s="17"/>
      <c r="AK294" s="17"/>
      <c r="AL294" s="17"/>
      <c r="AM294" s="17"/>
      <c r="AN294" s="17"/>
      <c r="AO294" s="17"/>
      <c r="AP294" s="17"/>
      <c r="AQ294" s="17"/>
      <c r="AR294" s="17"/>
      <c r="AS294" s="17"/>
      <c r="AT294" s="17"/>
      <c r="AU294" s="17"/>
      <c r="AV294" s="17"/>
      <c r="AW294" s="17"/>
      <c r="AX294" s="17"/>
      <c r="AY294" s="17"/>
      <c r="AZ294" s="17"/>
      <c r="BA294" s="17"/>
      <c r="BB294" s="17"/>
      <c r="BC294" s="17"/>
      <c r="BD294" s="17"/>
      <c r="BE294" s="17"/>
      <c r="BF294" s="17"/>
      <c r="BG294" s="17"/>
      <c r="BH294" s="17"/>
      <c r="BI294" s="17"/>
      <c r="BJ294" s="17"/>
      <c r="BK294" s="17"/>
      <c r="BL294" s="17"/>
      <c r="BM294" s="17"/>
      <c r="BN294" s="17"/>
      <c r="BO294" s="17"/>
      <c r="BP294" s="17"/>
      <c r="BQ294" s="17"/>
      <c r="BR294" s="17"/>
      <c r="BS294" s="17"/>
      <c r="BT294" s="17"/>
      <c r="BU294" s="17"/>
      <c r="BV294" s="17"/>
    </row>
    <row r="295" spans="1:74" ht="0.95" customHeight="1">
      <c r="A295" s="17"/>
      <c r="B295" s="17"/>
      <c r="C295" s="17"/>
      <c r="D295" s="17"/>
      <c r="E295" s="17"/>
      <c r="F295" s="36"/>
      <c r="G295" s="36"/>
      <c r="H295" s="36"/>
      <c r="I295" s="36"/>
      <c r="J295" s="36"/>
      <c r="K295" s="36"/>
      <c r="L295" s="17"/>
      <c r="M295" s="17"/>
      <c r="N295" s="17"/>
      <c r="O295" s="17"/>
      <c r="P295" s="17"/>
      <c r="Q295" s="17"/>
      <c r="R295" s="17"/>
      <c r="S295" s="17"/>
      <c r="T295" s="17"/>
      <c r="U295" s="17"/>
      <c r="V295" s="17"/>
      <c r="W295" s="17"/>
      <c r="X295" s="17"/>
      <c r="Y295" s="17"/>
      <c r="AA295" s="17"/>
      <c r="AD295" s="17"/>
      <c r="AE295" s="17"/>
      <c r="AF295" s="17"/>
      <c r="AG295" s="17"/>
      <c r="AH295" s="17"/>
      <c r="AI295" s="17"/>
      <c r="AJ295" s="17"/>
      <c r="AK295" s="17"/>
      <c r="AL295" s="17"/>
      <c r="AM295" s="17"/>
      <c r="AN295" s="17"/>
      <c r="AO295" s="17"/>
      <c r="AP295" s="17"/>
      <c r="AQ295" s="17"/>
      <c r="AR295" s="17"/>
      <c r="AS295" s="17"/>
      <c r="AT295" s="17"/>
      <c r="AU295" s="17"/>
      <c r="AV295" s="17"/>
      <c r="AW295" s="17"/>
      <c r="AX295" s="17"/>
      <c r="AY295" s="17"/>
      <c r="AZ295" s="17"/>
      <c r="BA295" s="17"/>
      <c r="BB295" s="17"/>
      <c r="BC295" s="17"/>
      <c r="BD295" s="17"/>
      <c r="BE295" s="17"/>
      <c r="BF295" s="17"/>
      <c r="BG295" s="17"/>
      <c r="BH295" s="17"/>
      <c r="BI295" s="17"/>
      <c r="BJ295" s="17"/>
      <c r="BK295" s="17"/>
      <c r="BL295" s="17"/>
      <c r="BM295" s="17"/>
      <c r="BN295" s="17"/>
      <c r="BO295" s="17"/>
      <c r="BP295" s="17"/>
      <c r="BQ295" s="17"/>
      <c r="BR295" s="17"/>
      <c r="BS295" s="17"/>
      <c r="BT295" s="17"/>
      <c r="BU295" s="17"/>
      <c r="BV295" s="17"/>
    </row>
    <row r="296" spans="1:74" ht="0.95" customHeight="1">
      <c r="A296" s="17"/>
      <c r="B296" s="17"/>
      <c r="C296" s="17"/>
      <c r="D296" s="17"/>
      <c r="E296" s="17"/>
      <c r="F296" s="36"/>
      <c r="G296" s="36"/>
      <c r="H296" s="36"/>
      <c r="I296" s="36"/>
      <c r="J296" s="36"/>
      <c r="K296" s="36"/>
      <c r="L296" s="17"/>
      <c r="M296" s="17"/>
      <c r="N296" s="17"/>
      <c r="O296" s="17"/>
      <c r="P296" s="17"/>
      <c r="Q296" s="17"/>
      <c r="R296" s="17"/>
      <c r="S296" s="17"/>
      <c r="T296" s="17"/>
      <c r="U296" s="17"/>
      <c r="V296" s="17"/>
      <c r="W296" s="17"/>
      <c r="X296" s="17"/>
      <c r="Y296" s="17"/>
      <c r="AA296" s="17"/>
      <c r="AD296" s="17"/>
      <c r="AE296" s="17"/>
      <c r="AF296" s="17"/>
      <c r="AG296" s="17"/>
      <c r="AH296" s="17"/>
      <c r="AI296" s="17"/>
      <c r="AJ296" s="17"/>
      <c r="AK296" s="17"/>
      <c r="AL296" s="17"/>
      <c r="AM296" s="17"/>
      <c r="AN296" s="17"/>
      <c r="AO296" s="17"/>
      <c r="AP296" s="17"/>
      <c r="AQ296" s="17"/>
      <c r="AR296" s="17"/>
      <c r="AS296" s="17"/>
      <c r="AT296" s="17"/>
      <c r="AU296" s="17"/>
      <c r="AV296" s="17"/>
      <c r="AW296" s="17"/>
      <c r="AX296" s="17"/>
      <c r="AY296" s="17"/>
      <c r="AZ296" s="17"/>
      <c r="BA296" s="17"/>
      <c r="BB296" s="17"/>
      <c r="BC296" s="17"/>
      <c r="BD296" s="17"/>
      <c r="BE296" s="17"/>
      <c r="BF296" s="17"/>
      <c r="BG296" s="17"/>
      <c r="BH296" s="17"/>
      <c r="BI296" s="17"/>
      <c r="BJ296" s="17"/>
      <c r="BK296" s="17"/>
      <c r="BL296" s="17"/>
      <c r="BM296" s="17"/>
      <c r="BN296" s="17"/>
      <c r="BO296" s="17"/>
      <c r="BP296" s="17"/>
      <c r="BQ296" s="17"/>
      <c r="BR296" s="17"/>
      <c r="BS296" s="17"/>
      <c r="BT296" s="17"/>
      <c r="BU296" s="17"/>
      <c r="BV296" s="17"/>
    </row>
    <row r="297" spans="1:74" ht="0.95" customHeight="1">
      <c r="A297" s="17"/>
      <c r="B297" s="17"/>
      <c r="C297" s="17"/>
      <c r="D297" s="17"/>
      <c r="E297" s="17"/>
      <c r="F297" s="36"/>
      <c r="G297" s="36"/>
      <c r="H297" s="36"/>
      <c r="I297" s="36"/>
      <c r="J297" s="36"/>
      <c r="K297" s="36"/>
      <c r="L297" s="17"/>
      <c r="M297" s="17"/>
      <c r="N297" s="17"/>
      <c r="O297" s="17"/>
      <c r="P297" s="17"/>
      <c r="Q297" s="17"/>
      <c r="R297" s="17"/>
      <c r="S297" s="17"/>
      <c r="T297" s="17"/>
      <c r="U297" s="17"/>
      <c r="V297" s="17"/>
      <c r="W297" s="17"/>
      <c r="X297" s="17"/>
      <c r="Y297" s="17"/>
      <c r="AA297" s="17"/>
      <c r="AD297" s="17"/>
      <c r="AE297" s="17"/>
      <c r="AF297" s="17"/>
      <c r="AG297" s="17"/>
      <c r="AH297" s="17"/>
      <c r="AI297" s="17"/>
      <c r="AJ297" s="17"/>
      <c r="AK297" s="17"/>
      <c r="AL297" s="17"/>
      <c r="AM297" s="17"/>
      <c r="AN297" s="17"/>
      <c r="AO297" s="17"/>
      <c r="AP297" s="17"/>
      <c r="AQ297" s="17"/>
      <c r="AR297" s="17"/>
      <c r="AS297" s="17"/>
      <c r="AT297" s="17"/>
      <c r="AU297" s="17"/>
      <c r="AV297" s="17"/>
      <c r="AW297" s="17"/>
      <c r="AX297" s="17"/>
      <c r="AY297" s="17"/>
      <c r="AZ297" s="17"/>
      <c r="BA297" s="17"/>
      <c r="BB297" s="17"/>
      <c r="BC297" s="17"/>
      <c r="BD297" s="17"/>
      <c r="BE297" s="17"/>
      <c r="BF297" s="17"/>
      <c r="BG297" s="17"/>
      <c r="BH297" s="17"/>
      <c r="BI297" s="17"/>
      <c r="BJ297" s="17"/>
      <c r="BK297" s="17"/>
      <c r="BL297" s="17"/>
      <c r="BM297" s="17"/>
      <c r="BN297" s="17"/>
      <c r="BO297" s="17"/>
      <c r="BP297" s="17"/>
      <c r="BQ297" s="17"/>
      <c r="BR297" s="17"/>
      <c r="BS297" s="17"/>
      <c r="BT297" s="17"/>
      <c r="BU297" s="17"/>
      <c r="BV297" s="17"/>
    </row>
    <row r="298" spans="1:74" ht="0.95" customHeight="1">
      <c r="A298" s="17"/>
      <c r="B298" s="17"/>
      <c r="C298" s="17"/>
      <c r="D298" s="17"/>
      <c r="E298" s="17"/>
      <c r="F298" s="36"/>
      <c r="G298" s="36"/>
      <c r="H298" s="36"/>
      <c r="I298" s="36"/>
      <c r="J298" s="36"/>
      <c r="K298" s="36"/>
      <c r="L298" s="17"/>
      <c r="M298" s="17"/>
      <c r="N298" s="17"/>
      <c r="O298" s="17"/>
      <c r="P298" s="17"/>
      <c r="Q298" s="17"/>
      <c r="R298" s="17"/>
      <c r="S298" s="17"/>
      <c r="T298" s="17"/>
      <c r="U298" s="17"/>
      <c r="V298" s="17"/>
      <c r="W298" s="17"/>
      <c r="X298" s="17"/>
      <c r="Y298" s="17"/>
      <c r="AA298" s="17"/>
      <c r="AD298" s="17"/>
      <c r="AE298" s="17"/>
      <c r="AF298" s="17"/>
      <c r="AG298" s="17"/>
      <c r="AH298" s="17"/>
      <c r="AI298" s="17"/>
      <c r="AJ298" s="17"/>
      <c r="AK298" s="17"/>
      <c r="AL298" s="17"/>
      <c r="AM298" s="17"/>
      <c r="AN298" s="17"/>
      <c r="AO298" s="17"/>
      <c r="AP298" s="17"/>
      <c r="AQ298" s="17"/>
      <c r="AR298" s="17"/>
      <c r="AS298" s="17"/>
      <c r="AT298" s="17"/>
      <c r="AU298" s="17"/>
      <c r="AV298" s="17"/>
      <c r="AW298" s="17"/>
      <c r="AX298" s="17"/>
      <c r="AY298" s="17"/>
      <c r="AZ298" s="17"/>
      <c r="BA298" s="17"/>
      <c r="BB298" s="17"/>
      <c r="BC298" s="17"/>
      <c r="BD298" s="17"/>
      <c r="BE298" s="17"/>
      <c r="BF298" s="17"/>
      <c r="BG298" s="17"/>
      <c r="BH298" s="17"/>
      <c r="BI298" s="17"/>
      <c r="BJ298" s="17"/>
      <c r="BK298" s="17"/>
      <c r="BL298" s="17"/>
      <c r="BM298" s="17"/>
      <c r="BN298" s="17"/>
      <c r="BO298" s="17"/>
      <c r="BP298" s="17"/>
      <c r="BQ298" s="17"/>
      <c r="BR298" s="17"/>
      <c r="BS298" s="17"/>
      <c r="BT298" s="17"/>
      <c r="BU298" s="17"/>
      <c r="BV298" s="17"/>
    </row>
    <row r="299" spans="1:74" ht="0.95" customHeight="1">
      <c r="A299" s="17"/>
      <c r="B299" s="17"/>
      <c r="C299" s="17"/>
      <c r="D299" s="17"/>
      <c r="E299" s="17"/>
      <c r="F299" s="36"/>
      <c r="G299" s="36"/>
      <c r="H299" s="36"/>
      <c r="I299" s="36"/>
      <c r="J299" s="36"/>
      <c r="K299" s="36"/>
      <c r="L299" s="17"/>
      <c r="M299" s="17"/>
      <c r="N299" s="17"/>
      <c r="O299" s="17"/>
      <c r="P299" s="17"/>
      <c r="Q299" s="17"/>
      <c r="R299" s="17"/>
      <c r="S299" s="17"/>
      <c r="T299" s="17"/>
      <c r="U299" s="17"/>
      <c r="V299" s="17"/>
      <c r="W299" s="17"/>
      <c r="X299" s="17"/>
      <c r="Y299" s="17"/>
      <c r="AA299" s="17"/>
      <c r="AD299" s="17"/>
      <c r="AE299" s="17"/>
      <c r="AF299" s="17"/>
      <c r="AG299" s="17"/>
      <c r="AH299" s="17"/>
      <c r="AI299" s="17"/>
      <c r="AJ299" s="17"/>
      <c r="AK299" s="17"/>
      <c r="AL299" s="17"/>
      <c r="AM299" s="17"/>
      <c r="AN299" s="17"/>
      <c r="AO299" s="17"/>
      <c r="AP299" s="17"/>
      <c r="AQ299" s="17"/>
      <c r="AR299" s="17"/>
      <c r="AS299" s="17"/>
      <c r="AT299" s="17"/>
      <c r="AU299" s="17"/>
      <c r="AV299" s="17"/>
      <c r="AW299" s="17"/>
      <c r="AX299" s="17"/>
      <c r="AY299" s="17"/>
      <c r="AZ299" s="17"/>
      <c r="BA299" s="17"/>
      <c r="BB299" s="17"/>
      <c r="BC299" s="17"/>
      <c r="BD299" s="17"/>
      <c r="BE299" s="17"/>
      <c r="BF299" s="17"/>
      <c r="BG299" s="17"/>
      <c r="BH299" s="17"/>
      <c r="BI299" s="17"/>
      <c r="BJ299" s="17"/>
      <c r="BK299" s="17"/>
      <c r="BL299" s="17"/>
      <c r="BM299" s="17"/>
      <c r="BN299" s="17"/>
      <c r="BO299" s="17"/>
      <c r="BP299" s="17"/>
      <c r="BQ299" s="17"/>
      <c r="BR299" s="17"/>
      <c r="BS299" s="17"/>
      <c r="BT299" s="17"/>
      <c r="BU299" s="17"/>
      <c r="BV299" s="17"/>
    </row>
    <row r="300" spans="1:74" ht="0.95" customHeight="1">
      <c r="A300" s="17"/>
      <c r="B300" s="17"/>
      <c r="C300" s="17"/>
      <c r="D300" s="17"/>
      <c r="E300" s="17"/>
      <c r="F300" s="36"/>
      <c r="G300" s="36"/>
      <c r="H300" s="36"/>
      <c r="I300" s="36"/>
      <c r="J300" s="36"/>
      <c r="K300" s="36"/>
      <c r="L300" s="17"/>
      <c r="M300" s="17"/>
      <c r="N300" s="17"/>
      <c r="O300" s="17"/>
      <c r="P300" s="17"/>
      <c r="Q300" s="17"/>
      <c r="R300" s="17"/>
      <c r="S300" s="17"/>
      <c r="T300" s="17"/>
      <c r="U300" s="17"/>
      <c r="V300" s="17"/>
      <c r="W300" s="17"/>
      <c r="X300" s="17"/>
      <c r="Y300" s="17"/>
      <c r="AA300" s="17"/>
      <c r="AD300" s="17"/>
      <c r="AE300" s="17"/>
      <c r="AF300" s="17"/>
      <c r="AG300" s="17"/>
      <c r="AH300" s="17"/>
      <c r="AI300" s="17"/>
      <c r="AJ300" s="17"/>
      <c r="AK300" s="17"/>
      <c r="AL300" s="17"/>
      <c r="AM300" s="17"/>
      <c r="AN300" s="17"/>
      <c r="AO300" s="17"/>
      <c r="AP300" s="17"/>
      <c r="AQ300" s="17"/>
      <c r="AR300" s="17"/>
      <c r="AS300" s="17"/>
      <c r="AT300" s="17"/>
      <c r="AU300" s="17"/>
      <c r="AV300" s="17"/>
      <c r="AW300" s="17"/>
      <c r="AX300" s="17"/>
      <c r="AY300" s="17"/>
      <c r="AZ300" s="17"/>
      <c r="BA300" s="17"/>
      <c r="BB300" s="17"/>
      <c r="BC300" s="17"/>
      <c r="BD300" s="17"/>
      <c r="BE300" s="17"/>
      <c r="BF300" s="17"/>
      <c r="BG300" s="17"/>
      <c r="BH300" s="17"/>
      <c r="BI300" s="17"/>
      <c r="BJ300" s="17"/>
      <c r="BK300" s="17"/>
      <c r="BL300" s="17"/>
      <c r="BM300" s="17"/>
      <c r="BN300" s="17"/>
      <c r="BO300" s="17"/>
      <c r="BP300" s="17"/>
      <c r="BQ300" s="17"/>
      <c r="BR300" s="17"/>
      <c r="BS300" s="17"/>
      <c r="BT300" s="17"/>
      <c r="BU300" s="17"/>
      <c r="BV300" s="17"/>
    </row>
    <row r="301" spans="1:74" ht="16.5" thickBot="1">
      <c r="D301" s="1" t="s">
        <v>26</v>
      </c>
      <c r="E301" s="1" t="s">
        <v>3</v>
      </c>
      <c r="F301" s="6" t="s">
        <v>4</v>
      </c>
      <c r="G301" s="6" t="s">
        <v>8</v>
      </c>
      <c r="H301" s="6" t="s">
        <v>5</v>
      </c>
      <c r="I301" s="6" t="s">
        <v>6</v>
      </c>
      <c r="J301" s="6" t="s">
        <v>7</v>
      </c>
      <c r="K301" s="7" t="s">
        <v>54</v>
      </c>
      <c r="M301" s="17"/>
      <c r="N301" s="1" t="s">
        <v>127</v>
      </c>
      <c r="O301" s="1" t="s">
        <v>127</v>
      </c>
      <c r="P301" s="1" t="s">
        <v>127</v>
      </c>
      <c r="Q301" s="1" t="s">
        <v>127</v>
      </c>
      <c r="R301" s="1" t="s">
        <v>127</v>
      </c>
      <c r="S301" s="1" t="s">
        <v>127</v>
      </c>
      <c r="T301" s="1" t="s">
        <v>127</v>
      </c>
      <c r="V301" s="1"/>
      <c r="W301" s="1"/>
      <c r="X301" s="1"/>
      <c r="Y301" s="1"/>
      <c r="Z301" s="1"/>
      <c r="AA301" s="1"/>
      <c r="AB301" s="1"/>
      <c r="AC301" s="1"/>
      <c r="AD301" s="1"/>
      <c r="AE301" s="1"/>
      <c r="AG301" s="1"/>
      <c r="AH301" s="1"/>
      <c r="AI301" s="1"/>
      <c r="AJ301" s="1"/>
      <c r="AK301" s="1"/>
      <c r="AL301" s="1"/>
      <c r="AM301" s="1"/>
      <c r="AN301" s="1"/>
      <c r="AO301" s="1"/>
      <c r="AP301" s="1"/>
      <c r="AQ301" s="1"/>
      <c r="AR301" s="1"/>
      <c r="AS301" s="1"/>
      <c r="AT301" s="1"/>
      <c r="AU301" s="1"/>
      <c r="AV301" s="1"/>
      <c r="AW301" s="1"/>
      <c r="AX301" s="1"/>
      <c r="AY301" s="1"/>
      <c r="AZ301" s="1"/>
      <c r="BA301" s="1"/>
      <c r="BB301" s="1"/>
      <c r="BC301" s="1"/>
      <c r="BD301" s="1"/>
      <c r="BE301" s="1"/>
      <c r="BF301" s="1"/>
      <c r="BG301" s="1"/>
      <c r="BH301" s="1"/>
      <c r="BI301" s="1"/>
      <c r="BJ301" s="1"/>
      <c r="BK301" s="1"/>
      <c r="BL301" s="1"/>
      <c r="BM301" s="1"/>
      <c r="BN301" s="1"/>
      <c r="BO301" s="1"/>
      <c r="BP301" s="1"/>
      <c r="BQ301" s="1"/>
      <c r="BR301" s="1"/>
      <c r="BS301" s="1"/>
      <c r="BT301" s="1"/>
      <c r="BU301" s="1"/>
      <c r="BV301" s="17"/>
    </row>
    <row r="302" spans="1:74">
      <c r="A302" s="322">
        <v>46</v>
      </c>
      <c r="B302" s="266" t="s">
        <v>18</v>
      </c>
      <c r="C302" s="267"/>
      <c r="D302" s="86">
        <f>+入力シート①!P$2</f>
        <v>0</v>
      </c>
      <c r="E302" s="18"/>
      <c r="F302" s="30"/>
      <c r="G302" s="30"/>
      <c r="H302" s="30"/>
      <c r="I302" s="30"/>
      <c r="J302" s="30"/>
      <c r="K302" s="31"/>
      <c r="M302" s="17"/>
      <c r="N302" s="86">
        <v>0</v>
      </c>
      <c r="O302" s="86">
        <v>0</v>
      </c>
      <c r="P302" s="86">
        <v>0</v>
      </c>
      <c r="Q302" s="86">
        <v>0</v>
      </c>
      <c r="R302" s="86">
        <v>0</v>
      </c>
      <c r="S302" s="86">
        <v>0</v>
      </c>
      <c r="T302" s="86">
        <v>0</v>
      </c>
      <c r="U302">
        <v>2012</v>
      </c>
      <c r="V302">
        <f t="shared" ref="V302:BF302" si="109">+V$1</f>
        <v>2011</v>
      </c>
      <c r="W302">
        <f t="shared" si="109"/>
        <v>2010</v>
      </c>
      <c r="X302">
        <f t="shared" si="109"/>
        <v>2009</v>
      </c>
      <c r="Y302">
        <f t="shared" si="109"/>
        <v>2008</v>
      </c>
      <c r="Z302">
        <f t="shared" si="109"/>
        <v>2007</v>
      </c>
      <c r="AA302">
        <f t="shared" si="109"/>
        <v>2007</v>
      </c>
      <c r="AB302">
        <f t="shared" si="109"/>
        <v>2006</v>
      </c>
      <c r="AC302">
        <f t="shared" si="109"/>
        <v>2005</v>
      </c>
      <c r="AD302">
        <f t="shared" si="109"/>
        <v>2004</v>
      </c>
      <c r="AE302">
        <f t="shared" si="109"/>
        <v>2003</v>
      </c>
      <c r="AF302">
        <f t="shared" si="109"/>
        <v>2002</v>
      </c>
      <c r="AG302">
        <f t="shared" si="109"/>
        <v>2001</v>
      </c>
      <c r="AH302">
        <f t="shared" si="109"/>
        <v>2000</v>
      </c>
      <c r="AI302">
        <f t="shared" si="109"/>
        <v>2000</v>
      </c>
      <c r="AJ302">
        <f t="shared" si="109"/>
        <v>2000</v>
      </c>
      <c r="AK302">
        <f t="shared" si="109"/>
        <v>2000</v>
      </c>
      <c r="AL302">
        <f t="shared" si="109"/>
        <v>1999</v>
      </c>
      <c r="AM302">
        <f t="shared" si="109"/>
        <v>1999</v>
      </c>
      <c r="AN302">
        <f t="shared" si="109"/>
        <v>1998</v>
      </c>
      <c r="AO302">
        <f t="shared" si="109"/>
        <v>1998</v>
      </c>
      <c r="AP302">
        <f t="shared" si="109"/>
        <v>1997</v>
      </c>
      <c r="AQ302">
        <f t="shared" si="109"/>
        <v>1996</v>
      </c>
      <c r="AR302">
        <f t="shared" si="109"/>
        <v>1995</v>
      </c>
      <c r="AS302">
        <f t="shared" si="109"/>
        <v>1994</v>
      </c>
      <c r="AT302">
        <f t="shared" si="109"/>
        <v>1993</v>
      </c>
      <c r="AU302">
        <f t="shared" si="109"/>
        <v>1992</v>
      </c>
      <c r="AV302">
        <f t="shared" si="109"/>
        <v>1991</v>
      </c>
      <c r="AW302">
        <f t="shared" si="109"/>
        <v>1990</v>
      </c>
      <c r="AX302">
        <f t="shared" si="109"/>
        <v>1990</v>
      </c>
      <c r="AY302">
        <f t="shared" si="109"/>
        <v>1989</v>
      </c>
      <c r="AZ302">
        <f t="shared" si="109"/>
        <v>1988</v>
      </c>
      <c r="BA302">
        <f t="shared" si="109"/>
        <v>1987</v>
      </c>
      <c r="BB302">
        <f t="shared" si="109"/>
        <v>1987</v>
      </c>
      <c r="BC302">
        <f t="shared" si="109"/>
        <v>1986</v>
      </c>
      <c r="BD302">
        <f t="shared" si="109"/>
        <v>1986</v>
      </c>
      <c r="BE302">
        <f t="shared" si="109"/>
        <v>1986</v>
      </c>
      <c r="BF302">
        <f t="shared" si="109"/>
        <v>1986</v>
      </c>
      <c r="BG302">
        <f t="shared" ref="BG302:BU302" si="110">+BG$1</f>
        <v>1986</v>
      </c>
      <c r="BH302">
        <f t="shared" si="110"/>
        <v>1985</v>
      </c>
      <c r="BI302">
        <f t="shared" si="110"/>
        <v>1985</v>
      </c>
      <c r="BJ302">
        <f t="shared" si="110"/>
        <v>1985</v>
      </c>
      <c r="BK302">
        <f t="shared" si="110"/>
        <v>1984</v>
      </c>
      <c r="BL302">
        <f t="shared" si="110"/>
        <v>1984</v>
      </c>
      <c r="BM302">
        <f t="shared" si="110"/>
        <v>1984</v>
      </c>
      <c r="BN302">
        <f t="shared" si="110"/>
        <v>1983</v>
      </c>
      <c r="BO302">
        <f t="shared" si="110"/>
        <v>1983</v>
      </c>
      <c r="BP302">
        <f t="shared" si="110"/>
        <v>1982</v>
      </c>
      <c r="BQ302">
        <f t="shared" si="110"/>
        <v>1982</v>
      </c>
      <c r="BR302">
        <f t="shared" si="110"/>
        <v>1982</v>
      </c>
      <c r="BS302">
        <f t="shared" si="110"/>
        <v>1982</v>
      </c>
      <c r="BT302">
        <f t="shared" si="110"/>
        <v>1981</v>
      </c>
      <c r="BU302">
        <f t="shared" si="110"/>
        <v>1980</v>
      </c>
      <c r="BV302" s="17"/>
    </row>
    <row r="303" spans="1:74">
      <c r="A303" s="322"/>
      <c r="B303" s="266" t="s">
        <v>19</v>
      </c>
      <c r="C303" s="267"/>
      <c r="D303" s="87">
        <f>+入力シート①!P$2</f>
        <v>0</v>
      </c>
      <c r="E303" s="19"/>
      <c r="F303" s="32"/>
      <c r="G303" s="32"/>
      <c r="H303" s="32"/>
      <c r="I303" s="32"/>
      <c r="J303" s="32"/>
      <c r="K303" s="33"/>
      <c r="M303" s="17"/>
      <c r="N303" s="87">
        <v>0</v>
      </c>
      <c r="O303" s="87">
        <v>0</v>
      </c>
      <c r="P303" s="87">
        <v>0</v>
      </c>
      <c r="Q303" s="87">
        <v>0</v>
      </c>
      <c r="R303" s="87">
        <v>0</v>
      </c>
      <c r="S303" s="87">
        <v>0</v>
      </c>
      <c r="T303" s="87">
        <v>0</v>
      </c>
      <c r="V303">
        <f>+V$3</f>
        <v>3</v>
      </c>
      <c r="W303">
        <f>+W$3</f>
        <v>3</v>
      </c>
      <c r="X303">
        <f>+X$3</f>
        <v>3</v>
      </c>
      <c r="Y303">
        <f>+Y$3</f>
        <v>3</v>
      </c>
      <c r="Z303">
        <f>+Z$3</f>
        <v>3</v>
      </c>
      <c r="AA303">
        <f t="shared" ref="AA303:BU303" si="111">+AA$3</f>
        <v>3</v>
      </c>
      <c r="AB303">
        <f t="shared" si="111"/>
        <v>3</v>
      </c>
      <c r="AC303">
        <f t="shared" si="111"/>
        <v>3</v>
      </c>
      <c r="AD303">
        <f t="shared" si="111"/>
        <v>3</v>
      </c>
      <c r="AE303">
        <f t="shared" si="111"/>
        <v>3</v>
      </c>
      <c r="AF303">
        <f t="shared" si="111"/>
        <v>3</v>
      </c>
      <c r="AG303">
        <f t="shared" si="111"/>
        <v>3</v>
      </c>
      <c r="AH303">
        <f t="shared" si="111"/>
        <v>3</v>
      </c>
      <c r="AI303">
        <f t="shared" si="111"/>
        <v>3</v>
      </c>
      <c r="AJ303">
        <f t="shared" si="111"/>
        <v>3</v>
      </c>
      <c r="AK303">
        <f t="shared" si="111"/>
        <v>3</v>
      </c>
      <c r="AL303">
        <f t="shared" si="111"/>
        <v>3</v>
      </c>
      <c r="AM303">
        <f t="shared" si="111"/>
        <v>3</v>
      </c>
      <c r="AN303">
        <f t="shared" si="111"/>
        <v>3</v>
      </c>
      <c r="AO303">
        <f t="shared" si="111"/>
        <v>3</v>
      </c>
      <c r="AP303">
        <f t="shared" si="111"/>
        <v>3</v>
      </c>
      <c r="AQ303">
        <f t="shared" si="111"/>
        <v>3</v>
      </c>
      <c r="AR303">
        <f t="shared" si="111"/>
        <v>3</v>
      </c>
      <c r="AS303">
        <f t="shared" si="111"/>
        <v>3</v>
      </c>
      <c r="AT303">
        <f t="shared" si="111"/>
        <v>3</v>
      </c>
      <c r="AU303">
        <f t="shared" si="111"/>
        <v>3</v>
      </c>
      <c r="AV303">
        <f t="shared" si="111"/>
        <v>3</v>
      </c>
      <c r="AW303">
        <f t="shared" si="111"/>
        <v>3</v>
      </c>
      <c r="AX303">
        <f t="shared" si="111"/>
        <v>3</v>
      </c>
      <c r="AY303">
        <f t="shared" si="111"/>
        <v>3</v>
      </c>
      <c r="AZ303">
        <f t="shared" si="111"/>
        <v>3</v>
      </c>
      <c r="BA303">
        <f t="shared" si="111"/>
        <v>3</v>
      </c>
      <c r="BB303">
        <f t="shared" si="111"/>
        <v>3</v>
      </c>
      <c r="BC303">
        <f t="shared" si="111"/>
        <v>3</v>
      </c>
      <c r="BD303">
        <f t="shared" si="111"/>
        <v>3</v>
      </c>
      <c r="BE303">
        <f t="shared" si="111"/>
        <v>3</v>
      </c>
      <c r="BF303">
        <f t="shared" si="111"/>
        <v>3</v>
      </c>
      <c r="BG303">
        <f t="shared" si="111"/>
        <v>3</v>
      </c>
      <c r="BH303">
        <f t="shared" si="111"/>
        <v>3</v>
      </c>
      <c r="BI303">
        <f t="shared" si="111"/>
        <v>3</v>
      </c>
      <c r="BJ303">
        <f t="shared" si="111"/>
        <v>3</v>
      </c>
      <c r="BK303">
        <f t="shared" si="111"/>
        <v>3</v>
      </c>
      <c r="BL303">
        <f t="shared" si="111"/>
        <v>3</v>
      </c>
      <c r="BM303">
        <f t="shared" si="111"/>
        <v>3</v>
      </c>
      <c r="BN303">
        <f t="shared" si="111"/>
        <v>3</v>
      </c>
      <c r="BO303">
        <f t="shared" si="111"/>
        <v>3</v>
      </c>
      <c r="BP303">
        <f t="shared" si="111"/>
        <v>3</v>
      </c>
      <c r="BQ303">
        <f t="shared" si="111"/>
        <v>3</v>
      </c>
      <c r="BR303">
        <f t="shared" si="111"/>
        <v>3</v>
      </c>
      <c r="BS303">
        <f t="shared" si="111"/>
        <v>3</v>
      </c>
      <c r="BT303">
        <f t="shared" si="111"/>
        <v>3</v>
      </c>
      <c r="BU303">
        <f t="shared" si="111"/>
        <v>3</v>
      </c>
      <c r="BV303" s="17"/>
    </row>
    <row r="304" spans="1:74">
      <c r="A304" s="322"/>
      <c r="B304" s="266" t="s">
        <v>20</v>
      </c>
      <c r="C304" s="267"/>
      <c r="D304" s="88">
        <f>+入力シート①!P$2</f>
        <v>0</v>
      </c>
      <c r="E304" s="19"/>
      <c r="F304" s="32"/>
      <c r="G304" s="32"/>
      <c r="H304" s="32"/>
      <c r="I304" s="32"/>
      <c r="J304" s="32"/>
      <c r="K304" s="33"/>
      <c r="M304" s="17"/>
      <c r="N304" s="88">
        <v>0</v>
      </c>
      <c r="O304" s="88">
        <v>0</v>
      </c>
      <c r="P304" s="88">
        <v>0</v>
      </c>
      <c r="Q304" s="88">
        <v>0</v>
      </c>
      <c r="R304" s="88">
        <v>0</v>
      </c>
      <c r="S304" s="88">
        <v>0</v>
      </c>
      <c r="T304" s="88">
        <v>0</v>
      </c>
      <c r="Z304"/>
      <c r="AC304">
        <v>10</v>
      </c>
      <c r="AF304">
        <v>18</v>
      </c>
      <c r="AP304">
        <v>26</v>
      </c>
      <c r="AR304">
        <v>9</v>
      </c>
      <c r="AT304">
        <v>11</v>
      </c>
      <c r="BC304">
        <v>27</v>
      </c>
      <c r="BG304">
        <v>4</v>
      </c>
      <c r="BI304">
        <v>12</v>
      </c>
      <c r="BR304">
        <v>8</v>
      </c>
      <c r="BV304" s="17"/>
    </row>
    <row r="305" spans="1:74">
      <c r="A305" s="322"/>
      <c r="B305" s="266" t="s">
        <v>55</v>
      </c>
      <c r="C305" s="267"/>
      <c r="D305">
        <f>+入力シート①!P$3</f>
        <v>46</v>
      </c>
      <c r="E305" s="19"/>
      <c r="F305" s="32"/>
      <c r="G305" s="32"/>
      <c r="H305" s="32"/>
      <c r="I305" s="32"/>
      <c r="J305" s="32"/>
      <c r="K305" s="33"/>
      <c r="M305" s="17"/>
      <c r="N305">
        <v>46</v>
      </c>
      <c r="O305">
        <v>46</v>
      </c>
      <c r="P305">
        <v>46</v>
      </c>
      <c r="Q305">
        <v>46</v>
      </c>
      <c r="R305">
        <v>46</v>
      </c>
      <c r="S305">
        <v>46</v>
      </c>
      <c r="T305">
        <v>46</v>
      </c>
      <c r="U305">
        <v>46</v>
      </c>
      <c r="V305">
        <f>+$A$302</f>
        <v>46</v>
      </c>
      <c r="W305">
        <f>+$A$302</f>
        <v>46</v>
      </c>
      <c r="X305">
        <f>+$A$302</f>
        <v>46</v>
      </c>
      <c r="Y305">
        <f>+$A$302</f>
        <v>46</v>
      </c>
      <c r="Z305">
        <f>+$A$302</f>
        <v>46</v>
      </c>
      <c r="AA305">
        <f t="shared" ref="AA305:BU305" si="112">+$A$302</f>
        <v>46</v>
      </c>
      <c r="AB305">
        <f t="shared" si="112"/>
        <v>46</v>
      </c>
      <c r="AC305">
        <f t="shared" si="112"/>
        <v>46</v>
      </c>
      <c r="AD305">
        <f t="shared" si="112"/>
        <v>46</v>
      </c>
      <c r="AE305">
        <f t="shared" si="112"/>
        <v>46</v>
      </c>
      <c r="AF305">
        <f t="shared" si="112"/>
        <v>46</v>
      </c>
      <c r="AG305">
        <f t="shared" si="112"/>
        <v>46</v>
      </c>
      <c r="AH305">
        <f t="shared" si="112"/>
        <v>46</v>
      </c>
      <c r="AI305">
        <f t="shared" si="112"/>
        <v>46</v>
      </c>
      <c r="AJ305">
        <f t="shared" si="112"/>
        <v>46</v>
      </c>
      <c r="AK305">
        <f t="shared" si="112"/>
        <v>46</v>
      </c>
      <c r="AL305">
        <f t="shared" si="112"/>
        <v>46</v>
      </c>
      <c r="AM305">
        <f t="shared" si="112"/>
        <v>46</v>
      </c>
      <c r="AN305">
        <f t="shared" si="112"/>
        <v>46</v>
      </c>
      <c r="AO305">
        <f t="shared" si="112"/>
        <v>46</v>
      </c>
      <c r="AP305">
        <f t="shared" si="112"/>
        <v>46</v>
      </c>
      <c r="AQ305">
        <f t="shared" si="112"/>
        <v>46</v>
      </c>
      <c r="AR305">
        <f t="shared" si="112"/>
        <v>46</v>
      </c>
      <c r="AS305">
        <f t="shared" si="112"/>
        <v>46</v>
      </c>
      <c r="AT305">
        <f t="shared" si="112"/>
        <v>46</v>
      </c>
      <c r="AU305">
        <f t="shared" si="112"/>
        <v>46</v>
      </c>
      <c r="AV305">
        <f t="shared" si="112"/>
        <v>46</v>
      </c>
      <c r="AW305">
        <f t="shared" si="112"/>
        <v>46</v>
      </c>
      <c r="AX305">
        <f t="shared" si="112"/>
        <v>46</v>
      </c>
      <c r="AY305">
        <f t="shared" si="112"/>
        <v>46</v>
      </c>
      <c r="AZ305">
        <f t="shared" si="112"/>
        <v>46</v>
      </c>
      <c r="BA305">
        <f t="shared" si="112"/>
        <v>46</v>
      </c>
      <c r="BB305">
        <f t="shared" si="112"/>
        <v>46</v>
      </c>
      <c r="BC305">
        <f t="shared" si="112"/>
        <v>46</v>
      </c>
      <c r="BD305">
        <f t="shared" si="112"/>
        <v>46</v>
      </c>
      <c r="BE305">
        <f t="shared" si="112"/>
        <v>46</v>
      </c>
      <c r="BF305">
        <f t="shared" si="112"/>
        <v>46</v>
      </c>
      <c r="BG305">
        <f t="shared" si="112"/>
        <v>46</v>
      </c>
      <c r="BH305">
        <f t="shared" si="112"/>
        <v>46</v>
      </c>
      <c r="BI305">
        <f t="shared" si="112"/>
        <v>46</v>
      </c>
      <c r="BJ305">
        <f t="shared" si="112"/>
        <v>46</v>
      </c>
      <c r="BK305">
        <f t="shared" si="112"/>
        <v>46</v>
      </c>
      <c r="BL305">
        <f t="shared" si="112"/>
        <v>46</v>
      </c>
      <c r="BM305">
        <f t="shared" si="112"/>
        <v>46</v>
      </c>
      <c r="BN305">
        <f t="shared" si="112"/>
        <v>46</v>
      </c>
      <c r="BO305">
        <f t="shared" si="112"/>
        <v>46</v>
      </c>
      <c r="BP305">
        <f t="shared" si="112"/>
        <v>46</v>
      </c>
      <c r="BQ305">
        <f t="shared" si="112"/>
        <v>46</v>
      </c>
      <c r="BR305">
        <f t="shared" si="112"/>
        <v>46</v>
      </c>
      <c r="BS305">
        <f t="shared" si="112"/>
        <v>46</v>
      </c>
      <c r="BT305">
        <f t="shared" si="112"/>
        <v>46</v>
      </c>
      <c r="BU305">
        <f t="shared" si="112"/>
        <v>46</v>
      </c>
      <c r="BV305" s="17"/>
    </row>
    <row r="306" spans="1:74" ht="16.5" thickBot="1">
      <c r="A306" s="322"/>
      <c r="B306" s="266" t="s">
        <v>21</v>
      </c>
      <c r="C306" s="267"/>
      <c r="D306" s="93">
        <f>+入力シート①!P$4</f>
        <v>0</v>
      </c>
      <c r="E306" s="20"/>
      <c r="F306" s="34"/>
      <c r="G306" s="34"/>
      <c r="H306" s="34"/>
      <c r="I306" s="34"/>
      <c r="J306" s="34"/>
      <c r="K306" s="35"/>
      <c r="M306" s="17"/>
      <c r="N306" s="93">
        <v>0</v>
      </c>
      <c r="O306" s="93">
        <v>0</v>
      </c>
      <c r="P306" s="93">
        <v>0</v>
      </c>
      <c r="Q306" s="93">
        <v>0</v>
      </c>
      <c r="R306" s="93">
        <v>0</v>
      </c>
      <c r="S306" s="93">
        <v>0</v>
      </c>
      <c r="T306" s="93">
        <v>0</v>
      </c>
      <c r="Z306"/>
      <c r="BV306" s="17"/>
    </row>
    <row r="307" spans="1:74">
      <c r="A307" s="322"/>
      <c r="B307" s="263" t="s">
        <v>22</v>
      </c>
      <c r="C307" s="9">
        <v>0</v>
      </c>
      <c r="E307">
        <f>+COUNT($M307:$BV307)</f>
        <v>9</v>
      </c>
      <c r="F307" s="7">
        <f>+AVERAGE($M307:$BV307)</f>
        <v>18.177777777777774</v>
      </c>
      <c r="G307" s="7">
        <f>+STDEV($M307:$BV307)</f>
        <v>1.4964773451156701</v>
      </c>
      <c r="H307" s="7">
        <f>+MAX($M307:$BV307)</f>
        <v>20</v>
      </c>
      <c r="I307" s="7">
        <f>+MIN($M307:$BV307)</f>
        <v>15.7</v>
      </c>
      <c r="J307" s="7">
        <f>+D307-F307</f>
        <v>-18.177777777777774</v>
      </c>
      <c r="K307" s="7">
        <f>+J307/G307</f>
        <v>-12.147045083647908</v>
      </c>
      <c r="M307" s="17"/>
      <c r="Z307"/>
      <c r="AC307">
        <v>19.399999999999999</v>
      </c>
      <c r="AF307">
        <v>20</v>
      </c>
      <c r="AP307">
        <v>17.8</v>
      </c>
      <c r="AR307">
        <v>19.399999999999999</v>
      </c>
      <c r="AT307">
        <v>19.100000000000001</v>
      </c>
      <c r="BC307">
        <v>18.5</v>
      </c>
      <c r="BG307">
        <v>16.2</v>
      </c>
      <c r="BI307">
        <v>17.5</v>
      </c>
      <c r="BR307">
        <v>15.7</v>
      </c>
      <c r="BV307" s="17"/>
    </row>
    <row r="308" spans="1:74">
      <c r="A308" s="322"/>
      <c r="B308" s="263"/>
      <c r="C308" s="9">
        <v>10</v>
      </c>
      <c r="E308">
        <f t="shared" ref="E308:E322" si="113">+COUNT($M308:$BV308)</f>
        <v>6</v>
      </c>
      <c r="F308" s="7">
        <f t="shared" ref="F308:F322" si="114">+AVERAGE($M308:$BV308)</f>
        <v>17.715</v>
      </c>
      <c r="G308" s="7">
        <f t="shared" ref="G308:G322" si="115">+STDEV($M308:$BV308)</f>
        <v>1.5519117242936213</v>
      </c>
      <c r="H308" s="7">
        <f t="shared" ref="H308:H322" si="116">+MAX($M308:$BV308)</f>
        <v>19.43</v>
      </c>
      <c r="I308" s="7">
        <f t="shared" ref="I308:I322" si="117">+MIN($M308:$BV308)</f>
        <v>16.04</v>
      </c>
      <c r="J308" s="7">
        <f t="shared" ref="J308:J319" si="118">+D308-F308</f>
        <v>-17.715</v>
      </c>
      <c r="K308" s="7">
        <f t="shared" ref="K308:K319" si="119">+J308/G308</f>
        <v>-11.414953391155853</v>
      </c>
      <c r="M308" s="17"/>
      <c r="Z308"/>
      <c r="AC308">
        <v>19.39</v>
      </c>
      <c r="AR308">
        <v>19.43</v>
      </c>
      <c r="BC308">
        <v>18.32</v>
      </c>
      <c r="BG308">
        <v>16.04</v>
      </c>
      <c r="BI308">
        <v>17.02</v>
      </c>
      <c r="BR308">
        <v>16.09</v>
      </c>
      <c r="BV308" s="17"/>
    </row>
    <row r="309" spans="1:74">
      <c r="A309" s="322"/>
      <c r="B309" s="263"/>
      <c r="C309" s="9">
        <v>20</v>
      </c>
      <c r="E309">
        <f t="shared" si="113"/>
        <v>6</v>
      </c>
      <c r="F309" s="7">
        <f t="shared" si="114"/>
        <v>17.59</v>
      </c>
      <c r="G309" s="7">
        <f t="shared" si="115"/>
        <v>1.6424250363410811</v>
      </c>
      <c r="H309" s="7">
        <f t="shared" si="116"/>
        <v>19.440000000000001</v>
      </c>
      <c r="I309" s="7">
        <f t="shared" si="117"/>
        <v>16.05</v>
      </c>
      <c r="J309" s="7">
        <f t="shared" si="118"/>
        <v>-17.59</v>
      </c>
      <c r="K309" s="7">
        <f t="shared" si="119"/>
        <v>-10.709773420883909</v>
      </c>
      <c r="M309" s="17"/>
      <c r="Z309"/>
      <c r="AC309">
        <v>19.37</v>
      </c>
      <c r="AR309">
        <v>19.440000000000001</v>
      </c>
      <c r="BC309">
        <v>18.32</v>
      </c>
      <c r="BG309">
        <v>16.05</v>
      </c>
      <c r="BI309">
        <v>16.27</v>
      </c>
      <c r="BR309">
        <v>16.09</v>
      </c>
      <c r="BV309" s="17"/>
    </row>
    <row r="310" spans="1:74">
      <c r="A310" s="322"/>
      <c r="B310" s="263"/>
      <c r="C310" s="9">
        <v>30</v>
      </c>
      <c r="E310">
        <f t="shared" si="113"/>
        <v>6</v>
      </c>
      <c r="F310" s="7">
        <f t="shared" si="114"/>
        <v>17.535</v>
      </c>
      <c r="G310" s="7">
        <f t="shared" si="115"/>
        <v>1.6917180616166523</v>
      </c>
      <c r="H310" s="7">
        <f t="shared" si="116"/>
        <v>19.440000000000001</v>
      </c>
      <c r="I310" s="7">
        <f t="shared" si="117"/>
        <v>15.98</v>
      </c>
      <c r="J310" s="7">
        <f t="shared" si="118"/>
        <v>-17.535</v>
      </c>
      <c r="K310" s="7">
        <f t="shared" si="119"/>
        <v>-10.365202333563238</v>
      </c>
      <c r="M310" s="17"/>
      <c r="Z310"/>
      <c r="AC310">
        <v>19.350000000000001</v>
      </c>
      <c r="AR310">
        <v>19.440000000000001</v>
      </c>
      <c r="BC310">
        <v>18.32</v>
      </c>
      <c r="BG310">
        <v>16.04</v>
      </c>
      <c r="BI310">
        <v>15.98</v>
      </c>
      <c r="BR310">
        <v>16.079999999999998</v>
      </c>
      <c r="BV310" s="17"/>
    </row>
    <row r="311" spans="1:74">
      <c r="A311" s="322"/>
      <c r="B311" s="263"/>
      <c r="C311" s="9">
        <v>50</v>
      </c>
      <c r="E311">
        <f t="shared" si="113"/>
        <v>6</v>
      </c>
      <c r="F311" s="7">
        <f t="shared" si="114"/>
        <v>17.250000000000004</v>
      </c>
      <c r="G311" s="7">
        <f t="shared" si="115"/>
        <v>1.8969343689226577</v>
      </c>
      <c r="H311" s="7">
        <f t="shared" si="116"/>
        <v>19.440000000000001</v>
      </c>
      <c r="I311" s="7">
        <f t="shared" si="117"/>
        <v>15.09</v>
      </c>
      <c r="J311" s="7">
        <f t="shared" si="118"/>
        <v>-17.250000000000004</v>
      </c>
      <c r="K311" s="7">
        <f t="shared" si="119"/>
        <v>-9.093619833456307</v>
      </c>
      <c r="M311" s="17"/>
      <c r="Z311"/>
      <c r="AC311">
        <v>19.29</v>
      </c>
      <c r="AR311">
        <v>19.440000000000001</v>
      </c>
      <c r="BC311">
        <v>17.96</v>
      </c>
      <c r="BG311">
        <v>15.85</v>
      </c>
      <c r="BI311">
        <v>15.09</v>
      </c>
      <c r="BR311">
        <v>15.87</v>
      </c>
      <c r="BV311" s="17"/>
    </row>
    <row r="312" spans="1:74">
      <c r="A312" s="322"/>
      <c r="B312" s="263"/>
      <c r="C312" s="9">
        <v>75</v>
      </c>
      <c r="E312">
        <f t="shared" si="113"/>
        <v>6</v>
      </c>
      <c r="F312" s="7">
        <f t="shared" si="114"/>
        <v>16.783333333333335</v>
      </c>
      <c r="G312" s="7">
        <f t="shared" si="115"/>
        <v>2.3723715279581907</v>
      </c>
      <c r="H312" s="7">
        <f t="shared" si="116"/>
        <v>19.440000000000001</v>
      </c>
      <c r="I312" s="7">
        <f t="shared" si="117"/>
        <v>14.09</v>
      </c>
      <c r="J312" s="7">
        <f t="shared" si="118"/>
        <v>-16.783333333333335</v>
      </c>
      <c r="K312" s="7">
        <f t="shared" si="119"/>
        <v>-7.0744961889582729</v>
      </c>
      <c r="M312" s="17"/>
      <c r="Z312"/>
      <c r="AC312">
        <v>19.29</v>
      </c>
      <c r="AR312">
        <v>19.440000000000001</v>
      </c>
      <c r="BC312">
        <v>17.690000000000001</v>
      </c>
      <c r="BG312">
        <v>14.38</v>
      </c>
      <c r="BI312">
        <v>14.09</v>
      </c>
      <c r="BR312">
        <v>15.81</v>
      </c>
      <c r="BV312" s="17"/>
    </row>
    <row r="313" spans="1:74">
      <c r="A313" s="322"/>
      <c r="B313" s="263"/>
      <c r="C313" s="9">
        <v>100</v>
      </c>
      <c r="E313">
        <f t="shared" si="113"/>
        <v>6</v>
      </c>
      <c r="F313" s="7">
        <f t="shared" si="114"/>
        <v>16.553333333333331</v>
      </c>
      <c r="G313" s="7">
        <f t="shared" si="115"/>
        <v>2.4390872609783116</v>
      </c>
      <c r="H313" s="7">
        <f t="shared" si="116"/>
        <v>19.440000000000001</v>
      </c>
      <c r="I313" s="7">
        <f t="shared" si="117"/>
        <v>13.99</v>
      </c>
      <c r="J313" s="7">
        <f t="shared" si="118"/>
        <v>-16.553333333333331</v>
      </c>
      <c r="K313" s="7">
        <f t="shared" si="119"/>
        <v>-6.7866917261065236</v>
      </c>
      <c r="M313" s="17"/>
      <c r="Z313"/>
      <c r="AC313">
        <v>19.27</v>
      </c>
      <c r="AR313">
        <v>19.440000000000001</v>
      </c>
      <c r="BC313">
        <v>17.03</v>
      </c>
      <c r="BG313">
        <v>14.07</v>
      </c>
      <c r="BI313">
        <v>13.99</v>
      </c>
      <c r="BR313">
        <v>15.52</v>
      </c>
      <c r="BV313" s="17"/>
    </row>
    <row r="314" spans="1:74">
      <c r="A314" s="322"/>
      <c r="B314" s="263"/>
      <c r="C314" s="9">
        <v>150</v>
      </c>
      <c r="E314">
        <f t="shared" si="113"/>
        <v>5</v>
      </c>
      <c r="F314" s="7">
        <f t="shared" si="114"/>
        <v>16.457999999999998</v>
      </c>
      <c r="G314" s="7">
        <f t="shared" si="115"/>
        <v>2.8962855522202986</v>
      </c>
      <c r="H314" s="7">
        <f t="shared" si="116"/>
        <v>19.329999999999998</v>
      </c>
      <c r="I314" s="7">
        <f t="shared" si="117"/>
        <v>13.31</v>
      </c>
      <c r="J314" s="7">
        <f t="shared" si="118"/>
        <v>-16.457999999999998</v>
      </c>
      <c r="K314" s="7">
        <f t="shared" si="119"/>
        <v>-5.682450747089927</v>
      </c>
      <c r="M314" s="17"/>
      <c r="Z314"/>
      <c r="AC314">
        <v>19.16</v>
      </c>
      <c r="AR314">
        <v>19.329999999999998</v>
      </c>
      <c r="BC314">
        <v>16.850000000000001</v>
      </c>
      <c r="BG314">
        <v>13.64</v>
      </c>
      <c r="BI314">
        <v>13.31</v>
      </c>
      <c r="BV314" s="17"/>
    </row>
    <row r="315" spans="1:74">
      <c r="A315" s="322"/>
      <c r="B315" s="263"/>
      <c r="C315" s="9">
        <v>200</v>
      </c>
      <c r="E315">
        <f t="shared" si="113"/>
        <v>5</v>
      </c>
      <c r="F315" s="7">
        <f t="shared" si="114"/>
        <v>15.700000000000003</v>
      </c>
      <c r="G315" s="7">
        <f t="shared" si="115"/>
        <v>3.4503840365964966</v>
      </c>
      <c r="H315" s="7">
        <f t="shared" si="116"/>
        <v>19.079999999999998</v>
      </c>
      <c r="I315" s="7">
        <f t="shared" si="117"/>
        <v>11.76</v>
      </c>
      <c r="J315" s="7">
        <f t="shared" si="118"/>
        <v>-15.700000000000003</v>
      </c>
      <c r="K315" s="7">
        <f t="shared" si="119"/>
        <v>-4.5502181303524365</v>
      </c>
      <c r="M315" s="17"/>
      <c r="Z315"/>
      <c r="AC315">
        <v>18.71</v>
      </c>
      <c r="AR315">
        <v>19.079999999999998</v>
      </c>
      <c r="BC315">
        <v>16.55</v>
      </c>
      <c r="BG315">
        <v>11.76</v>
      </c>
      <c r="BI315">
        <v>12.4</v>
      </c>
      <c r="BV315" s="17"/>
    </row>
    <row r="316" spans="1:74">
      <c r="A316" s="322"/>
      <c r="B316" s="263"/>
      <c r="C316" s="9">
        <v>300</v>
      </c>
      <c r="E316">
        <f t="shared" si="113"/>
        <v>0</v>
      </c>
      <c r="F316" s="7" t="e">
        <f t="shared" si="114"/>
        <v>#DIV/0!</v>
      </c>
      <c r="G316" s="7" t="e">
        <f t="shared" si="115"/>
        <v>#DIV/0!</v>
      </c>
      <c r="H316" s="7">
        <f t="shared" si="116"/>
        <v>0</v>
      </c>
      <c r="I316" s="7">
        <f t="shared" si="117"/>
        <v>0</v>
      </c>
      <c r="J316" s="7" t="e">
        <f t="shared" si="118"/>
        <v>#DIV/0!</v>
      </c>
      <c r="K316" s="7" t="e">
        <f t="shared" si="119"/>
        <v>#DIV/0!</v>
      </c>
      <c r="M316" s="17"/>
      <c r="Z316"/>
      <c r="BV316" s="17"/>
    </row>
    <row r="317" spans="1:74">
      <c r="A317" s="322"/>
      <c r="B317" s="263"/>
      <c r="C317" s="9">
        <v>400</v>
      </c>
      <c r="E317">
        <f t="shared" si="113"/>
        <v>0</v>
      </c>
      <c r="F317" s="7" t="e">
        <f t="shared" si="114"/>
        <v>#DIV/0!</v>
      </c>
      <c r="G317" s="7" t="e">
        <f t="shared" si="115"/>
        <v>#DIV/0!</v>
      </c>
      <c r="H317" s="7">
        <f t="shared" si="116"/>
        <v>0</v>
      </c>
      <c r="I317" s="7">
        <f t="shared" si="117"/>
        <v>0</v>
      </c>
      <c r="J317" s="7" t="e">
        <f t="shared" si="118"/>
        <v>#DIV/0!</v>
      </c>
      <c r="K317" s="7" t="e">
        <f t="shared" si="119"/>
        <v>#DIV/0!</v>
      </c>
      <c r="M317" s="17"/>
      <c r="Z317"/>
      <c r="BV317" s="17"/>
    </row>
    <row r="318" spans="1:74">
      <c r="A318" s="322"/>
      <c r="B318" s="263"/>
      <c r="C318" s="9">
        <v>500</v>
      </c>
      <c r="E318">
        <f t="shared" si="113"/>
        <v>0</v>
      </c>
      <c r="F318" s="7" t="e">
        <f t="shared" si="114"/>
        <v>#DIV/0!</v>
      </c>
      <c r="G318" s="7" t="e">
        <f t="shared" si="115"/>
        <v>#DIV/0!</v>
      </c>
      <c r="H318" s="7">
        <f t="shared" si="116"/>
        <v>0</v>
      </c>
      <c r="I318" s="7">
        <f t="shared" si="117"/>
        <v>0</v>
      </c>
      <c r="J318" s="7" t="e">
        <f t="shared" si="118"/>
        <v>#DIV/0!</v>
      </c>
      <c r="K318" s="7" t="e">
        <f t="shared" si="119"/>
        <v>#DIV/0!</v>
      </c>
      <c r="M318" s="17"/>
      <c r="Z318"/>
      <c r="BV318" s="17"/>
    </row>
    <row r="319" spans="1:74">
      <c r="A319" s="322"/>
      <c r="B319" s="263"/>
      <c r="C319" s="9">
        <v>600</v>
      </c>
      <c r="E319">
        <f t="shared" si="113"/>
        <v>0</v>
      </c>
      <c r="F319" s="7" t="e">
        <f t="shared" si="114"/>
        <v>#DIV/0!</v>
      </c>
      <c r="G319" s="7" t="e">
        <f t="shared" si="115"/>
        <v>#DIV/0!</v>
      </c>
      <c r="H319" s="7">
        <f t="shared" si="116"/>
        <v>0</v>
      </c>
      <c r="I319" s="7">
        <f t="shared" si="117"/>
        <v>0</v>
      </c>
      <c r="J319" s="7" t="e">
        <f t="shared" si="118"/>
        <v>#DIV/0!</v>
      </c>
      <c r="K319" s="7" t="e">
        <f t="shared" si="119"/>
        <v>#DIV/0!</v>
      </c>
      <c r="M319" s="17"/>
      <c r="Z319"/>
      <c r="BV319" s="17"/>
    </row>
    <row r="320" spans="1:74">
      <c r="A320" s="322"/>
      <c r="B320" s="15"/>
      <c r="C320" s="15"/>
      <c r="D320" s="15"/>
      <c r="E320" s="15"/>
      <c r="F320" s="32"/>
      <c r="G320" s="32"/>
      <c r="H320" s="32"/>
      <c r="I320" s="32"/>
      <c r="J320" s="32"/>
      <c r="K320" s="32"/>
      <c r="L320" s="15"/>
      <c r="M320" s="17"/>
      <c r="N320" s="15"/>
      <c r="O320" s="15"/>
      <c r="P320" s="15"/>
      <c r="Q320" s="15"/>
      <c r="R320" s="15"/>
      <c r="S320" s="15"/>
      <c r="T320" s="15"/>
      <c r="U320" s="15"/>
      <c r="V320" s="15"/>
      <c r="W320" s="15"/>
      <c r="X320" s="15"/>
      <c r="Y320" s="15"/>
      <c r="Z320" s="15"/>
      <c r="AA320" s="15"/>
      <c r="AD320" s="15"/>
      <c r="AE320" s="15"/>
      <c r="AF320" s="15"/>
      <c r="AG320" s="15"/>
      <c r="AH320" s="15"/>
      <c r="AI320" s="15"/>
      <c r="AJ320" s="15"/>
      <c r="AK320" s="15"/>
      <c r="AL320" s="15"/>
      <c r="AM320" s="15"/>
      <c r="AN320" s="15"/>
      <c r="AO320" s="15"/>
      <c r="AP320" s="15"/>
      <c r="AQ320" s="15"/>
      <c r="AR320" s="15"/>
      <c r="AS320" s="15"/>
      <c r="AT320" s="15"/>
      <c r="AU320" s="15"/>
      <c r="AV320" s="15"/>
      <c r="AW320" s="15"/>
      <c r="AX320" s="15"/>
      <c r="AY320" s="15"/>
      <c r="AZ320" s="15"/>
      <c r="BA320" s="15"/>
      <c r="BB320" s="15"/>
      <c r="BC320" s="15"/>
      <c r="BD320" s="15"/>
      <c r="BE320" s="15"/>
      <c r="BF320" s="15"/>
      <c r="BG320" s="15"/>
      <c r="BH320" s="15"/>
      <c r="BI320" s="15"/>
      <c r="BJ320" s="15"/>
      <c r="BK320" s="15"/>
      <c r="BL320" s="15"/>
      <c r="BM320" s="15"/>
      <c r="BN320" s="15"/>
      <c r="BO320" s="15"/>
      <c r="BP320" s="15"/>
      <c r="BQ320" s="15"/>
      <c r="BR320" s="15"/>
      <c r="BS320" s="15"/>
      <c r="BT320" s="15"/>
      <c r="BU320" s="15"/>
      <c r="BV320" s="17"/>
    </row>
    <row r="321" spans="1:74">
      <c r="A321" s="322"/>
      <c r="B321" s="264" t="s">
        <v>25</v>
      </c>
      <c r="C321" s="13" t="s">
        <v>23</v>
      </c>
      <c r="E321">
        <f t="shared" si="113"/>
        <v>5</v>
      </c>
      <c r="F321" s="7">
        <f t="shared" si="114"/>
        <v>205.4</v>
      </c>
      <c r="G321" s="7">
        <f t="shared" si="115"/>
        <v>101.76345119933778</v>
      </c>
      <c r="H321" s="7">
        <f t="shared" si="116"/>
        <v>324</v>
      </c>
      <c r="I321" s="7">
        <f t="shared" si="117"/>
        <v>43</v>
      </c>
      <c r="J321" s="7">
        <f>+D321-F321</f>
        <v>-205.4</v>
      </c>
      <c r="K321" s="7">
        <f>+J321/G321</f>
        <v>-2.0184063883373544</v>
      </c>
      <c r="M321" s="17"/>
      <c r="Z321"/>
      <c r="AC321">
        <v>206</v>
      </c>
      <c r="AF321">
        <v>324</v>
      </c>
      <c r="BC321">
        <v>43</v>
      </c>
      <c r="BG321">
        <v>222</v>
      </c>
      <c r="BI321">
        <v>232</v>
      </c>
      <c r="BV321" s="17"/>
    </row>
    <row r="322" spans="1:74">
      <c r="A322" s="322"/>
      <c r="B322" s="265"/>
      <c r="C322" s="10" t="s">
        <v>24</v>
      </c>
      <c r="E322">
        <f t="shared" si="113"/>
        <v>5</v>
      </c>
      <c r="F322" s="7">
        <f t="shared" si="114"/>
        <v>1.5</v>
      </c>
      <c r="G322" s="7">
        <f t="shared" si="115"/>
        <v>0.78421935706790591</v>
      </c>
      <c r="H322" s="7">
        <f t="shared" si="116"/>
        <v>2.7</v>
      </c>
      <c r="I322" s="7">
        <f t="shared" si="117"/>
        <v>0.5</v>
      </c>
      <c r="J322" s="7">
        <f>+D322-F322</f>
        <v>-1.5</v>
      </c>
      <c r="K322" s="7">
        <f>+J322/G322</f>
        <v>-1.9127301391900153</v>
      </c>
      <c r="M322" s="17"/>
      <c r="Z322"/>
      <c r="AC322">
        <v>2.7</v>
      </c>
      <c r="AF322">
        <v>1.4</v>
      </c>
      <c r="BC322">
        <v>1.4</v>
      </c>
      <c r="BG322">
        <v>0.5</v>
      </c>
      <c r="BI322">
        <v>1.5</v>
      </c>
      <c r="BV322" s="17"/>
    </row>
    <row r="323" spans="1:74" ht="0.95" customHeight="1">
      <c r="M323" s="17"/>
      <c r="Z323"/>
      <c r="BV323" s="17"/>
    </row>
    <row r="324" spans="1:74" ht="0.95" customHeight="1">
      <c r="M324" s="17"/>
      <c r="Z324"/>
      <c r="BV324" s="17"/>
    </row>
    <row r="325" spans="1:74" ht="0.95" customHeight="1">
      <c r="M325" s="17"/>
      <c r="Z325"/>
      <c r="BV325" s="17"/>
    </row>
    <row r="326" spans="1:74" ht="0.95" customHeight="1">
      <c r="M326" s="17"/>
      <c r="Z326"/>
      <c r="BV326" s="17"/>
    </row>
    <row r="327" spans="1:74" ht="0.95" customHeight="1">
      <c r="M327" s="17"/>
      <c r="Z327"/>
      <c r="BV327" s="17"/>
    </row>
    <row r="328" spans="1:74" ht="0.95" customHeight="1">
      <c r="M328" s="17"/>
      <c r="Z328"/>
      <c r="BV328" s="17"/>
    </row>
    <row r="329" spans="1:74" ht="0.95" customHeight="1">
      <c r="M329" s="17"/>
      <c r="Z329"/>
      <c r="BV329" s="17"/>
    </row>
    <row r="330" spans="1:74" ht="0.95" customHeight="1">
      <c r="M330" s="17"/>
      <c r="Z330"/>
      <c r="BV330" s="17"/>
    </row>
    <row r="331" spans="1:74" ht="16.5" thickBot="1">
      <c r="D331" s="1" t="s">
        <v>26</v>
      </c>
      <c r="E331" s="1" t="s">
        <v>3</v>
      </c>
      <c r="F331" s="6" t="s">
        <v>4</v>
      </c>
      <c r="G331" s="6" t="s">
        <v>8</v>
      </c>
      <c r="H331" s="6" t="s">
        <v>5</v>
      </c>
      <c r="I331" s="6" t="s">
        <v>6</v>
      </c>
      <c r="J331" s="6" t="s">
        <v>7</v>
      </c>
      <c r="K331" s="7" t="s">
        <v>54</v>
      </c>
      <c r="M331" s="17"/>
      <c r="N331" s="1" t="s">
        <v>127</v>
      </c>
      <c r="O331" s="1" t="s">
        <v>127</v>
      </c>
      <c r="P331" s="1" t="s">
        <v>127</v>
      </c>
      <c r="Q331" s="1" t="s">
        <v>127</v>
      </c>
      <c r="R331" s="1" t="s">
        <v>127</v>
      </c>
      <c r="S331" s="1" t="s">
        <v>127</v>
      </c>
      <c r="T331" s="1" t="s">
        <v>127</v>
      </c>
      <c r="V331" s="1"/>
      <c r="W331" s="1"/>
      <c r="X331" s="1"/>
      <c r="Y331" s="1"/>
      <c r="Z331" s="1"/>
      <c r="AA331" s="1"/>
      <c r="AB331" s="1"/>
      <c r="AC331" s="1"/>
      <c r="AD331" s="1"/>
      <c r="AE331" s="1"/>
      <c r="AG331" s="1"/>
      <c r="AH331" s="1"/>
      <c r="AI331" s="1"/>
      <c r="AJ331" s="1"/>
      <c r="AK331" s="1"/>
      <c r="AL331" s="1"/>
      <c r="AM331" s="1"/>
      <c r="AN331" s="1"/>
      <c r="AO331" s="1"/>
      <c r="AP331" s="1"/>
      <c r="AQ331" s="1"/>
      <c r="AR331" s="1"/>
      <c r="AS331" s="1"/>
      <c r="AT331" s="1"/>
      <c r="AU331" s="1"/>
      <c r="AV331" s="1"/>
      <c r="AW331" s="1"/>
      <c r="AX331" s="1"/>
      <c r="AY331" s="1"/>
      <c r="AZ331" s="1"/>
      <c r="BA331" s="1"/>
      <c r="BB331" s="1"/>
      <c r="BC331" s="1"/>
      <c r="BD331" s="1"/>
      <c r="BE331" s="1"/>
      <c r="BF331" s="1"/>
      <c r="BG331" s="1"/>
      <c r="BH331" s="1"/>
      <c r="BI331" s="1"/>
      <c r="BJ331" s="1"/>
      <c r="BK331" s="1"/>
      <c r="BL331" s="1"/>
      <c r="BM331" s="1"/>
      <c r="BN331" s="1"/>
      <c r="BO331" s="1"/>
      <c r="BP331" s="1"/>
      <c r="BQ331" s="1"/>
      <c r="BR331" s="1"/>
      <c r="BS331" s="1"/>
      <c r="BT331" s="1"/>
      <c r="BU331" s="1"/>
      <c r="BV331" s="17"/>
    </row>
    <row r="332" spans="1:74">
      <c r="A332" s="322">
        <v>56</v>
      </c>
      <c r="B332" s="266" t="s">
        <v>18</v>
      </c>
      <c r="C332" s="267"/>
      <c r="D332" s="86">
        <f>+入力シート①!Q$2</f>
        <v>0</v>
      </c>
      <c r="E332" s="18"/>
      <c r="F332" s="30"/>
      <c r="G332" s="30"/>
      <c r="H332" s="30"/>
      <c r="I332" s="30"/>
      <c r="J332" s="30"/>
      <c r="K332" s="31"/>
      <c r="M332" s="17"/>
      <c r="N332" s="86">
        <v>0</v>
      </c>
      <c r="O332" s="86">
        <v>0</v>
      </c>
      <c r="P332" s="86">
        <v>0</v>
      </c>
      <c r="Q332" s="86">
        <v>0</v>
      </c>
      <c r="R332" s="86">
        <v>0</v>
      </c>
      <c r="S332" s="86">
        <v>0</v>
      </c>
      <c r="T332" s="86">
        <v>0</v>
      </c>
      <c r="U332">
        <v>2012</v>
      </c>
      <c r="V332">
        <f t="shared" ref="V332:BF332" si="120">+V$1</f>
        <v>2011</v>
      </c>
      <c r="W332">
        <f t="shared" si="120"/>
        <v>2010</v>
      </c>
      <c r="X332">
        <f t="shared" si="120"/>
        <v>2009</v>
      </c>
      <c r="Y332">
        <f t="shared" si="120"/>
        <v>2008</v>
      </c>
      <c r="Z332">
        <f t="shared" si="120"/>
        <v>2007</v>
      </c>
      <c r="AA332">
        <f t="shared" si="120"/>
        <v>2007</v>
      </c>
      <c r="AB332">
        <f t="shared" si="120"/>
        <v>2006</v>
      </c>
      <c r="AC332">
        <f t="shared" si="120"/>
        <v>2005</v>
      </c>
      <c r="AD332">
        <f t="shared" si="120"/>
        <v>2004</v>
      </c>
      <c r="AE332">
        <f t="shared" si="120"/>
        <v>2003</v>
      </c>
      <c r="AF332">
        <f t="shared" si="120"/>
        <v>2002</v>
      </c>
      <c r="AG332">
        <f t="shared" si="120"/>
        <v>2001</v>
      </c>
      <c r="AH332">
        <f t="shared" si="120"/>
        <v>2000</v>
      </c>
      <c r="AI332">
        <f t="shared" si="120"/>
        <v>2000</v>
      </c>
      <c r="AJ332">
        <f t="shared" si="120"/>
        <v>2000</v>
      </c>
      <c r="AK332">
        <f t="shared" si="120"/>
        <v>2000</v>
      </c>
      <c r="AL332">
        <f t="shared" si="120"/>
        <v>1999</v>
      </c>
      <c r="AM332">
        <f t="shared" si="120"/>
        <v>1999</v>
      </c>
      <c r="AN332">
        <f t="shared" si="120"/>
        <v>1998</v>
      </c>
      <c r="AO332">
        <f t="shared" si="120"/>
        <v>1998</v>
      </c>
      <c r="AP332">
        <f t="shared" si="120"/>
        <v>1997</v>
      </c>
      <c r="AQ332">
        <f t="shared" si="120"/>
        <v>1996</v>
      </c>
      <c r="AR332">
        <f t="shared" si="120"/>
        <v>1995</v>
      </c>
      <c r="AS332">
        <f t="shared" si="120"/>
        <v>1994</v>
      </c>
      <c r="AT332">
        <f t="shared" si="120"/>
        <v>1993</v>
      </c>
      <c r="AU332">
        <f t="shared" si="120"/>
        <v>1992</v>
      </c>
      <c r="AV332">
        <f t="shared" si="120"/>
        <v>1991</v>
      </c>
      <c r="AW332">
        <f t="shared" si="120"/>
        <v>1990</v>
      </c>
      <c r="AX332">
        <f t="shared" si="120"/>
        <v>1990</v>
      </c>
      <c r="AY332">
        <f t="shared" si="120"/>
        <v>1989</v>
      </c>
      <c r="AZ332">
        <f t="shared" si="120"/>
        <v>1988</v>
      </c>
      <c r="BA332">
        <f t="shared" si="120"/>
        <v>1987</v>
      </c>
      <c r="BB332">
        <f t="shared" si="120"/>
        <v>1987</v>
      </c>
      <c r="BC332">
        <f t="shared" si="120"/>
        <v>1986</v>
      </c>
      <c r="BD332">
        <f t="shared" si="120"/>
        <v>1986</v>
      </c>
      <c r="BE332">
        <f t="shared" si="120"/>
        <v>1986</v>
      </c>
      <c r="BF332">
        <f t="shared" si="120"/>
        <v>1986</v>
      </c>
      <c r="BG332">
        <f t="shared" ref="BG332:BU332" si="121">+BG$1</f>
        <v>1986</v>
      </c>
      <c r="BH332">
        <f t="shared" si="121"/>
        <v>1985</v>
      </c>
      <c r="BI332">
        <f t="shared" si="121"/>
        <v>1985</v>
      </c>
      <c r="BJ332">
        <f t="shared" si="121"/>
        <v>1985</v>
      </c>
      <c r="BK332">
        <f t="shared" si="121"/>
        <v>1984</v>
      </c>
      <c r="BL332">
        <f t="shared" si="121"/>
        <v>1984</v>
      </c>
      <c r="BM332">
        <f t="shared" si="121"/>
        <v>1984</v>
      </c>
      <c r="BN332">
        <f t="shared" si="121"/>
        <v>1983</v>
      </c>
      <c r="BO332">
        <f t="shared" si="121"/>
        <v>1983</v>
      </c>
      <c r="BP332">
        <f t="shared" si="121"/>
        <v>1982</v>
      </c>
      <c r="BQ332">
        <f t="shared" si="121"/>
        <v>1982</v>
      </c>
      <c r="BR332">
        <f t="shared" si="121"/>
        <v>1982</v>
      </c>
      <c r="BS332">
        <f t="shared" si="121"/>
        <v>1982</v>
      </c>
      <c r="BT332">
        <f t="shared" si="121"/>
        <v>1981</v>
      </c>
      <c r="BU332">
        <f t="shared" si="121"/>
        <v>1980</v>
      </c>
      <c r="BV332" s="17"/>
    </row>
    <row r="333" spans="1:74">
      <c r="A333" s="322"/>
      <c r="B333" s="266" t="s">
        <v>19</v>
      </c>
      <c r="C333" s="267"/>
      <c r="D333" s="87">
        <f>+入力シート①!Q$2</f>
        <v>0</v>
      </c>
      <c r="E333" s="19"/>
      <c r="F333" s="32"/>
      <c r="G333" s="32"/>
      <c r="H333" s="32"/>
      <c r="I333" s="32"/>
      <c r="J333" s="32"/>
      <c r="K333" s="33"/>
      <c r="M333" s="17"/>
      <c r="N333" s="87">
        <v>0</v>
      </c>
      <c r="O333" s="87">
        <v>0</v>
      </c>
      <c r="P333" s="87">
        <v>0</v>
      </c>
      <c r="Q333" s="87">
        <v>0</v>
      </c>
      <c r="R333" s="87">
        <v>0</v>
      </c>
      <c r="S333" s="87">
        <v>0</v>
      </c>
      <c r="T333" s="87">
        <v>0</v>
      </c>
      <c r="V333">
        <f>+V$3</f>
        <v>3</v>
      </c>
      <c r="W333">
        <f>+W$3</f>
        <v>3</v>
      </c>
      <c r="X333">
        <f>+X$3</f>
        <v>3</v>
      </c>
      <c r="Y333">
        <f>+Y$3</f>
        <v>3</v>
      </c>
      <c r="Z333">
        <f>+Z$3</f>
        <v>3</v>
      </c>
      <c r="AA333">
        <f t="shared" ref="AA333:BU333" si="122">+AA$3</f>
        <v>3</v>
      </c>
      <c r="AB333">
        <f t="shared" si="122"/>
        <v>3</v>
      </c>
      <c r="AC333">
        <f t="shared" si="122"/>
        <v>3</v>
      </c>
      <c r="AD333">
        <f t="shared" si="122"/>
        <v>3</v>
      </c>
      <c r="AE333">
        <f t="shared" si="122"/>
        <v>3</v>
      </c>
      <c r="AF333">
        <f t="shared" si="122"/>
        <v>3</v>
      </c>
      <c r="AG333">
        <f t="shared" si="122"/>
        <v>3</v>
      </c>
      <c r="AH333">
        <f t="shared" si="122"/>
        <v>3</v>
      </c>
      <c r="AI333">
        <f t="shared" si="122"/>
        <v>3</v>
      </c>
      <c r="AJ333">
        <f t="shared" si="122"/>
        <v>3</v>
      </c>
      <c r="AK333">
        <f t="shared" si="122"/>
        <v>3</v>
      </c>
      <c r="AL333">
        <f t="shared" si="122"/>
        <v>3</v>
      </c>
      <c r="AM333">
        <f t="shared" si="122"/>
        <v>3</v>
      </c>
      <c r="AN333">
        <f t="shared" si="122"/>
        <v>3</v>
      </c>
      <c r="AO333">
        <f t="shared" si="122"/>
        <v>3</v>
      </c>
      <c r="AP333">
        <f t="shared" si="122"/>
        <v>3</v>
      </c>
      <c r="AQ333">
        <f t="shared" si="122"/>
        <v>3</v>
      </c>
      <c r="AR333">
        <f t="shared" si="122"/>
        <v>3</v>
      </c>
      <c r="AS333">
        <f t="shared" si="122"/>
        <v>3</v>
      </c>
      <c r="AT333">
        <f t="shared" si="122"/>
        <v>3</v>
      </c>
      <c r="AU333">
        <f t="shared" si="122"/>
        <v>3</v>
      </c>
      <c r="AV333">
        <f t="shared" si="122"/>
        <v>3</v>
      </c>
      <c r="AW333">
        <f t="shared" si="122"/>
        <v>3</v>
      </c>
      <c r="AX333">
        <f t="shared" si="122"/>
        <v>3</v>
      </c>
      <c r="AY333">
        <f t="shared" si="122"/>
        <v>3</v>
      </c>
      <c r="AZ333">
        <f t="shared" si="122"/>
        <v>3</v>
      </c>
      <c r="BA333">
        <f t="shared" si="122"/>
        <v>3</v>
      </c>
      <c r="BB333">
        <f t="shared" si="122"/>
        <v>3</v>
      </c>
      <c r="BC333">
        <f t="shared" si="122"/>
        <v>3</v>
      </c>
      <c r="BD333">
        <f t="shared" si="122"/>
        <v>3</v>
      </c>
      <c r="BE333">
        <f t="shared" si="122"/>
        <v>3</v>
      </c>
      <c r="BF333">
        <f t="shared" si="122"/>
        <v>3</v>
      </c>
      <c r="BG333">
        <f t="shared" si="122"/>
        <v>3</v>
      </c>
      <c r="BH333">
        <f t="shared" si="122"/>
        <v>3</v>
      </c>
      <c r="BI333">
        <f t="shared" si="122"/>
        <v>3</v>
      </c>
      <c r="BJ333">
        <f t="shared" si="122"/>
        <v>3</v>
      </c>
      <c r="BK333">
        <f t="shared" si="122"/>
        <v>3</v>
      </c>
      <c r="BL333">
        <f t="shared" si="122"/>
        <v>3</v>
      </c>
      <c r="BM333">
        <f t="shared" si="122"/>
        <v>3</v>
      </c>
      <c r="BN333">
        <f t="shared" si="122"/>
        <v>3</v>
      </c>
      <c r="BO333">
        <f t="shared" si="122"/>
        <v>3</v>
      </c>
      <c r="BP333">
        <f t="shared" si="122"/>
        <v>3</v>
      </c>
      <c r="BQ333">
        <f t="shared" si="122"/>
        <v>3</v>
      </c>
      <c r="BR333">
        <f t="shared" si="122"/>
        <v>3</v>
      </c>
      <c r="BS333">
        <f t="shared" si="122"/>
        <v>3</v>
      </c>
      <c r="BT333">
        <f t="shared" si="122"/>
        <v>3</v>
      </c>
      <c r="BU333">
        <f t="shared" si="122"/>
        <v>3</v>
      </c>
      <c r="BV333" s="17"/>
    </row>
    <row r="334" spans="1:74">
      <c r="A334" s="322"/>
      <c r="B334" s="266" t="s">
        <v>20</v>
      </c>
      <c r="C334" s="267"/>
      <c r="D334" s="88">
        <f>+入力シート①!Q$2</f>
        <v>0</v>
      </c>
      <c r="E334" s="19"/>
      <c r="F334" s="32"/>
      <c r="G334" s="32"/>
      <c r="H334" s="32"/>
      <c r="I334" s="32"/>
      <c r="J334" s="32"/>
      <c r="K334" s="33"/>
      <c r="M334" s="17"/>
      <c r="N334" s="88">
        <v>0</v>
      </c>
      <c r="O334" s="88">
        <v>0</v>
      </c>
      <c r="P334" s="88">
        <v>0</v>
      </c>
      <c r="Q334" s="88">
        <v>0</v>
      </c>
      <c r="R334" s="88">
        <v>0</v>
      </c>
      <c r="S334" s="88">
        <v>0</v>
      </c>
      <c r="T334" s="88">
        <v>0</v>
      </c>
      <c r="Z334"/>
      <c r="AC334">
        <v>10</v>
      </c>
      <c r="AF334">
        <v>18</v>
      </c>
      <c r="AT334">
        <v>11</v>
      </c>
      <c r="BC334">
        <v>27</v>
      </c>
      <c r="BG334">
        <v>4</v>
      </c>
      <c r="BI334">
        <v>12</v>
      </c>
      <c r="BR334">
        <v>8</v>
      </c>
      <c r="BV334" s="17"/>
    </row>
    <row r="335" spans="1:74">
      <c r="A335" s="322"/>
      <c r="B335" s="266" t="s">
        <v>55</v>
      </c>
      <c r="C335" s="267"/>
      <c r="D335">
        <f>+入力シート①!Q$3</f>
        <v>56</v>
      </c>
      <c r="E335" s="19"/>
      <c r="F335" s="32"/>
      <c r="G335" s="32"/>
      <c r="H335" s="32"/>
      <c r="I335" s="32"/>
      <c r="J335" s="32"/>
      <c r="K335" s="33"/>
      <c r="M335" s="17"/>
      <c r="N335">
        <v>56</v>
      </c>
      <c r="O335">
        <v>56</v>
      </c>
      <c r="P335">
        <v>56</v>
      </c>
      <c r="Q335">
        <v>56</v>
      </c>
      <c r="R335">
        <v>56</v>
      </c>
      <c r="S335">
        <v>56</v>
      </c>
      <c r="T335">
        <v>56</v>
      </c>
      <c r="U335">
        <v>56</v>
      </c>
      <c r="V335">
        <f>+$A$332</f>
        <v>56</v>
      </c>
      <c r="W335">
        <f>+$A$332</f>
        <v>56</v>
      </c>
      <c r="X335">
        <f>+$A$332</f>
        <v>56</v>
      </c>
      <c r="Y335">
        <f>+$A$332</f>
        <v>56</v>
      </c>
      <c r="Z335">
        <f>+$A$332</f>
        <v>56</v>
      </c>
      <c r="AA335">
        <f t="shared" ref="AA335:BU335" si="123">+$A$332</f>
        <v>56</v>
      </c>
      <c r="AB335">
        <f t="shared" si="123"/>
        <v>56</v>
      </c>
      <c r="AC335">
        <f t="shared" si="123"/>
        <v>56</v>
      </c>
      <c r="AD335">
        <f t="shared" si="123"/>
        <v>56</v>
      </c>
      <c r="AE335">
        <f t="shared" si="123"/>
        <v>56</v>
      </c>
      <c r="AF335">
        <f t="shared" si="123"/>
        <v>56</v>
      </c>
      <c r="AG335">
        <f t="shared" si="123"/>
        <v>56</v>
      </c>
      <c r="AH335">
        <f t="shared" si="123"/>
        <v>56</v>
      </c>
      <c r="AI335">
        <f t="shared" si="123"/>
        <v>56</v>
      </c>
      <c r="AJ335">
        <f t="shared" si="123"/>
        <v>56</v>
      </c>
      <c r="AK335">
        <f t="shared" si="123"/>
        <v>56</v>
      </c>
      <c r="AL335">
        <f t="shared" si="123"/>
        <v>56</v>
      </c>
      <c r="AM335">
        <f t="shared" si="123"/>
        <v>56</v>
      </c>
      <c r="AN335">
        <f t="shared" si="123"/>
        <v>56</v>
      </c>
      <c r="AO335">
        <f t="shared" si="123"/>
        <v>56</v>
      </c>
      <c r="AP335">
        <f t="shared" si="123"/>
        <v>56</v>
      </c>
      <c r="AQ335">
        <f t="shared" si="123"/>
        <v>56</v>
      </c>
      <c r="AR335">
        <f t="shared" si="123"/>
        <v>56</v>
      </c>
      <c r="AS335">
        <f t="shared" si="123"/>
        <v>56</v>
      </c>
      <c r="AT335">
        <f t="shared" si="123"/>
        <v>56</v>
      </c>
      <c r="AU335">
        <f t="shared" si="123"/>
        <v>56</v>
      </c>
      <c r="AV335">
        <f t="shared" si="123"/>
        <v>56</v>
      </c>
      <c r="AW335">
        <f t="shared" si="123"/>
        <v>56</v>
      </c>
      <c r="AX335">
        <f t="shared" si="123"/>
        <v>56</v>
      </c>
      <c r="AY335">
        <f t="shared" si="123"/>
        <v>56</v>
      </c>
      <c r="AZ335">
        <f t="shared" si="123"/>
        <v>56</v>
      </c>
      <c r="BA335">
        <f t="shared" si="123"/>
        <v>56</v>
      </c>
      <c r="BB335">
        <f t="shared" si="123"/>
        <v>56</v>
      </c>
      <c r="BC335">
        <f t="shared" si="123"/>
        <v>56</v>
      </c>
      <c r="BD335">
        <f t="shared" si="123"/>
        <v>56</v>
      </c>
      <c r="BE335">
        <f t="shared" si="123"/>
        <v>56</v>
      </c>
      <c r="BF335">
        <f t="shared" si="123"/>
        <v>56</v>
      </c>
      <c r="BG335">
        <f t="shared" si="123"/>
        <v>56</v>
      </c>
      <c r="BH335">
        <f t="shared" si="123"/>
        <v>56</v>
      </c>
      <c r="BI335">
        <f t="shared" si="123"/>
        <v>56</v>
      </c>
      <c r="BJ335">
        <f t="shared" si="123"/>
        <v>56</v>
      </c>
      <c r="BK335">
        <f t="shared" si="123"/>
        <v>56</v>
      </c>
      <c r="BL335">
        <f t="shared" si="123"/>
        <v>56</v>
      </c>
      <c r="BM335">
        <f t="shared" si="123"/>
        <v>56</v>
      </c>
      <c r="BN335">
        <f t="shared" si="123"/>
        <v>56</v>
      </c>
      <c r="BO335">
        <f t="shared" si="123"/>
        <v>56</v>
      </c>
      <c r="BP335">
        <f t="shared" si="123"/>
        <v>56</v>
      </c>
      <c r="BQ335">
        <f t="shared" si="123"/>
        <v>56</v>
      </c>
      <c r="BR335">
        <f t="shared" si="123"/>
        <v>56</v>
      </c>
      <c r="BS335">
        <f t="shared" si="123"/>
        <v>56</v>
      </c>
      <c r="BT335">
        <f t="shared" si="123"/>
        <v>56</v>
      </c>
      <c r="BU335">
        <f t="shared" si="123"/>
        <v>56</v>
      </c>
      <c r="BV335" s="17"/>
    </row>
    <row r="336" spans="1:74" ht="16.5" thickBot="1">
      <c r="A336" s="322"/>
      <c r="B336" s="266" t="s">
        <v>21</v>
      </c>
      <c r="C336" s="267"/>
      <c r="D336" s="93">
        <f>+入力シート①!Q$4</f>
        <v>0</v>
      </c>
      <c r="E336" s="20"/>
      <c r="F336" s="34"/>
      <c r="G336" s="34"/>
      <c r="H336" s="34"/>
      <c r="I336" s="34"/>
      <c r="J336" s="34"/>
      <c r="K336" s="35"/>
      <c r="M336" s="17"/>
      <c r="N336" s="93">
        <v>0</v>
      </c>
      <c r="O336" s="93">
        <v>0</v>
      </c>
      <c r="P336" s="93">
        <v>0</v>
      </c>
      <c r="Q336" s="93">
        <v>0</v>
      </c>
      <c r="R336" s="93">
        <v>0</v>
      </c>
      <c r="S336" s="93">
        <v>0</v>
      </c>
      <c r="T336" s="93">
        <v>0</v>
      </c>
      <c r="Z336"/>
      <c r="BV336" s="17"/>
    </row>
    <row r="337" spans="1:74">
      <c r="A337" s="322"/>
      <c r="B337" s="263" t="s">
        <v>22</v>
      </c>
      <c r="C337" s="9">
        <v>0</v>
      </c>
      <c r="E337">
        <f>+COUNT($M337:$BV337)</f>
        <v>7</v>
      </c>
      <c r="F337" s="7">
        <f>+AVERAGE($M337:$BV337)</f>
        <v>18.24285714285714</v>
      </c>
      <c r="G337" s="7">
        <f>+STDEV($M337:$BV337)</f>
        <v>1.7905838366830182</v>
      </c>
      <c r="H337" s="7">
        <f>+MAX($M337:$BV337)</f>
        <v>20.100000000000001</v>
      </c>
      <c r="I337" s="7">
        <f>+MIN($M337:$BV337)</f>
        <v>16</v>
      </c>
      <c r="J337" s="7">
        <f>+D337-F337</f>
        <v>-18.24285714285714</v>
      </c>
      <c r="K337" s="7">
        <f>+J337/G337</f>
        <v>-10.188217255803711</v>
      </c>
      <c r="M337" s="17"/>
      <c r="Z337"/>
      <c r="AC337">
        <v>19.899999999999999</v>
      </c>
      <c r="AF337">
        <v>20.100000000000001</v>
      </c>
      <c r="AT337">
        <v>19.3</v>
      </c>
      <c r="BC337">
        <v>19.3</v>
      </c>
      <c r="BG337">
        <v>16</v>
      </c>
      <c r="BI337">
        <v>16.7</v>
      </c>
      <c r="BR337">
        <v>16.399999999999999</v>
      </c>
      <c r="BV337" s="17"/>
    </row>
    <row r="338" spans="1:74">
      <c r="A338" s="322"/>
      <c r="B338" s="263"/>
      <c r="C338" s="9">
        <v>10</v>
      </c>
      <c r="E338">
        <f t="shared" ref="E338:E352" si="124">+COUNT($M338:$BV338)</f>
        <v>7</v>
      </c>
      <c r="F338" s="7">
        <f t="shared" ref="F338:F352" si="125">+AVERAGE($M338:$BV338)</f>
        <v>18.085714285714285</v>
      </c>
      <c r="G338" s="7">
        <f t="shared" ref="G338:G352" si="126">+STDEV($M338:$BV338)</f>
        <v>1.8141284146283327</v>
      </c>
      <c r="H338" s="7">
        <f t="shared" ref="H338:H352" si="127">+MAX($M338:$BV338)</f>
        <v>20</v>
      </c>
      <c r="I338" s="7">
        <f t="shared" ref="I338:I352" si="128">+MIN($M338:$BV338)</f>
        <v>15.78</v>
      </c>
      <c r="J338" s="7">
        <f t="shared" ref="J338:J349" si="129">+D338-F338</f>
        <v>-18.085714285714285</v>
      </c>
      <c r="K338" s="7">
        <f t="shared" ref="K338:K349" si="130">+J338/G338</f>
        <v>-9.969368287205608</v>
      </c>
      <c r="M338" s="17"/>
      <c r="Z338"/>
      <c r="AC338">
        <v>19.940000000000001</v>
      </c>
      <c r="AF338">
        <v>20</v>
      </c>
      <c r="AT338">
        <v>19.03</v>
      </c>
      <c r="BC338">
        <v>18.98</v>
      </c>
      <c r="BG338">
        <v>15.78</v>
      </c>
      <c r="BI338">
        <v>16.13</v>
      </c>
      <c r="BR338">
        <v>16.739999999999998</v>
      </c>
      <c r="BV338" s="17"/>
    </row>
    <row r="339" spans="1:74">
      <c r="A339" s="322"/>
      <c r="B339" s="263"/>
      <c r="C339" s="9">
        <v>20</v>
      </c>
      <c r="E339">
        <f t="shared" si="124"/>
        <v>7</v>
      </c>
      <c r="F339" s="7">
        <f t="shared" si="125"/>
        <v>18.062857142857144</v>
      </c>
      <c r="G339" s="7">
        <f t="shared" si="126"/>
        <v>1.8243054777614622</v>
      </c>
      <c r="H339" s="7">
        <f t="shared" si="127"/>
        <v>20</v>
      </c>
      <c r="I339" s="7">
        <f t="shared" si="128"/>
        <v>15.77</v>
      </c>
      <c r="J339" s="7">
        <f t="shared" si="129"/>
        <v>-18.062857142857144</v>
      </c>
      <c r="K339" s="7">
        <f t="shared" si="130"/>
        <v>-9.9012239797807364</v>
      </c>
      <c r="M339" s="17"/>
      <c r="Z339"/>
      <c r="AC339">
        <v>19.940000000000001</v>
      </c>
      <c r="AF339">
        <v>20</v>
      </c>
      <c r="AT339">
        <v>19.03</v>
      </c>
      <c r="BC339">
        <v>18.920000000000002</v>
      </c>
      <c r="BG339">
        <v>15.77</v>
      </c>
      <c r="BI339">
        <v>16.100000000000001</v>
      </c>
      <c r="BR339">
        <v>16.68</v>
      </c>
      <c r="BV339" s="17"/>
    </row>
    <row r="340" spans="1:74">
      <c r="A340" s="322"/>
      <c r="B340" s="263"/>
      <c r="C340" s="9">
        <v>30</v>
      </c>
      <c r="E340">
        <f t="shared" si="124"/>
        <v>7</v>
      </c>
      <c r="F340" s="7">
        <f t="shared" si="125"/>
        <v>17.994285714285716</v>
      </c>
      <c r="G340" s="7">
        <f t="shared" si="126"/>
        <v>1.8422165737941629</v>
      </c>
      <c r="H340" s="7">
        <f t="shared" si="127"/>
        <v>20</v>
      </c>
      <c r="I340" s="7">
        <f t="shared" si="128"/>
        <v>15.67</v>
      </c>
      <c r="J340" s="7">
        <f t="shared" si="129"/>
        <v>-17.994285714285716</v>
      </c>
      <c r="K340" s="7">
        <f t="shared" si="130"/>
        <v>-9.767736307585885</v>
      </c>
      <c r="M340" s="17"/>
      <c r="Z340"/>
      <c r="AC340">
        <v>19.84</v>
      </c>
      <c r="AF340">
        <v>20</v>
      </c>
      <c r="AT340">
        <v>19.03</v>
      </c>
      <c r="BC340">
        <v>18.8</v>
      </c>
      <c r="BG340">
        <v>15.67</v>
      </c>
      <c r="BI340">
        <v>16.05</v>
      </c>
      <c r="BR340">
        <v>16.57</v>
      </c>
      <c r="BV340" s="17"/>
    </row>
    <row r="341" spans="1:74">
      <c r="A341" s="322"/>
      <c r="B341" s="263"/>
      <c r="C341" s="9">
        <v>50</v>
      </c>
      <c r="E341">
        <f t="shared" si="124"/>
        <v>7</v>
      </c>
      <c r="F341" s="7">
        <f t="shared" si="125"/>
        <v>17.821428571428573</v>
      </c>
      <c r="G341" s="7">
        <f t="shared" si="126"/>
        <v>2.0172871930014455</v>
      </c>
      <c r="H341" s="7">
        <f t="shared" si="127"/>
        <v>19.989999999999998</v>
      </c>
      <c r="I341" s="7">
        <f t="shared" si="128"/>
        <v>15.23</v>
      </c>
      <c r="J341" s="7">
        <f t="shared" si="129"/>
        <v>-17.821428571428573</v>
      </c>
      <c r="K341" s="7">
        <f t="shared" si="130"/>
        <v>-8.8343536970126415</v>
      </c>
      <c r="M341" s="17"/>
      <c r="Z341"/>
      <c r="AC341">
        <v>19.78</v>
      </c>
      <c r="AF341">
        <v>19.989999999999998</v>
      </c>
      <c r="AT341">
        <v>19.04</v>
      </c>
      <c r="BC341">
        <v>18.68</v>
      </c>
      <c r="BG341">
        <v>15.56</v>
      </c>
      <c r="BI341">
        <v>15.23</v>
      </c>
      <c r="BR341">
        <v>16.47</v>
      </c>
      <c r="BV341" s="17"/>
    </row>
    <row r="342" spans="1:74">
      <c r="A342" s="322"/>
      <c r="B342" s="263"/>
      <c r="C342" s="9">
        <v>75</v>
      </c>
      <c r="E342">
        <f t="shared" si="124"/>
        <v>7</v>
      </c>
      <c r="F342" s="7">
        <f t="shared" si="125"/>
        <v>17.684285714285714</v>
      </c>
      <c r="G342" s="7">
        <f t="shared" si="126"/>
        <v>2.149184784539278</v>
      </c>
      <c r="H342" s="7">
        <f t="shared" si="127"/>
        <v>19.989999999999998</v>
      </c>
      <c r="I342" s="7">
        <f t="shared" si="128"/>
        <v>14.71</v>
      </c>
      <c r="J342" s="7">
        <f t="shared" si="129"/>
        <v>-17.684285714285714</v>
      </c>
      <c r="K342" s="7">
        <f t="shared" si="130"/>
        <v>-8.2283691200041247</v>
      </c>
      <c r="M342" s="17"/>
      <c r="Z342"/>
      <c r="AC342">
        <v>19.77</v>
      </c>
      <c r="AF342">
        <v>19.989999999999998</v>
      </c>
      <c r="AT342">
        <v>19.04</v>
      </c>
      <c r="BC342">
        <v>18.47</v>
      </c>
      <c r="BG342">
        <v>15.45</v>
      </c>
      <c r="BI342">
        <v>14.71</v>
      </c>
      <c r="BR342">
        <v>16.36</v>
      </c>
      <c r="BV342" s="17"/>
    </row>
    <row r="343" spans="1:74">
      <c r="A343" s="322"/>
      <c r="B343" s="263"/>
      <c r="C343" s="9">
        <v>100</v>
      </c>
      <c r="E343">
        <f t="shared" si="124"/>
        <v>7</v>
      </c>
      <c r="F343" s="7">
        <f t="shared" si="125"/>
        <v>17.555714285714284</v>
      </c>
      <c r="G343" s="7">
        <f t="shared" si="126"/>
        <v>2.2256523923175044</v>
      </c>
      <c r="H343" s="7">
        <f t="shared" si="127"/>
        <v>19.98</v>
      </c>
      <c r="I343" s="7">
        <f t="shared" si="128"/>
        <v>14.44</v>
      </c>
      <c r="J343" s="7">
        <f t="shared" si="129"/>
        <v>-17.555714285714284</v>
      </c>
      <c r="K343" s="7">
        <f t="shared" si="130"/>
        <v>-7.887895857553052</v>
      </c>
      <c r="M343" s="17"/>
      <c r="Z343"/>
      <c r="AC343">
        <v>19.760000000000002</v>
      </c>
      <c r="AF343">
        <v>19.98</v>
      </c>
      <c r="AT343">
        <v>19.04</v>
      </c>
      <c r="BC343">
        <v>18.11</v>
      </c>
      <c r="BG343">
        <v>15.3</v>
      </c>
      <c r="BI343">
        <v>14.44</v>
      </c>
      <c r="BR343">
        <v>16.260000000000002</v>
      </c>
      <c r="BV343" s="17"/>
    </row>
    <row r="344" spans="1:74">
      <c r="A344" s="322"/>
      <c r="B344" s="263"/>
      <c r="C344" s="9">
        <v>150</v>
      </c>
      <c r="E344">
        <f t="shared" si="124"/>
        <v>7</v>
      </c>
      <c r="F344" s="7">
        <f t="shared" si="125"/>
        <v>17.182857142857141</v>
      </c>
      <c r="G344" s="7">
        <f t="shared" si="126"/>
        <v>2.6564055556692625</v>
      </c>
      <c r="H344" s="7">
        <f t="shared" si="127"/>
        <v>19.97</v>
      </c>
      <c r="I344" s="7">
        <f t="shared" si="128"/>
        <v>12.67</v>
      </c>
      <c r="J344" s="7">
        <f t="shared" si="129"/>
        <v>-17.182857142857141</v>
      </c>
      <c r="K344" s="7">
        <f t="shared" si="130"/>
        <v>-6.4684615292215959</v>
      </c>
      <c r="M344" s="17"/>
      <c r="Z344"/>
      <c r="AC344">
        <v>19.55</v>
      </c>
      <c r="AF344">
        <v>19.97</v>
      </c>
      <c r="AT344">
        <v>19.03</v>
      </c>
      <c r="BC344">
        <v>17.61</v>
      </c>
      <c r="BG344">
        <v>15.11</v>
      </c>
      <c r="BI344">
        <v>12.67</v>
      </c>
      <c r="BR344">
        <v>16.34</v>
      </c>
      <c r="BV344" s="17"/>
    </row>
    <row r="345" spans="1:74">
      <c r="A345" s="322"/>
      <c r="B345" s="263"/>
      <c r="C345" s="9">
        <v>200</v>
      </c>
      <c r="E345">
        <f t="shared" si="124"/>
        <v>7</v>
      </c>
      <c r="F345" s="7">
        <f t="shared" si="125"/>
        <v>16.111428571428572</v>
      </c>
      <c r="G345" s="7">
        <f t="shared" si="126"/>
        <v>3.2190652295939723</v>
      </c>
      <c r="H345" s="7">
        <f t="shared" si="127"/>
        <v>19.809999999999999</v>
      </c>
      <c r="I345" s="7">
        <f t="shared" si="128"/>
        <v>11.08</v>
      </c>
      <c r="J345" s="7">
        <f t="shared" si="129"/>
        <v>-16.111428571428572</v>
      </c>
      <c r="K345" s="7">
        <f t="shared" si="130"/>
        <v>-5.0050022047738194</v>
      </c>
      <c r="M345" s="17"/>
      <c r="Z345"/>
      <c r="AC345">
        <v>18.95</v>
      </c>
      <c r="AF345">
        <v>19.809999999999999</v>
      </c>
      <c r="AT345">
        <v>18.78</v>
      </c>
      <c r="BC345">
        <v>15.91</v>
      </c>
      <c r="BG345">
        <v>13.94</v>
      </c>
      <c r="BI345">
        <v>11.08</v>
      </c>
      <c r="BR345">
        <v>14.31</v>
      </c>
      <c r="BV345" s="17"/>
    </row>
    <row r="346" spans="1:74">
      <c r="A346" s="322"/>
      <c r="B346" s="263"/>
      <c r="C346" s="9">
        <v>300</v>
      </c>
      <c r="E346">
        <f t="shared" si="124"/>
        <v>2</v>
      </c>
      <c r="F346" s="7">
        <f t="shared" si="125"/>
        <v>18.37</v>
      </c>
      <c r="G346" s="7">
        <f t="shared" si="126"/>
        <v>0.93338095116624298</v>
      </c>
      <c r="H346" s="7">
        <f t="shared" si="127"/>
        <v>19.03</v>
      </c>
      <c r="I346" s="7">
        <f t="shared" si="128"/>
        <v>17.71</v>
      </c>
      <c r="J346" s="7">
        <f t="shared" si="129"/>
        <v>-18.37</v>
      </c>
      <c r="K346" s="7">
        <f t="shared" si="130"/>
        <v>-19.681138743025567</v>
      </c>
      <c r="M346" s="17"/>
      <c r="Z346"/>
      <c r="AC346">
        <v>17.71</v>
      </c>
      <c r="AF346">
        <v>19.03</v>
      </c>
      <c r="BV346" s="17"/>
    </row>
    <row r="347" spans="1:74">
      <c r="A347" s="322"/>
      <c r="B347" s="263"/>
      <c r="C347" s="9">
        <v>400</v>
      </c>
      <c r="E347">
        <f t="shared" si="124"/>
        <v>2</v>
      </c>
      <c r="F347" s="7">
        <f t="shared" si="125"/>
        <v>16.54</v>
      </c>
      <c r="G347" s="7">
        <f t="shared" si="126"/>
        <v>1.5556349186104055</v>
      </c>
      <c r="H347" s="7">
        <f t="shared" si="127"/>
        <v>17.64</v>
      </c>
      <c r="I347" s="7">
        <f t="shared" si="128"/>
        <v>15.44</v>
      </c>
      <c r="J347" s="7">
        <f t="shared" si="129"/>
        <v>-16.54</v>
      </c>
      <c r="K347" s="7">
        <f t="shared" si="130"/>
        <v>-10.632314691659534</v>
      </c>
      <c r="M347" s="17"/>
      <c r="Z347"/>
      <c r="AC347">
        <v>15.44</v>
      </c>
      <c r="AF347">
        <v>17.64</v>
      </c>
      <c r="BV347" s="17"/>
    </row>
    <row r="348" spans="1:74">
      <c r="A348" s="322"/>
      <c r="B348" s="263"/>
      <c r="C348" s="9">
        <v>500</v>
      </c>
      <c r="E348">
        <f t="shared" si="124"/>
        <v>0</v>
      </c>
      <c r="F348" s="7" t="e">
        <f t="shared" si="125"/>
        <v>#DIV/0!</v>
      </c>
      <c r="G348" s="7" t="e">
        <f t="shared" si="126"/>
        <v>#DIV/0!</v>
      </c>
      <c r="H348" s="7">
        <f t="shared" si="127"/>
        <v>0</v>
      </c>
      <c r="I348" s="7">
        <f t="shared" si="128"/>
        <v>0</v>
      </c>
      <c r="J348" s="7" t="e">
        <f t="shared" si="129"/>
        <v>#DIV/0!</v>
      </c>
      <c r="K348" s="7" t="e">
        <f t="shared" si="130"/>
        <v>#DIV/0!</v>
      </c>
      <c r="M348" s="17"/>
      <c r="Z348"/>
      <c r="BV348" s="17"/>
    </row>
    <row r="349" spans="1:74">
      <c r="A349" s="322"/>
      <c r="B349" s="263"/>
      <c r="C349" s="9">
        <v>600</v>
      </c>
      <c r="E349">
        <f t="shared" si="124"/>
        <v>0</v>
      </c>
      <c r="F349" s="7" t="e">
        <f t="shared" si="125"/>
        <v>#DIV/0!</v>
      </c>
      <c r="G349" s="7" t="e">
        <f t="shared" si="126"/>
        <v>#DIV/0!</v>
      </c>
      <c r="H349" s="7">
        <f t="shared" si="127"/>
        <v>0</v>
      </c>
      <c r="I349" s="7">
        <f t="shared" si="128"/>
        <v>0</v>
      </c>
      <c r="J349" s="7" t="e">
        <f t="shared" si="129"/>
        <v>#DIV/0!</v>
      </c>
      <c r="K349" s="7" t="e">
        <f t="shared" si="130"/>
        <v>#DIV/0!</v>
      </c>
      <c r="M349" s="17"/>
      <c r="Z349"/>
      <c r="BV349" s="17"/>
    </row>
    <row r="350" spans="1:74">
      <c r="A350" s="322"/>
      <c r="B350" s="15"/>
      <c r="C350" s="15"/>
      <c r="D350" s="15"/>
      <c r="E350" s="15"/>
      <c r="F350" s="32"/>
      <c r="G350" s="32"/>
      <c r="H350" s="32"/>
      <c r="I350" s="32"/>
      <c r="J350" s="32"/>
      <c r="K350" s="32"/>
      <c r="L350" s="15"/>
      <c r="M350" s="17"/>
      <c r="N350" s="15"/>
      <c r="O350" s="15"/>
      <c r="P350" s="15"/>
      <c r="Q350" s="15"/>
      <c r="R350" s="15"/>
      <c r="S350" s="15"/>
      <c r="T350" s="15"/>
      <c r="U350" s="15"/>
      <c r="V350" s="15"/>
      <c r="W350" s="15"/>
      <c r="X350" s="15"/>
      <c r="Y350" s="15"/>
      <c r="Z350" s="15"/>
      <c r="AA350" s="15"/>
      <c r="AD350" s="15"/>
      <c r="AE350" s="15"/>
      <c r="AF350" s="15"/>
      <c r="AG350" s="15"/>
      <c r="AH350" s="15"/>
      <c r="AI350" s="15"/>
      <c r="AJ350" s="15"/>
      <c r="AK350" s="15"/>
      <c r="AL350" s="15"/>
      <c r="AM350" s="15"/>
      <c r="AN350" s="15"/>
      <c r="AO350" s="15"/>
      <c r="AP350" s="15"/>
      <c r="AQ350" s="15"/>
      <c r="AR350" s="15"/>
      <c r="AS350" s="15"/>
      <c r="AT350" s="15"/>
      <c r="AU350" s="15"/>
      <c r="AV350" s="15"/>
      <c r="AW350" s="15"/>
      <c r="AX350" s="15"/>
      <c r="AY350" s="15"/>
      <c r="AZ350" s="15"/>
      <c r="BA350" s="15"/>
      <c r="BB350" s="15"/>
      <c r="BC350" s="15"/>
      <c r="BD350" s="15"/>
      <c r="BE350" s="15"/>
      <c r="BF350" s="15"/>
      <c r="BG350" s="15"/>
      <c r="BH350" s="15"/>
      <c r="BI350" s="15"/>
      <c r="BJ350" s="15"/>
      <c r="BK350" s="15"/>
      <c r="BL350" s="15"/>
      <c r="BM350" s="15"/>
      <c r="BN350" s="15"/>
      <c r="BO350" s="15"/>
      <c r="BP350" s="15"/>
      <c r="BQ350" s="15"/>
      <c r="BR350" s="15"/>
      <c r="BS350" s="15"/>
      <c r="BT350" s="15"/>
      <c r="BU350" s="15"/>
      <c r="BV350" s="17"/>
    </row>
    <row r="351" spans="1:74">
      <c r="A351" s="322"/>
      <c r="B351" s="264" t="s">
        <v>25</v>
      </c>
      <c r="C351" s="13" t="s">
        <v>23</v>
      </c>
      <c r="E351">
        <f t="shared" si="124"/>
        <v>7</v>
      </c>
      <c r="F351" s="7">
        <f t="shared" si="125"/>
        <v>211.85714285714286</v>
      </c>
      <c r="G351" s="7">
        <f t="shared" si="126"/>
        <v>117.60729650185907</v>
      </c>
      <c r="H351" s="7">
        <f t="shared" si="127"/>
        <v>349</v>
      </c>
      <c r="I351" s="7">
        <f t="shared" si="128"/>
        <v>53</v>
      </c>
      <c r="J351" s="7">
        <f>+D351-F351</f>
        <v>-211.85714285714286</v>
      </c>
      <c r="K351" s="7">
        <f>+J351/G351</f>
        <v>-1.801394549136617</v>
      </c>
      <c r="M351" s="17"/>
      <c r="Z351"/>
      <c r="AC351">
        <v>349</v>
      </c>
      <c r="AF351">
        <v>257</v>
      </c>
      <c r="AT351">
        <v>184</v>
      </c>
      <c r="BC351">
        <v>327</v>
      </c>
      <c r="BG351">
        <v>53</v>
      </c>
      <c r="BI351">
        <v>248</v>
      </c>
      <c r="BR351">
        <v>65</v>
      </c>
      <c r="BV351" s="17"/>
    </row>
    <row r="352" spans="1:74">
      <c r="A352" s="322"/>
      <c r="B352" s="265"/>
      <c r="C352" s="10" t="s">
        <v>24</v>
      </c>
      <c r="E352">
        <f t="shared" si="124"/>
        <v>7</v>
      </c>
      <c r="F352" s="7">
        <f t="shared" si="125"/>
        <v>0.91428571428571426</v>
      </c>
      <c r="G352" s="7">
        <f t="shared" si="126"/>
        <v>0.38047589248453689</v>
      </c>
      <c r="H352" s="7">
        <f t="shared" si="127"/>
        <v>1.4</v>
      </c>
      <c r="I352" s="7">
        <f t="shared" si="128"/>
        <v>0.4</v>
      </c>
      <c r="J352" s="7">
        <f>+D352-F352</f>
        <v>-0.91428571428571426</v>
      </c>
      <c r="K352" s="7">
        <f>+J352/G352</f>
        <v>-2.4030056367444415</v>
      </c>
      <c r="M352" s="17"/>
      <c r="Z352"/>
      <c r="AC352">
        <v>1.2</v>
      </c>
      <c r="AF352">
        <v>0.7</v>
      </c>
      <c r="AT352">
        <v>0.7</v>
      </c>
      <c r="BC352">
        <v>0.7</v>
      </c>
      <c r="BG352">
        <v>1.4</v>
      </c>
      <c r="BI352">
        <v>1.3</v>
      </c>
      <c r="BR352">
        <v>0.4</v>
      </c>
      <c r="BV352" s="17"/>
    </row>
    <row r="353" spans="1:74" ht="0.95" customHeight="1">
      <c r="M353" s="17"/>
      <c r="Z353"/>
      <c r="BV353" s="17"/>
    </row>
    <row r="354" spans="1:74" ht="0.95" customHeight="1">
      <c r="M354" s="17"/>
      <c r="Z354"/>
      <c r="BV354" s="17"/>
    </row>
    <row r="355" spans="1:74" ht="0.95" customHeight="1">
      <c r="M355" s="17"/>
      <c r="Z355"/>
      <c r="BV355" s="17"/>
    </row>
    <row r="356" spans="1:74" ht="0.95" customHeight="1">
      <c r="M356" s="17"/>
      <c r="Z356"/>
      <c r="BV356" s="17"/>
    </row>
    <row r="357" spans="1:74" ht="0.95" customHeight="1">
      <c r="M357" s="17"/>
      <c r="Z357"/>
      <c r="BV357" s="17"/>
    </row>
    <row r="358" spans="1:74" ht="0.95" customHeight="1">
      <c r="M358" s="17"/>
      <c r="Z358"/>
      <c r="BV358" s="17"/>
    </row>
    <row r="359" spans="1:74" ht="0.95" customHeight="1">
      <c r="M359" s="17"/>
      <c r="Z359"/>
      <c r="BV359" s="17"/>
    </row>
    <row r="360" spans="1:74" ht="0.95" customHeight="1">
      <c r="M360" s="17"/>
      <c r="Z360"/>
      <c r="BV360" s="17"/>
    </row>
    <row r="361" spans="1:74" ht="16.5" thickBot="1">
      <c r="D361" s="1" t="s">
        <v>26</v>
      </c>
      <c r="E361" s="1" t="s">
        <v>3</v>
      </c>
      <c r="F361" s="6" t="s">
        <v>4</v>
      </c>
      <c r="G361" s="6" t="s">
        <v>8</v>
      </c>
      <c r="H361" s="6" t="s">
        <v>5</v>
      </c>
      <c r="I361" s="6" t="s">
        <v>6</v>
      </c>
      <c r="J361" s="6" t="s">
        <v>7</v>
      </c>
      <c r="K361" s="7" t="s">
        <v>54</v>
      </c>
      <c r="M361" s="17"/>
      <c r="N361" s="1" t="s">
        <v>127</v>
      </c>
      <c r="O361" s="1" t="s">
        <v>127</v>
      </c>
      <c r="P361" s="1" t="s">
        <v>127</v>
      </c>
      <c r="Q361" s="1" t="s">
        <v>127</v>
      </c>
      <c r="R361" s="1" t="s">
        <v>127</v>
      </c>
      <c r="S361" s="1" t="s">
        <v>127</v>
      </c>
      <c r="T361" s="1" t="s">
        <v>127</v>
      </c>
      <c r="V361" s="1"/>
      <c r="W361" s="1"/>
      <c r="X361" s="1"/>
      <c r="Y361" s="1"/>
      <c r="Z361" s="1"/>
      <c r="AA361" s="1"/>
      <c r="AB361" s="1"/>
      <c r="AC361" s="1"/>
      <c r="AD361" s="1"/>
      <c r="AE361" s="1"/>
      <c r="AG361" s="1"/>
      <c r="AH361" s="1"/>
      <c r="AI361" s="1"/>
      <c r="AJ361" s="1"/>
      <c r="AK361" s="1"/>
      <c r="AL361" s="1"/>
      <c r="AM361" s="1"/>
      <c r="AN361" s="1"/>
      <c r="AO361" s="1"/>
      <c r="AP361" s="1"/>
      <c r="AQ361" s="1"/>
      <c r="AR361" s="1"/>
      <c r="AS361" s="1"/>
      <c r="AT361" s="1"/>
      <c r="AU361" s="1"/>
      <c r="AV361" s="1"/>
      <c r="AW361" s="1"/>
      <c r="AX361" s="1"/>
      <c r="AY361" s="1"/>
      <c r="AZ361" s="1"/>
      <c r="BA361" s="1"/>
      <c r="BB361" s="1"/>
      <c r="BC361" s="1"/>
      <c r="BD361" s="1"/>
      <c r="BE361" s="1"/>
      <c r="BF361" s="1"/>
      <c r="BG361" s="1"/>
      <c r="BH361" s="1"/>
      <c r="BI361" s="1"/>
      <c r="BJ361" s="1"/>
      <c r="BK361" s="1"/>
      <c r="BL361" s="1"/>
      <c r="BM361" s="1"/>
      <c r="BN361" s="1"/>
      <c r="BO361" s="1"/>
      <c r="BP361" s="1"/>
      <c r="BQ361" s="1"/>
      <c r="BR361" s="1"/>
      <c r="BS361" s="1"/>
      <c r="BT361" s="1"/>
      <c r="BU361" s="1"/>
      <c r="BV361" s="17"/>
    </row>
    <row r="362" spans="1:74">
      <c r="A362" s="322">
        <v>66</v>
      </c>
      <c r="B362" s="266" t="s">
        <v>18</v>
      </c>
      <c r="C362" s="267"/>
      <c r="D362" s="86">
        <f>+入力シート①!R$2</f>
        <v>0</v>
      </c>
      <c r="E362" s="18"/>
      <c r="F362" s="30"/>
      <c r="G362" s="30"/>
      <c r="H362" s="30"/>
      <c r="I362" s="30"/>
      <c r="J362" s="30"/>
      <c r="K362" s="31"/>
      <c r="M362" s="17"/>
      <c r="N362" s="86">
        <v>0</v>
      </c>
      <c r="O362" s="86">
        <v>0</v>
      </c>
      <c r="P362" s="86">
        <v>0</v>
      </c>
      <c r="Q362" s="86">
        <v>0</v>
      </c>
      <c r="R362" s="86">
        <v>0</v>
      </c>
      <c r="S362" s="86">
        <v>0</v>
      </c>
      <c r="T362" s="86">
        <v>0</v>
      </c>
      <c r="U362">
        <v>2012</v>
      </c>
      <c r="V362">
        <f t="shared" ref="V362:BF362" si="131">+V$1</f>
        <v>2011</v>
      </c>
      <c r="W362">
        <f t="shared" si="131"/>
        <v>2010</v>
      </c>
      <c r="X362">
        <f t="shared" si="131"/>
        <v>2009</v>
      </c>
      <c r="Y362">
        <f t="shared" si="131"/>
        <v>2008</v>
      </c>
      <c r="Z362">
        <f t="shared" si="131"/>
        <v>2007</v>
      </c>
      <c r="AA362">
        <f t="shared" si="131"/>
        <v>2007</v>
      </c>
      <c r="AB362">
        <f t="shared" si="131"/>
        <v>2006</v>
      </c>
      <c r="AC362">
        <f t="shared" si="131"/>
        <v>2005</v>
      </c>
      <c r="AD362">
        <f t="shared" si="131"/>
        <v>2004</v>
      </c>
      <c r="AE362">
        <f t="shared" si="131"/>
        <v>2003</v>
      </c>
      <c r="AF362">
        <f t="shared" si="131"/>
        <v>2002</v>
      </c>
      <c r="AG362">
        <f t="shared" si="131"/>
        <v>2001</v>
      </c>
      <c r="AH362">
        <f t="shared" si="131"/>
        <v>2000</v>
      </c>
      <c r="AI362">
        <f t="shared" si="131"/>
        <v>2000</v>
      </c>
      <c r="AJ362">
        <f t="shared" si="131"/>
        <v>2000</v>
      </c>
      <c r="AK362">
        <f t="shared" si="131"/>
        <v>2000</v>
      </c>
      <c r="AL362">
        <f t="shared" si="131"/>
        <v>1999</v>
      </c>
      <c r="AM362">
        <f t="shared" si="131"/>
        <v>1999</v>
      </c>
      <c r="AN362">
        <f t="shared" si="131"/>
        <v>1998</v>
      </c>
      <c r="AO362">
        <f t="shared" si="131"/>
        <v>1998</v>
      </c>
      <c r="AP362">
        <f t="shared" si="131"/>
        <v>1997</v>
      </c>
      <c r="AQ362">
        <f t="shared" si="131"/>
        <v>1996</v>
      </c>
      <c r="AR362">
        <f t="shared" si="131"/>
        <v>1995</v>
      </c>
      <c r="AS362">
        <f t="shared" si="131"/>
        <v>1994</v>
      </c>
      <c r="AT362">
        <f t="shared" si="131"/>
        <v>1993</v>
      </c>
      <c r="AU362">
        <f t="shared" si="131"/>
        <v>1992</v>
      </c>
      <c r="AV362">
        <f t="shared" si="131"/>
        <v>1991</v>
      </c>
      <c r="AW362">
        <f t="shared" si="131"/>
        <v>1990</v>
      </c>
      <c r="AX362">
        <f t="shared" si="131"/>
        <v>1990</v>
      </c>
      <c r="AY362">
        <f t="shared" si="131"/>
        <v>1989</v>
      </c>
      <c r="AZ362">
        <f t="shared" si="131"/>
        <v>1988</v>
      </c>
      <c r="BA362">
        <f t="shared" si="131"/>
        <v>1987</v>
      </c>
      <c r="BB362">
        <f t="shared" si="131"/>
        <v>1987</v>
      </c>
      <c r="BC362">
        <f t="shared" si="131"/>
        <v>1986</v>
      </c>
      <c r="BD362">
        <f t="shared" si="131"/>
        <v>1986</v>
      </c>
      <c r="BE362">
        <f t="shared" si="131"/>
        <v>1986</v>
      </c>
      <c r="BF362">
        <f t="shared" si="131"/>
        <v>1986</v>
      </c>
      <c r="BG362">
        <f t="shared" ref="BG362:BU362" si="132">+BG$1</f>
        <v>1986</v>
      </c>
      <c r="BH362">
        <f t="shared" si="132"/>
        <v>1985</v>
      </c>
      <c r="BI362">
        <f t="shared" si="132"/>
        <v>1985</v>
      </c>
      <c r="BJ362">
        <f t="shared" si="132"/>
        <v>1985</v>
      </c>
      <c r="BK362">
        <f t="shared" si="132"/>
        <v>1984</v>
      </c>
      <c r="BL362">
        <f t="shared" si="132"/>
        <v>1984</v>
      </c>
      <c r="BM362">
        <f t="shared" si="132"/>
        <v>1984</v>
      </c>
      <c r="BN362">
        <f t="shared" si="132"/>
        <v>1983</v>
      </c>
      <c r="BO362">
        <f t="shared" si="132"/>
        <v>1983</v>
      </c>
      <c r="BP362">
        <f t="shared" si="132"/>
        <v>1982</v>
      </c>
      <c r="BQ362">
        <f t="shared" si="132"/>
        <v>1982</v>
      </c>
      <c r="BR362">
        <f t="shared" si="132"/>
        <v>1982</v>
      </c>
      <c r="BS362">
        <f t="shared" si="132"/>
        <v>1982</v>
      </c>
      <c r="BT362">
        <f t="shared" si="132"/>
        <v>1981</v>
      </c>
      <c r="BU362">
        <f t="shared" si="132"/>
        <v>1980</v>
      </c>
      <c r="BV362" s="17"/>
    </row>
    <row r="363" spans="1:74">
      <c r="A363" s="322"/>
      <c r="B363" s="266" t="s">
        <v>19</v>
      </c>
      <c r="C363" s="267"/>
      <c r="D363" s="87">
        <f>+入力シート①!R$2</f>
        <v>0</v>
      </c>
      <c r="E363" s="19"/>
      <c r="F363" s="32"/>
      <c r="G363" s="32"/>
      <c r="H363" s="32"/>
      <c r="I363" s="32"/>
      <c r="J363" s="32"/>
      <c r="K363" s="33"/>
      <c r="M363" s="17"/>
      <c r="N363" s="87">
        <v>0</v>
      </c>
      <c r="O363" s="87">
        <v>0</v>
      </c>
      <c r="P363" s="87">
        <v>0</v>
      </c>
      <c r="Q363" s="87">
        <v>0</v>
      </c>
      <c r="R363" s="87">
        <v>0</v>
      </c>
      <c r="S363" s="87">
        <v>0</v>
      </c>
      <c r="T363" s="87">
        <v>0</v>
      </c>
      <c r="V363">
        <f>+V$3</f>
        <v>3</v>
      </c>
      <c r="W363">
        <f>+W$3</f>
        <v>3</v>
      </c>
      <c r="X363">
        <f>+X$3</f>
        <v>3</v>
      </c>
      <c r="Y363">
        <f>+Y$3</f>
        <v>3</v>
      </c>
      <c r="Z363">
        <f>+Z$3</f>
        <v>3</v>
      </c>
      <c r="AA363">
        <f t="shared" ref="AA363:BU363" si="133">+AA$3</f>
        <v>3</v>
      </c>
      <c r="AB363">
        <f t="shared" si="133"/>
        <v>3</v>
      </c>
      <c r="AC363">
        <f t="shared" si="133"/>
        <v>3</v>
      </c>
      <c r="AD363">
        <f t="shared" si="133"/>
        <v>3</v>
      </c>
      <c r="AE363">
        <f t="shared" si="133"/>
        <v>3</v>
      </c>
      <c r="AF363">
        <f t="shared" si="133"/>
        <v>3</v>
      </c>
      <c r="AG363">
        <f t="shared" si="133"/>
        <v>3</v>
      </c>
      <c r="AH363">
        <f t="shared" si="133"/>
        <v>3</v>
      </c>
      <c r="AI363">
        <f t="shared" si="133"/>
        <v>3</v>
      </c>
      <c r="AJ363">
        <f t="shared" si="133"/>
        <v>3</v>
      </c>
      <c r="AK363">
        <f t="shared" si="133"/>
        <v>3</v>
      </c>
      <c r="AL363">
        <f t="shared" si="133"/>
        <v>3</v>
      </c>
      <c r="AM363">
        <f t="shared" si="133"/>
        <v>3</v>
      </c>
      <c r="AN363">
        <f t="shared" si="133"/>
        <v>3</v>
      </c>
      <c r="AO363">
        <f t="shared" si="133"/>
        <v>3</v>
      </c>
      <c r="AP363">
        <f t="shared" si="133"/>
        <v>3</v>
      </c>
      <c r="AQ363">
        <f t="shared" si="133"/>
        <v>3</v>
      </c>
      <c r="AR363">
        <f t="shared" si="133"/>
        <v>3</v>
      </c>
      <c r="AS363">
        <f t="shared" si="133"/>
        <v>3</v>
      </c>
      <c r="AT363">
        <f t="shared" si="133"/>
        <v>3</v>
      </c>
      <c r="AU363">
        <f t="shared" si="133"/>
        <v>3</v>
      </c>
      <c r="AV363">
        <f t="shared" si="133"/>
        <v>3</v>
      </c>
      <c r="AW363">
        <f t="shared" si="133"/>
        <v>3</v>
      </c>
      <c r="AX363">
        <f t="shared" si="133"/>
        <v>3</v>
      </c>
      <c r="AY363">
        <f t="shared" si="133"/>
        <v>3</v>
      </c>
      <c r="AZ363">
        <f t="shared" si="133"/>
        <v>3</v>
      </c>
      <c r="BA363">
        <f t="shared" si="133"/>
        <v>3</v>
      </c>
      <c r="BB363">
        <f t="shared" si="133"/>
        <v>3</v>
      </c>
      <c r="BC363">
        <f t="shared" si="133"/>
        <v>3</v>
      </c>
      <c r="BD363">
        <f t="shared" si="133"/>
        <v>3</v>
      </c>
      <c r="BE363">
        <f t="shared" si="133"/>
        <v>3</v>
      </c>
      <c r="BF363">
        <f t="shared" si="133"/>
        <v>3</v>
      </c>
      <c r="BG363">
        <f t="shared" si="133"/>
        <v>3</v>
      </c>
      <c r="BH363">
        <f t="shared" si="133"/>
        <v>3</v>
      </c>
      <c r="BI363">
        <f t="shared" si="133"/>
        <v>3</v>
      </c>
      <c r="BJ363">
        <f t="shared" si="133"/>
        <v>3</v>
      </c>
      <c r="BK363">
        <f t="shared" si="133"/>
        <v>3</v>
      </c>
      <c r="BL363">
        <f t="shared" si="133"/>
        <v>3</v>
      </c>
      <c r="BM363">
        <f t="shared" si="133"/>
        <v>3</v>
      </c>
      <c r="BN363">
        <f t="shared" si="133"/>
        <v>3</v>
      </c>
      <c r="BO363">
        <f t="shared" si="133"/>
        <v>3</v>
      </c>
      <c r="BP363">
        <f t="shared" si="133"/>
        <v>3</v>
      </c>
      <c r="BQ363">
        <f t="shared" si="133"/>
        <v>3</v>
      </c>
      <c r="BR363">
        <f t="shared" si="133"/>
        <v>3</v>
      </c>
      <c r="BS363">
        <f t="shared" si="133"/>
        <v>3</v>
      </c>
      <c r="BT363">
        <f t="shared" si="133"/>
        <v>3</v>
      </c>
      <c r="BU363">
        <f t="shared" si="133"/>
        <v>3</v>
      </c>
      <c r="BV363" s="17"/>
    </row>
    <row r="364" spans="1:74">
      <c r="A364" s="322"/>
      <c r="B364" s="266" t="s">
        <v>20</v>
      </c>
      <c r="C364" s="267"/>
      <c r="D364" s="88">
        <f>+入力シート①!R$2</f>
        <v>0</v>
      </c>
      <c r="E364" s="19"/>
      <c r="F364" s="32"/>
      <c r="G364" s="32"/>
      <c r="H364" s="32"/>
      <c r="I364" s="32"/>
      <c r="J364" s="32"/>
      <c r="K364" s="33"/>
      <c r="M364" s="17"/>
      <c r="N364" s="88">
        <v>0</v>
      </c>
      <c r="O364" s="88">
        <v>0</v>
      </c>
      <c r="P364" s="88">
        <v>0</v>
      </c>
      <c r="Q364" s="88">
        <v>0</v>
      </c>
      <c r="R364" s="88">
        <v>0</v>
      </c>
      <c r="S364" s="88">
        <v>0</v>
      </c>
      <c r="T364" s="88">
        <v>0</v>
      </c>
      <c r="Z364"/>
      <c r="AC364">
        <v>10</v>
      </c>
      <c r="AF364">
        <v>18</v>
      </c>
      <c r="BC364">
        <v>27</v>
      </c>
      <c r="BG364">
        <v>4</v>
      </c>
      <c r="BI364">
        <v>12</v>
      </c>
      <c r="BR364">
        <v>8</v>
      </c>
      <c r="BV364" s="17"/>
    </row>
    <row r="365" spans="1:74">
      <c r="A365" s="322"/>
      <c r="B365" s="266" t="s">
        <v>55</v>
      </c>
      <c r="C365" s="267"/>
      <c r="D365">
        <f>+入力シート①!R$3</f>
        <v>66</v>
      </c>
      <c r="E365" s="19"/>
      <c r="F365" s="32"/>
      <c r="G365" s="32"/>
      <c r="H365" s="32"/>
      <c r="I365" s="32"/>
      <c r="J365" s="32"/>
      <c r="K365" s="33"/>
      <c r="M365" s="17"/>
      <c r="N365">
        <v>66</v>
      </c>
      <c r="O365">
        <v>66</v>
      </c>
      <c r="P365">
        <v>66</v>
      </c>
      <c r="Q365">
        <v>66</v>
      </c>
      <c r="R365">
        <v>66</v>
      </c>
      <c r="S365">
        <v>66</v>
      </c>
      <c r="T365">
        <v>66</v>
      </c>
      <c r="U365">
        <v>66</v>
      </c>
      <c r="V365">
        <f>+$A$362</f>
        <v>66</v>
      </c>
      <c r="W365">
        <f>+$A$362</f>
        <v>66</v>
      </c>
      <c r="X365">
        <f>+$A$362</f>
        <v>66</v>
      </c>
      <c r="Y365">
        <f>+$A$362</f>
        <v>66</v>
      </c>
      <c r="Z365">
        <f>+$A$362</f>
        <v>66</v>
      </c>
      <c r="AA365">
        <f t="shared" ref="AA365:BU365" si="134">+$A$362</f>
        <v>66</v>
      </c>
      <c r="AB365">
        <f t="shared" si="134"/>
        <v>66</v>
      </c>
      <c r="AC365">
        <f t="shared" si="134"/>
        <v>66</v>
      </c>
      <c r="AD365">
        <f t="shared" si="134"/>
        <v>66</v>
      </c>
      <c r="AE365">
        <f t="shared" si="134"/>
        <v>66</v>
      </c>
      <c r="AF365">
        <f t="shared" si="134"/>
        <v>66</v>
      </c>
      <c r="AG365">
        <f t="shared" si="134"/>
        <v>66</v>
      </c>
      <c r="AH365">
        <f t="shared" si="134"/>
        <v>66</v>
      </c>
      <c r="AI365">
        <f t="shared" si="134"/>
        <v>66</v>
      </c>
      <c r="AJ365">
        <f t="shared" si="134"/>
        <v>66</v>
      </c>
      <c r="AK365">
        <f t="shared" si="134"/>
        <v>66</v>
      </c>
      <c r="AL365">
        <f t="shared" si="134"/>
        <v>66</v>
      </c>
      <c r="AM365">
        <f t="shared" si="134"/>
        <v>66</v>
      </c>
      <c r="AN365">
        <f t="shared" si="134"/>
        <v>66</v>
      </c>
      <c r="AO365">
        <f t="shared" si="134"/>
        <v>66</v>
      </c>
      <c r="AP365">
        <f t="shared" si="134"/>
        <v>66</v>
      </c>
      <c r="AQ365">
        <f t="shared" si="134"/>
        <v>66</v>
      </c>
      <c r="AR365">
        <f t="shared" si="134"/>
        <v>66</v>
      </c>
      <c r="AS365">
        <f t="shared" si="134"/>
        <v>66</v>
      </c>
      <c r="AT365">
        <f t="shared" si="134"/>
        <v>66</v>
      </c>
      <c r="AU365">
        <f t="shared" si="134"/>
        <v>66</v>
      </c>
      <c r="AV365">
        <f t="shared" si="134"/>
        <v>66</v>
      </c>
      <c r="AW365">
        <f t="shared" si="134"/>
        <v>66</v>
      </c>
      <c r="AX365">
        <f t="shared" si="134"/>
        <v>66</v>
      </c>
      <c r="AY365">
        <f t="shared" si="134"/>
        <v>66</v>
      </c>
      <c r="AZ365">
        <f t="shared" si="134"/>
        <v>66</v>
      </c>
      <c r="BA365">
        <f t="shared" si="134"/>
        <v>66</v>
      </c>
      <c r="BB365">
        <f t="shared" si="134"/>
        <v>66</v>
      </c>
      <c r="BC365">
        <f t="shared" si="134"/>
        <v>66</v>
      </c>
      <c r="BD365">
        <f t="shared" si="134"/>
        <v>66</v>
      </c>
      <c r="BE365">
        <f t="shared" si="134"/>
        <v>66</v>
      </c>
      <c r="BF365">
        <f t="shared" si="134"/>
        <v>66</v>
      </c>
      <c r="BG365">
        <f t="shared" si="134"/>
        <v>66</v>
      </c>
      <c r="BH365">
        <f t="shared" si="134"/>
        <v>66</v>
      </c>
      <c r="BI365">
        <f t="shared" si="134"/>
        <v>66</v>
      </c>
      <c r="BJ365">
        <f t="shared" si="134"/>
        <v>66</v>
      </c>
      <c r="BK365">
        <f t="shared" si="134"/>
        <v>66</v>
      </c>
      <c r="BL365">
        <f t="shared" si="134"/>
        <v>66</v>
      </c>
      <c r="BM365">
        <f t="shared" si="134"/>
        <v>66</v>
      </c>
      <c r="BN365">
        <f t="shared" si="134"/>
        <v>66</v>
      </c>
      <c r="BO365">
        <f t="shared" si="134"/>
        <v>66</v>
      </c>
      <c r="BP365">
        <f t="shared" si="134"/>
        <v>66</v>
      </c>
      <c r="BQ365">
        <f t="shared" si="134"/>
        <v>66</v>
      </c>
      <c r="BR365">
        <f t="shared" si="134"/>
        <v>66</v>
      </c>
      <c r="BS365">
        <f t="shared" si="134"/>
        <v>66</v>
      </c>
      <c r="BT365">
        <f t="shared" si="134"/>
        <v>66</v>
      </c>
      <c r="BU365">
        <f t="shared" si="134"/>
        <v>66</v>
      </c>
      <c r="BV365" s="17"/>
    </row>
    <row r="366" spans="1:74" ht="16.5" thickBot="1">
      <c r="A366" s="322"/>
      <c r="B366" s="266" t="s">
        <v>21</v>
      </c>
      <c r="C366" s="267"/>
      <c r="D366" s="93">
        <f>+入力シート①!R$4</f>
        <v>0</v>
      </c>
      <c r="E366" s="20"/>
      <c r="F366" s="34"/>
      <c r="G366" s="34"/>
      <c r="H366" s="34"/>
      <c r="I366" s="34"/>
      <c r="J366" s="34"/>
      <c r="K366" s="35"/>
      <c r="M366" s="17"/>
      <c r="N366" s="93">
        <v>0</v>
      </c>
      <c r="O366" s="93">
        <v>0</v>
      </c>
      <c r="P366" s="93">
        <v>0</v>
      </c>
      <c r="Q366" s="93">
        <v>0</v>
      </c>
      <c r="R366" s="93">
        <v>0</v>
      </c>
      <c r="S366" s="93">
        <v>0</v>
      </c>
      <c r="T366" s="93">
        <v>0</v>
      </c>
      <c r="Z366"/>
      <c r="BV366" s="17"/>
    </row>
    <row r="367" spans="1:74">
      <c r="A367" s="322"/>
      <c r="B367" s="263" t="s">
        <v>22</v>
      </c>
      <c r="C367" s="9">
        <v>0</v>
      </c>
      <c r="E367">
        <f>+COUNT($M367:$BV367)</f>
        <v>6</v>
      </c>
      <c r="F367" s="7">
        <f>+AVERAGE($M367:$BV367)</f>
        <v>18.633333333333336</v>
      </c>
      <c r="G367" s="7">
        <f>+STDEV($M367:$BV367)</f>
        <v>1.5603418428878544</v>
      </c>
      <c r="H367" s="7">
        <f>+MAX($M367:$BV367)</f>
        <v>20.399999999999999</v>
      </c>
      <c r="I367" s="7">
        <f>+MIN($M367:$BV367)</f>
        <v>16.3</v>
      </c>
      <c r="J367" s="7">
        <f>+D367-F367</f>
        <v>-18.633333333333336</v>
      </c>
      <c r="K367" s="7">
        <f>+J367/G367</f>
        <v>-11.94182763108312</v>
      </c>
      <c r="M367" s="17"/>
      <c r="Z367"/>
      <c r="AC367">
        <v>20</v>
      </c>
      <c r="AF367">
        <v>20.399999999999999</v>
      </c>
      <c r="BC367">
        <v>19.100000000000001</v>
      </c>
      <c r="BG367">
        <v>17.399999999999999</v>
      </c>
      <c r="BI367">
        <v>16.3</v>
      </c>
      <c r="BR367">
        <v>18.600000000000001</v>
      </c>
      <c r="BV367" s="17"/>
    </row>
    <row r="368" spans="1:74">
      <c r="A368" s="322"/>
      <c r="B368" s="263"/>
      <c r="C368" s="9">
        <v>10</v>
      </c>
      <c r="E368">
        <f t="shared" ref="E368:E382" si="135">+COUNT($M368:$BV368)</f>
        <v>5</v>
      </c>
      <c r="F368" s="7">
        <f t="shared" ref="F368:F382" si="136">+AVERAGE($M368:$BV368)</f>
        <v>18.100000000000001</v>
      </c>
      <c r="G368" s="7">
        <f t="shared" ref="G368:G382" si="137">+STDEV($M368:$BV368)</f>
        <v>1.7239199517378994</v>
      </c>
      <c r="H368" s="7">
        <f t="shared" ref="H368:H382" si="138">+MAX($M368:$BV368)</f>
        <v>19.98</v>
      </c>
      <c r="I368" s="7">
        <f t="shared" ref="I368:I382" si="139">+MIN($M368:$BV368)</f>
        <v>15.59</v>
      </c>
      <c r="J368" s="7">
        <f t="shared" ref="J368:J379" si="140">+D368-F368</f>
        <v>-18.100000000000001</v>
      </c>
      <c r="K368" s="7">
        <f t="shared" ref="K368:K379" si="141">+J368/G368</f>
        <v>-10.499327408881848</v>
      </c>
      <c r="M368" s="17"/>
      <c r="Z368"/>
      <c r="AC368">
        <v>19.98</v>
      </c>
      <c r="BC368">
        <v>18.73</v>
      </c>
      <c r="BG368">
        <v>17.190000000000001</v>
      </c>
      <c r="BI368">
        <v>15.59</v>
      </c>
      <c r="BR368">
        <v>19.010000000000002</v>
      </c>
      <c r="BV368" s="17"/>
    </row>
    <row r="369" spans="1:74">
      <c r="A369" s="322"/>
      <c r="B369" s="263"/>
      <c r="C369" s="9">
        <v>20</v>
      </c>
      <c r="E369">
        <f t="shared" si="135"/>
        <v>5</v>
      </c>
      <c r="F369" s="7">
        <f t="shared" si="136"/>
        <v>18.049999999999997</v>
      </c>
      <c r="G369" s="7">
        <f t="shared" si="137"/>
        <v>1.7505570541973201</v>
      </c>
      <c r="H369" s="7">
        <f t="shared" si="138"/>
        <v>19.989999999999998</v>
      </c>
      <c r="I369" s="7">
        <f t="shared" si="139"/>
        <v>15.6</v>
      </c>
      <c r="J369" s="7">
        <f t="shared" si="140"/>
        <v>-18.049999999999997</v>
      </c>
      <c r="K369" s="7">
        <f t="shared" si="141"/>
        <v>-10.311003549825134</v>
      </c>
      <c r="M369" s="17"/>
      <c r="Z369"/>
      <c r="AC369">
        <v>19.989999999999998</v>
      </c>
      <c r="BC369">
        <v>18.670000000000002</v>
      </c>
      <c r="BG369">
        <v>16.97</v>
      </c>
      <c r="BI369">
        <v>15.6</v>
      </c>
      <c r="BR369">
        <v>19.02</v>
      </c>
      <c r="BV369" s="17"/>
    </row>
    <row r="370" spans="1:74">
      <c r="A370" s="322"/>
      <c r="B370" s="263"/>
      <c r="C370" s="9">
        <v>30</v>
      </c>
      <c r="E370">
        <f t="shared" si="135"/>
        <v>5</v>
      </c>
      <c r="F370" s="7">
        <f t="shared" si="136"/>
        <v>17.978000000000002</v>
      </c>
      <c r="G370" s="7">
        <f t="shared" si="137"/>
        <v>1.8108340619725483</v>
      </c>
      <c r="H370" s="7">
        <f t="shared" si="138"/>
        <v>19.98</v>
      </c>
      <c r="I370" s="7">
        <f t="shared" si="139"/>
        <v>15.56</v>
      </c>
      <c r="J370" s="7">
        <f t="shared" si="140"/>
        <v>-17.978000000000002</v>
      </c>
      <c r="K370" s="7">
        <f t="shared" si="141"/>
        <v>-9.9280217760077356</v>
      </c>
      <c r="M370" s="17"/>
      <c r="Z370"/>
      <c r="AC370">
        <v>19.98</v>
      </c>
      <c r="BC370">
        <v>18.66</v>
      </c>
      <c r="BG370">
        <v>16.670000000000002</v>
      </c>
      <c r="BI370">
        <v>15.56</v>
      </c>
      <c r="BR370">
        <v>19.02</v>
      </c>
      <c r="BV370" s="17"/>
    </row>
    <row r="371" spans="1:74">
      <c r="A371" s="322"/>
      <c r="B371" s="263"/>
      <c r="C371" s="9">
        <v>50</v>
      </c>
      <c r="E371">
        <f t="shared" si="135"/>
        <v>5</v>
      </c>
      <c r="F371" s="7">
        <f t="shared" si="136"/>
        <v>17.862000000000002</v>
      </c>
      <c r="G371" s="7">
        <f t="shared" si="137"/>
        <v>1.8393259634985857</v>
      </c>
      <c r="H371" s="7">
        <f t="shared" si="138"/>
        <v>19.98</v>
      </c>
      <c r="I371" s="7">
        <f t="shared" si="139"/>
        <v>15.41</v>
      </c>
      <c r="J371" s="7">
        <f t="shared" si="140"/>
        <v>-17.862000000000002</v>
      </c>
      <c r="K371" s="7">
        <f t="shared" si="141"/>
        <v>-9.711166130675748</v>
      </c>
      <c r="M371" s="17"/>
      <c r="Z371"/>
      <c r="AC371">
        <v>19.98</v>
      </c>
      <c r="BC371">
        <v>18.66</v>
      </c>
      <c r="BG371">
        <v>16.559999999999999</v>
      </c>
      <c r="BI371">
        <v>15.41</v>
      </c>
      <c r="BR371">
        <v>18.7</v>
      </c>
      <c r="BV371" s="17"/>
    </row>
    <row r="372" spans="1:74">
      <c r="A372" s="322"/>
      <c r="B372" s="263"/>
      <c r="C372" s="9">
        <v>75</v>
      </c>
      <c r="E372">
        <f t="shared" si="135"/>
        <v>5</v>
      </c>
      <c r="F372" s="7">
        <f t="shared" si="136"/>
        <v>17.648</v>
      </c>
      <c r="G372" s="7">
        <f t="shared" si="137"/>
        <v>1.8533941836533323</v>
      </c>
      <c r="H372" s="7">
        <f t="shared" si="138"/>
        <v>19.96</v>
      </c>
      <c r="I372" s="7">
        <f t="shared" si="139"/>
        <v>15.2</v>
      </c>
      <c r="J372" s="7">
        <f t="shared" si="140"/>
        <v>-17.648</v>
      </c>
      <c r="K372" s="7">
        <f t="shared" si="141"/>
        <v>-9.521989523681901</v>
      </c>
      <c r="M372" s="17"/>
      <c r="Z372"/>
      <c r="AC372">
        <v>19.96</v>
      </c>
      <c r="BC372">
        <v>18.579999999999998</v>
      </c>
      <c r="BG372">
        <v>16.47</v>
      </c>
      <c r="BI372">
        <v>15.2</v>
      </c>
      <c r="BR372">
        <v>18.03</v>
      </c>
      <c r="BV372" s="17"/>
    </row>
    <row r="373" spans="1:74">
      <c r="A373" s="322"/>
      <c r="B373" s="263"/>
      <c r="C373" s="9">
        <v>100</v>
      </c>
      <c r="E373">
        <f t="shared" si="135"/>
        <v>5</v>
      </c>
      <c r="F373" s="7">
        <f t="shared" si="136"/>
        <v>17.399999999999999</v>
      </c>
      <c r="G373" s="7">
        <f t="shared" si="137"/>
        <v>1.9465867563507158</v>
      </c>
      <c r="H373" s="7">
        <f t="shared" si="138"/>
        <v>19.91</v>
      </c>
      <c r="I373" s="7">
        <f t="shared" si="139"/>
        <v>14.79</v>
      </c>
      <c r="J373" s="7">
        <f t="shared" si="140"/>
        <v>-17.399999999999999</v>
      </c>
      <c r="K373" s="7">
        <f t="shared" si="141"/>
        <v>-8.9387230973562879</v>
      </c>
      <c r="M373" s="17"/>
      <c r="Z373"/>
      <c r="AC373">
        <v>19.91</v>
      </c>
      <c r="BC373">
        <v>18.43</v>
      </c>
      <c r="BG373">
        <v>16.41</v>
      </c>
      <c r="BI373">
        <v>14.79</v>
      </c>
      <c r="BR373">
        <v>17.46</v>
      </c>
      <c r="BV373" s="17"/>
    </row>
    <row r="374" spans="1:74">
      <c r="A374" s="322"/>
      <c r="B374" s="263"/>
      <c r="C374" s="9">
        <v>150</v>
      </c>
      <c r="E374">
        <f t="shared" si="135"/>
        <v>5</v>
      </c>
      <c r="F374" s="7">
        <f t="shared" si="136"/>
        <v>16.510000000000002</v>
      </c>
      <c r="G374" s="7">
        <f t="shared" si="137"/>
        <v>2.4182535020133669</v>
      </c>
      <c r="H374" s="7">
        <f t="shared" si="138"/>
        <v>19.37</v>
      </c>
      <c r="I374" s="7">
        <f t="shared" si="139"/>
        <v>13.19</v>
      </c>
      <c r="J374" s="7">
        <f t="shared" si="140"/>
        <v>-16.510000000000002</v>
      </c>
      <c r="K374" s="7">
        <f t="shared" si="141"/>
        <v>-6.8272412244019334</v>
      </c>
      <c r="M374" s="17"/>
      <c r="Z374"/>
      <c r="AC374">
        <v>19.37</v>
      </c>
      <c r="BC374">
        <v>18.3</v>
      </c>
      <c r="BG374">
        <v>16.07</v>
      </c>
      <c r="BI374">
        <v>13.19</v>
      </c>
      <c r="BR374">
        <v>15.62</v>
      </c>
      <c r="BV374" s="17"/>
    </row>
    <row r="375" spans="1:74">
      <c r="A375" s="322"/>
      <c r="B375" s="263"/>
      <c r="C375" s="9">
        <v>200</v>
      </c>
      <c r="E375">
        <f t="shared" si="135"/>
        <v>5</v>
      </c>
      <c r="F375" s="7">
        <f t="shared" si="136"/>
        <v>15.570000000000002</v>
      </c>
      <c r="G375" s="7">
        <f t="shared" si="137"/>
        <v>3.0012747291775703</v>
      </c>
      <c r="H375" s="7">
        <f t="shared" si="138"/>
        <v>18.600000000000001</v>
      </c>
      <c r="I375" s="7">
        <f t="shared" si="139"/>
        <v>10.93</v>
      </c>
      <c r="J375" s="7">
        <f t="shared" si="140"/>
        <v>-15.570000000000002</v>
      </c>
      <c r="K375" s="7">
        <f t="shared" si="141"/>
        <v>-5.187795655170361</v>
      </c>
      <c r="M375" s="17"/>
      <c r="Z375"/>
      <c r="AC375">
        <v>18.600000000000001</v>
      </c>
      <c r="BC375">
        <v>17.829999999999998</v>
      </c>
      <c r="BG375">
        <v>15.27</v>
      </c>
      <c r="BI375">
        <v>10.93</v>
      </c>
      <c r="BR375">
        <v>15.22</v>
      </c>
      <c r="BV375" s="17"/>
    </row>
    <row r="376" spans="1:74">
      <c r="A376" s="322"/>
      <c r="B376" s="263"/>
      <c r="C376" s="9">
        <v>300</v>
      </c>
      <c r="E376">
        <f t="shared" si="135"/>
        <v>1</v>
      </c>
      <c r="F376" s="7">
        <f t="shared" si="136"/>
        <v>16.239999999999998</v>
      </c>
      <c r="G376" s="7" t="e">
        <f t="shared" si="137"/>
        <v>#DIV/0!</v>
      </c>
      <c r="H376" s="7">
        <f t="shared" si="138"/>
        <v>16.239999999999998</v>
      </c>
      <c r="I376" s="7">
        <f t="shared" si="139"/>
        <v>16.239999999999998</v>
      </c>
      <c r="J376" s="7">
        <f t="shared" si="140"/>
        <v>-16.239999999999998</v>
      </c>
      <c r="K376" s="7" t="e">
        <f t="shared" si="141"/>
        <v>#DIV/0!</v>
      </c>
      <c r="M376" s="17"/>
      <c r="Z376"/>
      <c r="AC376">
        <v>16.239999999999998</v>
      </c>
      <c r="BV376" s="17"/>
    </row>
    <row r="377" spans="1:74">
      <c r="A377" s="322"/>
      <c r="B377" s="263"/>
      <c r="C377" s="9">
        <v>400</v>
      </c>
      <c r="E377">
        <f t="shared" si="135"/>
        <v>1</v>
      </c>
      <c r="F377" s="7">
        <f t="shared" si="136"/>
        <v>14.82</v>
      </c>
      <c r="G377" s="7" t="e">
        <f t="shared" si="137"/>
        <v>#DIV/0!</v>
      </c>
      <c r="H377" s="7">
        <f t="shared" si="138"/>
        <v>14.82</v>
      </c>
      <c r="I377" s="7">
        <f t="shared" si="139"/>
        <v>14.82</v>
      </c>
      <c r="J377" s="7">
        <f t="shared" si="140"/>
        <v>-14.82</v>
      </c>
      <c r="K377" s="7" t="e">
        <f t="shared" si="141"/>
        <v>#DIV/0!</v>
      </c>
      <c r="M377" s="17"/>
      <c r="Z377"/>
      <c r="AC377">
        <v>14.82</v>
      </c>
      <c r="BV377" s="17"/>
    </row>
    <row r="378" spans="1:74">
      <c r="A378" s="322"/>
      <c r="B378" s="263"/>
      <c r="C378" s="9">
        <v>500</v>
      </c>
      <c r="E378">
        <f t="shared" si="135"/>
        <v>0</v>
      </c>
      <c r="F378" s="7" t="e">
        <f t="shared" si="136"/>
        <v>#DIV/0!</v>
      </c>
      <c r="G378" s="7" t="e">
        <f t="shared" si="137"/>
        <v>#DIV/0!</v>
      </c>
      <c r="H378" s="7">
        <f t="shared" si="138"/>
        <v>0</v>
      </c>
      <c r="I378" s="7">
        <f t="shared" si="139"/>
        <v>0</v>
      </c>
      <c r="J378" s="7" t="e">
        <f t="shared" si="140"/>
        <v>#DIV/0!</v>
      </c>
      <c r="K378" s="7" t="e">
        <f t="shared" si="141"/>
        <v>#DIV/0!</v>
      </c>
      <c r="M378" s="17"/>
      <c r="Z378"/>
      <c r="BV378" s="17"/>
    </row>
    <row r="379" spans="1:74">
      <c r="A379" s="322"/>
      <c r="B379" s="263"/>
      <c r="C379" s="9">
        <v>600</v>
      </c>
      <c r="E379">
        <f t="shared" si="135"/>
        <v>0</v>
      </c>
      <c r="F379" s="7" t="e">
        <f t="shared" si="136"/>
        <v>#DIV/0!</v>
      </c>
      <c r="G379" s="7" t="e">
        <f t="shared" si="137"/>
        <v>#DIV/0!</v>
      </c>
      <c r="H379" s="7">
        <f t="shared" si="138"/>
        <v>0</v>
      </c>
      <c r="I379" s="7">
        <f t="shared" si="139"/>
        <v>0</v>
      </c>
      <c r="J379" s="7" t="e">
        <f t="shared" si="140"/>
        <v>#DIV/0!</v>
      </c>
      <c r="K379" s="7" t="e">
        <f t="shared" si="141"/>
        <v>#DIV/0!</v>
      </c>
      <c r="M379" s="17"/>
      <c r="Z379"/>
      <c r="BV379" s="17"/>
    </row>
    <row r="380" spans="1:74">
      <c r="A380" s="322"/>
      <c r="B380" s="15"/>
      <c r="C380" s="15"/>
      <c r="D380" s="15"/>
      <c r="E380" s="15"/>
      <c r="F380" s="32"/>
      <c r="G380" s="32"/>
      <c r="H380" s="32"/>
      <c r="I380" s="32"/>
      <c r="J380" s="32"/>
      <c r="K380" s="32"/>
      <c r="L380" s="15"/>
      <c r="M380" s="17"/>
      <c r="N380" s="15"/>
      <c r="O380" s="15"/>
      <c r="P380" s="15"/>
      <c r="Q380" s="15"/>
      <c r="R380" s="15"/>
      <c r="S380" s="15"/>
      <c r="T380" s="15"/>
      <c r="U380" s="15"/>
      <c r="V380" s="15"/>
      <c r="W380" s="15"/>
      <c r="X380" s="15"/>
      <c r="Y380" s="15"/>
      <c r="Z380" s="15"/>
      <c r="AA380" s="15"/>
      <c r="AD380" s="15"/>
      <c r="AE380" s="15"/>
      <c r="AF380" s="15"/>
      <c r="AG380" s="15"/>
      <c r="AH380" s="15"/>
      <c r="AI380" s="15"/>
      <c r="AJ380" s="15"/>
      <c r="AK380" s="15"/>
      <c r="AL380" s="15"/>
      <c r="AM380" s="15"/>
      <c r="AN380" s="15"/>
      <c r="AO380" s="15"/>
      <c r="AP380" s="15"/>
      <c r="AQ380" s="15"/>
      <c r="AR380" s="15"/>
      <c r="AS380" s="15"/>
      <c r="AT380" s="15"/>
      <c r="AU380" s="15"/>
      <c r="AV380" s="15"/>
      <c r="AW380" s="15"/>
      <c r="AX380" s="15"/>
      <c r="AY380" s="15"/>
      <c r="AZ380" s="15"/>
      <c r="BA380" s="15"/>
      <c r="BB380" s="15"/>
      <c r="BC380" s="15"/>
      <c r="BD380" s="15"/>
      <c r="BE380" s="15"/>
      <c r="BF380" s="15"/>
      <c r="BG380" s="15"/>
      <c r="BH380" s="15"/>
      <c r="BI380" s="15"/>
      <c r="BJ380" s="15"/>
      <c r="BK380" s="15"/>
      <c r="BL380" s="15"/>
      <c r="BM380" s="15"/>
      <c r="BN380" s="15"/>
      <c r="BO380" s="15"/>
      <c r="BP380" s="15"/>
      <c r="BQ380" s="15"/>
      <c r="BR380" s="15"/>
      <c r="BS380" s="15"/>
      <c r="BT380" s="15"/>
      <c r="BU380" s="15"/>
      <c r="BV380" s="17"/>
    </row>
    <row r="381" spans="1:74">
      <c r="A381" s="322"/>
      <c r="B381" s="264" t="s">
        <v>25</v>
      </c>
      <c r="C381" s="13" t="s">
        <v>23</v>
      </c>
      <c r="E381">
        <f t="shared" si="135"/>
        <v>4</v>
      </c>
      <c r="F381" s="7">
        <f t="shared" si="136"/>
        <v>168</v>
      </c>
      <c r="G381" s="7">
        <f t="shared" si="137"/>
        <v>146.18025402449769</v>
      </c>
      <c r="H381" s="7">
        <f t="shared" si="138"/>
        <v>345</v>
      </c>
      <c r="I381" s="7">
        <f t="shared" si="139"/>
        <v>46</v>
      </c>
      <c r="J381" s="7">
        <f>+D381-F381</f>
        <v>-168</v>
      </c>
      <c r="K381" s="7">
        <f>+J381/G381</f>
        <v>-1.1492660285830782</v>
      </c>
      <c r="M381" s="17"/>
      <c r="Z381"/>
      <c r="AC381">
        <v>345</v>
      </c>
      <c r="AF381">
        <v>231</v>
      </c>
      <c r="BC381">
        <v>46</v>
      </c>
      <c r="BG381">
        <v>50</v>
      </c>
      <c r="BV381" s="17"/>
    </row>
    <row r="382" spans="1:74">
      <c r="A382" s="322"/>
      <c r="B382" s="265"/>
      <c r="C382" s="10" t="s">
        <v>24</v>
      </c>
      <c r="E382">
        <f t="shared" si="135"/>
        <v>4</v>
      </c>
      <c r="F382" s="7">
        <f t="shared" si="136"/>
        <v>0.67500000000000004</v>
      </c>
      <c r="G382" s="7">
        <f t="shared" si="137"/>
        <v>0.22173557826083415</v>
      </c>
      <c r="H382" s="7">
        <f t="shared" si="138"/>
        <v>1</v>
      </c>
      <c r="I382" s="7">
        <f t="shared" si="139"/>
        <v>0.5</v>
      </c>
      <c r="J382" s="7">
        <f>+D382-F382</f>
        <v>-0.67500000000000004</v>
      </c>
      <c r="K382" s="7">
        <f>+J382/G382</f>
        <v>-3.0441664134114621</v>
      </c>
      <c r="M382" s="17"/>
      <c r="Z382"/>
      <c r="AC382">
        <v>1</v>
      </c>
      <c r="AF382">
        <v>0.6</v>
      </c>
      <c r="BC382">
        <v>0.6</v>
      </c>
      <c r="BG382">
        <v>0.5</v>
      </c>
      <c r="BV382" s="17"/>
    </row>
    <row r="383" spans="1:74" ht="0.95" customHeight="1">
      <c r="M383" s="17"/>
      <c r="Z383"/>
      <c r="BV383" s="17"/>
    </row>
    <row r="384" spans="1:74" ht="0.95" customHeight="1">
      <c r="M384" s="17"/>
      <c r="Z384"/>
      <c r="BV384" s="17"/>
    </row>
    <row r="385" spans="1:74" ht="0.95" customHeight="1">
      <c r="M385" s="17"/>
      <c r="Z385"/>
      <c r="BV385" s="17"/>
    </row>
    <row r="386" spans="1:74" ht="0.95" customHeight="1">
      <c r="M386" s="17"/>
      <c r="Z386"/>
      <c r="BV386" s="17"/>
    </row>
    <row r="387" spans="1:74" ht="0.95" customHeight="1">
      <c r="M387" s="17"/>
      <c r="Z387"/>
      <c r="BV387" s="17"/>
    </row>
    <row r="388" spans="1:74" ht="0.95" customHeight="1">
      <c r="M388" s="17"/>
      <c r="Z388"/>
      <c r="BV388" s="17"/>
    </row>
    <row r="389" spans="1:74" ht="0.95" customHeight="1">
      <c r="M389" s="17"/>
      <c r="Z389"/>
      <c r="BV389" s="17"/>
    </row>
    <row r="390" spans="1:74" ht="0.95" customHeight="1">
      <c r="M390" s="17"/>
      <c r="Z390"/>
      <c r="BV390" s="17"/>
    </row>
    <row r="391" spans="1:74" ht="16.5" thickBot="1">
      <c r="D391" s="1" t="s">
        <v>26</v>
      </c>
      <c r="E391" s="1" t="s">
        <v>3</v>
      </c>
      <c r="F391" s="6" t="s">
        <v>4</v>
      </c>
      <c r="G391" s="6" t="s">
        <v>8</v>
      </c>
      <c r="H391" s="6" t="s">
        <v>5</v>
      </c>
      <c r="I391" s="6" t="s">
        <v>6</v>
      </c>
      <c r="J391" s="6" t="s">
        <v>7</v>
      </c>
      <c r="K391" s="7" t="s">
        <v>54</v>
      </c>
      <c r="M391" s="17"/>
      <c r="N391" s="1" t="s">
        <v>127</v>
      </c>
      <c r="O391" s="1" t="s">
        <v>127</v>
      </c>
      <c r="P391" s="1" t="s">
        <v>127</v>
      </c>
      <c r="Q391" s="1" t="s">
        <v>127</v>
      </c>
      <c r="R391" s="1" t="s">
        <v>127</v>
      </c>
      <c r="S391" s="1" t="s">
        <v>127</v>
      </c>
      <c r="T391" s="1" t="s">
        <v>127</v>
      </c>
      <c r="V391" s="1"/>
      <c r="W391" s="1"/>
      <c r="X391" s="1"/>
      <c r="Y391" s="1"/>
      <c r="Z391" s="1"/>
      <c r="AA391" s="1"/>
      <c r="AB391" s="1"/>
      <c r="AC391" s="1"/>
      <c r="AD391" s="1"/>
      <c r="AE391" s="1"/>
      <c r="AG391" s="1"/>
      <c r="AH391" s="1"/>
      <c r="AI391" s="1"/>
      <c r="AJ391" s="1"/>
      <c r="AK391" s="1"/>
      <c r="AL391" s="1"/>
      <c r="AM391" s="1"/>
      <c r="AN391" s="1"/>
      <c r="AO391" s="1"/>
      <c r="AP391" s="1"/>
      <c r="AQ391" s="1"/>
      <c r="AR391" s="1"/>
      <c r="AS391" s="1"/>
      <c r="AT391" s="1"/>
      <c r="AU391" s="1"/>
      <c r="AV391" s="1"/>
      <c r="AW391" s="1"/>
      <c r="AX391" s="1"/>
      <c r="AY391" s="1"/>
      <c r="AZ391" s="1"/>
      <c r="BA391" s="1"/>
      <c r="BB391" s="1"/>
      <c r="BC391" s="1"/>
      <c r="BD391" s="1"/>
      <c r="BE391" s="1"/>
      <c r="BF391" s="1"/>
      <c r="BG391" s="1"/>
      <c r="BH391" s="1"/>
      <c r="BI391" s="1"/>
      <c r="BJ391" s="1"/>
      <c r="BK391" s="1"/>
      <c r="BL391" s="1"/>
      <c r="BM391" s="1"/>
      <c r="BN391" s="1"/>
      <c r="BO391" s="1"/>
      <c r="BP391" s="1"/>
      <c r="BQ391" s="1"/>
      <c r="BR391" s="1"/>
      <c r="BS391" s="1"/>
      <c r="BT391" s="1"/>
      <c r="BU391" s="1"/>
      <c r="BV391" s="17"/>
    </row>
    <row r="392" spans="1:74">
      <c r="A392" s="322">
        <v>76</v>
      </c>
      <c r="B392" s="266" t="s">
        <v>18</v>
      </c>
      <c r="C392" s="267"/>
      <c r="D392" s="86">
        <f>+入力シート①!S$2</f>
        <v>0</v>
      </c>
      <c r="E392" s="18"/>
      <c r="F392" s="30"/>
      <c r="G392" s="30"/>
      <c r="H392" s="30"/>
      <c r="I392" s="30"/>
      <c r="J392" s="30"/>
      <c r="K392" s="31"/>
      <c r="M392" s="17"/>
      <c r="N392" s="86">
        <v>0</v>
      </c>
      <c r="O392" s="86">
        <v>0</v>
      </c>
      <c r="P392" s="86">
        <v>0</v>
      </c>
      <c r="Q392" s="86">
        <v>0</v>
      </c>
      <c r="R392" s="86">
        <v>0</v>
      </c>
      <c r="S392" s="86">
        <v>0</v>
      </c>
      <c r="T392" s="86">
        <v>0</v>
      </c>
      <c r="U392">
        <v>2012</v>
      </c>
      <c r="V392">
        <f t="shared" ref="V392:BF392" si="142">+V$1</f>
        <v>2011</v>
      </c>
      <c r="W392">
        <f t="shared" si="142"/>
        <v>2010</v>
      </c>
      <c r="X392">
        <f t="shared" si="142"/>
        <v>2009</v>
      </c>
      <c r="Y392">
        <f t="shared" si="142"/>
        <v>2008</v>
      </c>
      <c r="Z392">
        <f t="shared" si="142"/>
        <v>2007</v>
      </c>
      <c r="AA392">
        <f t="shared" si="142"/>
        <v>2007</v>
      </c>
      <c r="AB392">
        <f t="shared" si="142"/>
        <v>2006</v>
      </c>
      <c r="AC392">
        <f t="shared" si="142"/>
        <v>2005</v>
      </c>
      <c r="AD392">
        <f t="shared" si="142"/>
        <v>2004</v>
      </c>
      <c r="AE392">
        <f t="shared" si="142"/>
        <v>2003</v>
      </c>
      <c r="AF392">
        <f t="shared" si="142"/>
        <v>2002</v>
      </c>
      <c r="AG392">
        <f t="shared" si="142"/>
        <v>2001</v>
      </c>
      <c r="AH392">
        <f t="shared" si="142"/>
        <v>2000</v>
      </c>
      <c r="AI392">
        <f t="shared" si="142"/>
        <v>2000</v>
      </c>
      <c r="AJ392">
        <f t="shared" si="142"/>
        <v>2000</v>
      </c>
      <c r="AK392">
        <f t="shared" si="142"/>
        <v>2000</v>
      </c>
      <c r="AL392">
        <f t="shared" si="142"/>
        <v>1999</v>
      </c>
      <c r="AM392">
        <f t="shared" si="142"/>
        <v>1999</v>
      </c>
      <c r="AN392">
        <f t="shared" si="142"/>
        <v>1998</v>
      </c>
      <c r="AO392">
        <f t="shared" si="142"/>
        <v>1998</v>
      </c>
      <c r="AP392">
        <f t="shared" si="142"/>
        <v>1997</v>
      </c>
      <c r="AQ392">
        <f t="shared" si="142"/>
        <v>1996</v>
      </c>
      <c r="AR392">
        <f t="shared" si="142"/>
        <v>1995</v>
      </c>
      <c r="AS392">
        <f t="shared" si="142"/>
        <v>1994</v>
      </c>
      <c r="AT392">
        <f t="shared" si="142"/>
        <v>1993</v>
      </c>
      <c r="AU392">
        <f t="shared" si="142"/>
        <v>1992</v>
      </c>
      <c r="AV392">
        <f t="shared" si="142"/>
        <v>1991</v>
      </c>
      <c r="AW392">
        <f t="shared" si="142"/>
        <v>1990</v>
      </c>
      <c r="AX392">
        <f t="shared" si="142"/>
        <v>1990</v>
      </c>
      <c r="AY392">
        <f t="shared" si="142"/>
        <v>1989</v>
      </c>
      <c r="AZ392">
        <f t="shared" si="142"/>
        <v>1988</v>
      </c>
      <c r="BA392">
        <f t="shared" si="142"/>
        <v>1987</v>
      </c>
      <c r="BB392">
        <f t="shared" si="142"/>
        <v>1987</v>
      </c>
      <c r="BC392">
        <f t="shared" si="142"/>
        <v>1986</v>
      </c>
      <c r="BD392">
        <f t="shared" si="142"/>
        <v>1986</v>
      </c>
      <c r="BE392">
        <f t="shared" si="142"/>
        <v>1986</v>
      </c>
      <c r="BF392">
        <f t="shared" si="142"/>
        <v>1986</v>
      </c>
      <c r="BG392">
        <f t="shared" ref="BG392:BU392" si="143">+BG$1</f>
        <v>1986</v>
      </c>
      <c r="BH392">
        <f t="shared" si="143"/>
        <v>1985</v>
      </c>
      <c r="BI392">
        <f t="shared" si="143"/>
        <v>1985</v>
      </c>
      <c r="BJ392">
        <f t="shared" si="143"/>
        <v>1985</v>
      </c>
      <c r="BK392">
        <f t="shared" si="143"/>
        <v>1984</v>
      </c>
      <c r="BL392">
        <f t="shared" si="143"/>
        <v>1984</v>
      </c>
      <c r="BM392">
        <f t="shared" si="143"/>
        <v>1984</v>
      </c>
      <c r="BN392">
        <f t="shared" si="143"/>
        <v>1983</v>
      </c>
      <c r="BO392">
        <f t="shared" si="143"/>
        <v>1983</v>
      </c>
      <c r="BP392">
        <f t="shared" si="143"/>
        <v>1982</v>
      </c>
      <c r="BQ392">
        <f t="shared" si="143"/>
        <v>1982</v>
      </c>
      <c r="BR392">
        <f t="shared" si="143"/>
        <v>1982</v>
      </c>
      <c r="BS392">
        <f t="shared" si="143"/>
        <v>1982</v>
      </c>
      <c r="BT392">
        <f t="shared" si="143"/>
        <v>1981</v>
      </c>
      <c r="BU392">
        <f t="shared" si="143"/>
        <v>1980</v>
      </c>
      <c r="BV392" s="17"/>
    </row>
    <row r="393" spans="1:74">
      <c r="A393" s="322"/>
      <c r="B393" s="266" t="s">
        <v>19</v>
      </c>
      <c r="C393" s="267"/>
      <c r="D393" s="87">
        <f>+入力シート①!S$2</f>
        <v>0</v>
      </c>
      <c r="E393" s="19"/>
      <c r="F393" s="32"/>
      <c r="G393" s="32"/>
      <c r="H393" s="32"/>
      <c r="I393" s="32"/>
      <c r="J393" s="32"/>
      <c r="K393" s="33"/>
      <c r="M393" s="17"/>
      <c r="N393" s="87">
        <v>0</v>
      </c>
      <c r="O393" s="87">
        <v>0</v>
      </c>
      <c r="P393" s="87">
        <v>0</v>
      </c>
      <c r="Q393" s="87">
        <v>0</v>
      </c>
      <c r="R393" s="87">
        <v>0</v>
      </c>
      <c r="S393" s="87">
        <v>0</v>
      </c>
      <c r="T393" s="87">
        <v>0</v>
      </c>
      <c r="V393">
        <f>+V$3</f>
        <v>3</v>
      </c>
      <c r="W393">
        <f>+W$3</f>
        <v>3</v>
      </c>
      <c r="X393">
        <f>+X$3</f>
        <v>3</v>
      </c>
      <c r="Y393">
        <f>+Y$3</f>
        <v>3</v>
      </c>
      <c r="Z393">
        <f>+Z$3</f>
        <v>3</v>
      </c>
      <c r="AA393">
        <f t="shared" ref="AA393:BU393" si="144">+AA$3</f>
        <v>3</v>
      </c>
      <c r="AB393">
        <f t="shared" si="144"/>
        <v>3</v>
      </c>
      <c r="AC393">
        <f t="shared" si="144"/>
        <v>3</v>
      </c>
      <c r="AD393">
        <f t="shared" si="144"/>
        <v>3</v>
      </c>
      <c r="AE393">
        <f t="shared" si="144"/>
        <v>3</v>
      </c>
      <c r="AF393">
        <f t="shared" si="144"/>
        <v>3</v>
      </c>
      <c r="AG393">
        <f t="shared" si="144"/>
        <v>3</v>
      </c>
      <c r="AH393">
        <f t="shared" si="144"/>
        <v>3</v>
      </c>
      <c r="AI393">
        <f t="shared" si="144"/>
        <v>3</v>
      </c>
      <c r="AJ393">
        <f t="shared" si="144"/>
        <v>3</v>
      </c>
      <c r="AK393">
        <f t="shared" si="144"/>
        <v>3</v>
      </c>
      <c r="AL393">
        <f t="shared" si="144"/>
        <v>3</v>
      </c>
      <c r="AM393">
        <f t="shared" si="144"/>
        <v>3</v>
      </c>
      <c r="AN393">
        <f t="shared" si="144"/>
        <v>3</v>
      </c>
      <c r="AO393">
        <f t="shared" si="144"/>
        <v>3</v>
      </c>
      <c r="AP393">
        <f t="shared" si="144"/>
        <v>3</v>
      </c>
      <c r="AQ393">
        <f t="shared" si="144"/>
        <v>3</v>
      </c>
      <c r="AR393">
        <f t="shared" si="144"/>
        <v>3</v>
      </c>
      <c r="AS393">
        <f t="shared" si="144"/>
        <v>3</v>
      </c>
      <c r="AT393">
        <f t="shared" si="144"/>
        <v>3</v>
      </c>
      <c r="AU393">
        <f t="shared" si="144"/>
        <v>3</v>
      </c>
      <c r="AV393">
        <f t="shared" si="144"/>
        <v>3</v>
      </c>
      <c r="AW393">
        <f t="shared" si="144"/>
        <v>3</v>
      </c>
      <c r="AX393">
        <f t="shared" si="144"/>
        <v>3</v>
      </c>
      <c r="AY393">
        <f t="shared" si="144"/>
        <v>3</v>
      </c>
      <c r="AZ393">
        <f t="shared" si="144"/>
        <v>3</v>
      </c>
      <c r="BA393">
        <f t="shared" si="144"/>
        <v>3</v>
      </c>
      <c r="BB393">
        <f t="shared" si="144"/>
        <v>3</v>
      </c>
      <c r="BC393">
        <f t="shared" si="144"/>
        <v>3</v>
      </c>
      <c r="BD393">
        <f t="shared" si="144"/>
        <v>3</v>
      </c>
      <c r="BE393">
        <f t="shared" si="144"/>
        <v>3</v>
      </c>
      <c r="BF393">
        <f t="shared" si="144"/>
        <v>3</v>
      </c>
      <c r="BG393">
        <f t="shared" si="144"/>
        <v>3</v>
      </c>
      <c r="BH393">
        <f t="shared" si="144"/>
        <v>3</v>
      </c>
      <c r="BI393">
        <f t="shared" si="144"/>
        <v>3</v>
      </c>
      <c r="BJ393">
        <f t="shared" si="144"/>
        <v>3</v>
      </c>
      <c r="BK393">
        <f t="shared" si="144"/>
        <v>3</v>
      </c>
      <c r="BL393">
        <f t="shared" si="144"/>
        <v>3</v>
      </c>
      <c r="BM393">
        <f t="shared" si="144"/>
        <v>3</v>
      </c>
      <c r="BN393">
        <f t="shared" si="144"/>
        <v>3</v>
      </c>
      <c r="BO393">
        <f t="shared" si="144"/>
        <v>3</v>
      </c>
      <c r="BP393">
        <f t="shared" si="144"/>
        <v>3</v>
      </c>
      <c r="BQ393">
        <f t="shared" si="144"/>
        <v>3</v>
      </c>
      <c r="BR393">
        <f t="shared" si="144"/>
        <v>3</v>
      </c>
      <c r="BS393">
        <f t="shared" si="144"/>
        <v>3</v>
      </c>
      <c r="BT393">
        <f t="shared" si="144"/>
        <v>3</v>
      </c>
      <c r="BU393">
        <f t="shared" si="144"/>
        <v>3</v>
      </c>
      <c r="BV393" s="17"/>
    </row>
    <row r="394" spans="1:74">
      <c r="A394" s="322"/>
      <c r="B394" s="266" t="s">
        <v>20</v>
      </c>
      <c r="C394" s="267"/>
      <c r="D394" s="88">
        <f>+入力シート①!S$2</f>
        <v>0</v>
      </c>
      <c r="E394" s="19"/>
      <c r="F394" s="32"/>
      <c r="G394" s="32"/>
      <c r="H394" s="32"/>
      <c r="I394" s="32"/>
      <c r="J394" s="32"/>
      <c r="K394" s="33"/>
      <c r="M394" s="17"/>
      <c r="N394" s="88">
        <v>0</v>
      </c>
      <c r="O394" s="88">
        <v>0</v>
      </c>
      <c r="P394" s="88">
        <v>0</v>
      </c>
      <c r="Q394" s="88">
        <v>0</v>
      </c>
      <c r="R394" s="88">
        <v>0</v>
      </c>
      <c r="S394" s="88">
        <v>0</v>
      </c>
      <c r="T394" s="88">
        <v>0</v>
      </c>
      <c r="Z394"/>
      <c r="AC394">
        <v>10</v>
      </c>
      <c r="AF394">
        <v>18</v>
      </c>
      <c r="BC394">
        <v>27</v>
      </c>
      <c r="BG394">
        <v>4</v>
      </c>
      <c r="BI394">
        <v>12</v>
      </c>
      <c r="BR394">
        <v>8</v>
      </c>
      <c r="BV394" s="17"/>
    </row>
    <row r="395" spans="1:74">
      <c r="A395" s="322"/>
      <c r="B395" s="266" t="s">
        <v>55</v>
      </c>
      <c r="C395" s="267"/>
      <c r="D395">
        <f>+入力シート①!S$3</f>
        <v>76</v>
      </c>
      <c r="E395" s="19"/>
      <c r="F395" s="32"/>
      <c r="G395" s="32"/>
      <c r="H395" s="32"/>
      <c r="I395" s="32"/>
      <c r="J395" s="32"/>
      <c r="K395" s="33"/>
      <c r="M395" s="17"/>
      <c r="N395">
        <v>76</v>
      </c>
      <c r="O395">
        <v>76</v>
      </c>
      <c r="P395">
        <v>76</v>
      </c>
      <c r="Q395">
        <v>76</v>
      </c>
      <c r="R395">
        <v>76</v>
      </c>
      <c r="S395">
        <v>76</v>
      </c>
      <c r="T395">
        <v>76</v>
      </c>
      <c r="U395">
        <v>76</v>
      </c>
      <c r="V395">
        <f>+$A$392</f>
        <v>76</v>
      </c>
      <c r="W395">
        <f>+$A$392</f>
        <v>76</v>
      </c>
      <c r="X395">
        <f>+$A$392</f>
        <v>76</v>
      </c>
      <c r="Y395">
        <f>+$A$392</f>
        <v>76</v>
      </c>
      <c r="Z395">
        <f>+$A$392</f>
        <v>76</v>
      </c>
      <c r="AA395">
        <f t="shared" ref="AA395:BU395" si="145">+$A$392</f>
        <v>76</v>
      </c>
      <c r="AB395">
        <f t="shared" si="145"/>
        <v>76</v>
      </c>
      <c r="AC395">
        <f t="shared" si="145"/>
        <v>76</v>
      </c>
      <c r="AD395">
        <f t="shared" si="145"/>
        <v>76</v>
      </c>
      <c r="AE395">
        <f t="shared" si="145"/>
        <v>76</v>
      </c>
      <c r="AF395">
        <f t="shared" si="145"/>
        <v>76</v>
      </c>
      <c r="AG395">
        <f t="shared" si="145"/>
        <v>76</v>
      </c>
      <c r="AH395">
        <f t="shared" si="145"/>
        <v>76</v>
      </c>
      <c r="AI395">
        <f t="shared" si="145"/>
        <v>76</v>
      </c>
      <c r="AJ395">
        <f t="shared" si="145"/>
        <v>76</v>
      </c>
      <c r="AK395">
        <f t="shared" si="145"/>
        <v>76</v>
      </c>
      <c r="AL395">
        <f t="shared" si="145"/>
        <v>76</v>
      </c>
      <c r="AM395">
        <f t="shared" si="145"/>
        <v>76</v>
      </c>
      <c r="AN395">
        <f t="shared" si="145"/>
        <v>76</v>
      </c>
      <c r="AO395">
        <f t="shared" si="145"/>
        <v>76</v>
      </c>
      <c r="AP395">
        <f t="shared" si="145"/>
        <v>76</v>
      </c>
      <c r="AQ395">
        <f t="shared" si="145"/>
        <v>76</v>
      </c>
      <c r="AR395">
        <f t="shared" si="145"/>
        <v>76</v>
      </c>
      <c r="AS395">
        <f t="shared" si="145"/>
        <v>76</v>
      </c>
      <c r="AT395">
        <f t="shared" si="145"/>
        <v>76</v>
      </c>
      <c r="AU395">
        <f t="shared" si="145"/>
        <v>76</v>
      </c>
      <c r="AV395">
        <f t="shared" si="145"/>
        <v>76</v>
      </c>
      <c r="AW395">
        <f t="shared" si="145"/>
        <v>76</v>
      </c>
      <c r="AX395">
        <f t="shared" si="145"/>
        <v>76</v>
      </c>
      <c r="AY395">
        <f t="shared" si="145"/>
        <v>76</v>
      </c>
      <c r="AZ395">
        <f t="shared" si="145"/>
        <v>76</v>
      </c>
      <c r="BA395">
        <f t="shared" si="145"/>
        <v>76</v>
      </c>
      <c r="BB395">
        <f t="shared" si="145"/>
        <v>76</v>
      </c>
      <c r="BC395">
        <f t="shared" si="145"/>
        <v>76</v>
      </c>
      <c r="BD395">
        <f t="shared" si="145"/>
        <v>76</v>
      </c>
      <c r="BE395">
        <f t="shared" si="145"/>
        <v>76</v>
      </c>
      <c r="BF395">
        <f t="shared" si="145"/>
        <v>76</v>
      </c>
      <c r="BG395">
        <f t="shared" si="145"/>
        <v>76</v>
      </c>
      <c r="BH395">
        <f t="shared" si="145"/>
        <v>76</v>
      </c>
      <c r="BI395">
        <f t="shared" si="145"/>
        <v>76</v>
      </c>
      <c r="BJ395">
        <f t="shared" si="145"/>
        <v>76</v>
      </c>
      <c r="BK395">
        <f t="shared" si="145"/>
        <v>76</v>
      </c>
      <c r="BL395">
        <f t="shared" si="145"/>
        <v>76</v>
      </c>
      <c r="BM395">
        <f t="shared" si="145"/>
        <v>76</v>
      </c>
      <c r="BN395">
        <f t="shared" si="145"/>
        <v>76</v>
      </c>
      <c r="BO395">
        <f t="shared" si="145"/>
        <v>76</v>
      </c>
      <c r="BP395">
        <f t="shared" si="145"/>
        <v>76</v>
      </c>
      <c r="BQ395">
        <f t="shared" si="145"/>
        <v>76</v>
      </c>
      <c r="BR395">
        <f t="shared" si="145"/>
        <v>76</v>
      </c>
      <c r="BS395">
        <f t="shared" si="145"/>
        <v>76</v>
      </c>
      <c r="BT395">
        <f t="shared" si="145"/>
        <v>76</v>
      </c>
      <c r="BU395">
        <f t="shared" si="145"/>
        <v>76</v>
      </c>
      <c r="BV395" s="17"/>
    </row>
    <row r="396" spans="1:74" ht="16.5" thickBot="1">
      <c r="A396" s="322"/>
      <c r="B396" s="266" t="s">
        <v>21</v>
      </c>
      <c r="C396" s="267"/>
      <c r="D396" s="93">
        <f>+入力シート①!S$4</f>
        <v>0</v>
      </c>
      <c r="E396" s="20"/>
      <c r="F396" s="34"/>
      <c r="G396" s="34"/>
      <c r="H396" s="34"/>
      <c r="I396" s="34"/>
      <c r="J396" s="34"/>
      <c r="K396" s="35"/>
      <c r="M396" s="17"/>
      <c r="N396" s="93">
        <v>0</v>
      </c>
      <c r="O396" s="93">
        <v>0</v>
      </c>
      <c r="P396" s="93">
        <v>0</v>
      </c>
      <c r="Q396" s="93">
        <v>0</v>
      </c>
      <c r="R396" s="93">
        <v>0</v>
      </c>
      <c r="S396" s="93">
        <v>0</v>
      </c>
      <c r="T396" s="93">
        <v>0</v>
      </c>
      <c r="Z396"/>
      <c r="BV396" s="17"/>
    </row>
    <row r="397" spans="1:74">
      <c r="A397" s="322"/>
      <c r="B397" s="263" t="s">
        <v>22</v>
      </c>
      <c r="C397" s="9">
        <v>0</v>
      </c>
      <c r="E397">
        <f>+COUNT($M397:$BV397)</f>
        <v>6</v>
      </c>
      <c r="F397" s="7">
        <f>+AVERAGE($M397:$BV397)</f>
        <v>18.833333333333332</v>
      </c>
      <c r="G397" s="7">
        <f>+STDEV($M397:$BV397)</f>
        <v>1.6621271511730589</v>
      </c>
      <c r="H397" s="7">
        <f>+MAX($M397:$BV397)</f>
        <v>20.3</v>
      </c>
      <c r="I397" s="7">
        <f>+MIN($M397:$BV397)</f>
        <v>16.2</v>
      </c>
      <c r="J397" s="7">
        <f>+D397-F397</f>
        <v>-18.833333333333332</v>
      </c>
      <c r="K397" s="7">
        <f>+J397/G397</f>
        <v>-11.330861974092393</v>
      </c>
      <c r="M397" s="17"/>
      <c r="Z397"/>
      <c r="AC397">
        <v>20.2</v>
      </c>
      <c r="AF397">
        <v>20.3</v>
      </c>
      <c r="BC397">
        <v>19.3</v>
      </c>
      <c r="BG397">
        <v>17.399999999999999</v>
      </c>
      <c r="BI397">
        <v>16.2</v>
      </c>
      <c r="BR397">
        <v>19.600000000000001</v>
      </c>
      <c r="BV397" s="17"/>
    </row>
    <row r="398" spans="1:74">
      <c r="A398" s="322"/>
      <c r="B398" s="263"/>
      <c r="C398" s="9">
        <v>10</v>
      </c>
      <c r="E398">
        <f t="shared" ref="E398:E412" si="146">+COUNT($M398:$BV398)</f>
        <v>6</v>
      </c>
      <c r="F398" s="7">
        <f t="shared" ref="F398:F412" si="147">+AVERAGE($M398:$BV398)</f>
        <v>18.59</v>
      </c>
      <c r="G398" s="7">
        <f t="shared" ref="G398:G412" si="148">+STDEV($M398:$BV398)</f>
        <v>1.9455076458343716</v>
      </c>
      <c r="H398" s="7">
        <f t="shared" ref="H398:H412" si="149">+MAX($M398:$BV398)</f>
        <v>20.16</v>
      </c>
      <c r="I398" s="7">
        <f t="shared" ref="I398:I412" si="150">+MIN($M398:$BV398)</f>
        <v>15.47</v>
      </c>
      <c r="J398" s="7">
        <f t="shared" ref="J398:J409" si="151">+D398-F398</f>
        <v>-18.59</v>
      </c>
      <c r="K398" s="7">
        <f t="shared" ref="K398:K409" si="152">+J398/G398</f>
        <v>-9.5553466673873135</v>
      </c>
      <c r="M398" s="17"/>
      <c r="Z398"/>
      <c r="AC398">
        <v>20.14</v>
      </c>
      <c r="AF398">
        <v>20.16</v>
      </c>
      <c r="BC398">
        <v>18.79</v>
      </c>
      <c r="BG398">
        <v>17.03</v>
      </c>
      <c r="BI398">
        <v>15.47</v>
      </c>
      <c r="BR398">
        <v>19.95</v>
      </c>
      <c r="BV398" s="17"/>
    </row>
    <row r="399" spans="1:74">
      <c r="A399" s="322"/>
      <c r="B399" s="263"/>
      <c r="C399" s="9">
        <v>20</v>
      </c>
      <c r="E399">
        <f t="shared" si="146"/>
        <v>6</v>
      </c>
      <c r="F399" s="7">
        <f t="shared" si="147"/>
        <v>18.55</v>
      </c>
      <c r="G399" s="7">
        <f t="shared" si="148"/>
        <v>1.9398556647338481</v>
      </c>
      <c r="H399" s="7">
        <f t="shared" si="149"/>
        <v>20.13</v>
      </c>
      <c r="I399" s="7">
        <f t="shared" si="150"/>
        <v>15.46</v>
      </c>
      <c r="J399" s="7">
        <f t="shared" si="151"/>
        <v>-18.55</v>
      </c>
      <c r="K399" s="7">
        <f t="shared" si="152"/>
        <v>-9.5625671214796775</v>
      </c>
      <c r="M399" s="17"/>
      <c r="Z399"/>
      <c r="AC399">
        <v>20.13</v>
      </c>
      <c r="AF399">
        <v>20.12</v>
      </c>
      <c r="BC399">
        <v>18.62</v>
      </c>
      <c r="BG399">
        <v>17.02</v>
      </c>
      <c r="BI399">
        <v>15.46</v>
      </c>
      <c r="BR399">
        <v>19.95</v>
      </c>
      <c r="BV399" s="17"/>
    </row>
    <row r="400" spans="1:74">
      <c r="A400" s="322"/>
      <c r="B400" s="263"/>
      <c r="C400" s="9">
        <v>30</v>
      </c>
      <c r="E400">
        <f t="shared" si="146"/>
        <v>6</v>
      </c>
      <c r="F400" s="7">
        <f t="shared" si="147"/>
        <v>18.498333333333331</v>
      </c>
      <c r="G400" s="7">
        <f t="shared" si="148"/>
        <v>1.9230123937891479</v>
      </c>
      <c r="H400" s="7">
        <f t="shared" si="149"/>
        <v>20.13</v>
      </c>
      <c r="I400" s="7">
        <f t="shared" si="150"/>
        <v>15.45</v>
      </c>
      <c r="J400" s="7">
        <f t="shared" si="151"/>
        <v>-18.498333333333331</v>
      </c>
      <c r="K400" s="7">
        <f t="shared" si="152"/>
        <v>-9.6194561163923602</v>
      </c>
      <c r="M400" s="17"/>
      <c r="Z400"/>
      <c r="AC400">
        <v>20.13</v>
      </c>
      <c r="AF400">
        <v>20.100000000000001</v>
      </c>
      <c r="BC400">
        <v>18.52</v>
      </c>
      <c r="BG400">
        <v>16.989999999999998</v>
      </c>
      <c r="BI400">
        <v>15.45</v>
      </c>
      <c r="BR400">
        <v>19.8</v>
      </c>
      <c r="BV400" s="17"/>
    </row>
    <row r="401" spans="1:74">
      <c r="A401" s="322"/>
      <c r="B401" s="263"/>
      <c r="C401" s="9">
        <v>50</v>
      </c>
      <c r="E401">
        <f t="shared" si="146"/>
        <v>6</v>
      </c>
      <c r="F401" s="7">
        <f t="shared" si="147"/>
        <v>18.338333333333335</v>
      </c>
      <c r="G401" s="7">
        <f t="shared" si="148"/>
        <v>1.8736959909939153</v>
      </c>
      <c r="H401" s="7">
        <f t="shared" si="149"/>
        <v>20.12</v>
      </c>
      <c r="I401" s="7">
        <f t="shared" si="150"/>
        <v>15.34</v>
      </c>
      <c r="J401" s="7">
        <f t="shared" si="151"/>
        <v>-18.338333333333335</v>
      </c>
      <c r="K401" s="7">
        <f t="shared" si="152"/>
        <v>-9.7872511984218082</v>
      </c>
      <c r="M401" s="17"/>
      <c r="Z401"/>
      <c r="AC401">
        <v>20.12</v>
      </c>
      <c r="AF401">
        <v>19.96</v>
      </c>
      <c r="BC401">
        <v>18.36</v>
      </c>
      <c r="BG401">
        <v>16.97</v>
      </c>
      <c r="BI401">
        <v>15.34</v>
      </c>
      <c r="BR401">
        <v>19.28</v>
      </c>
      <c r="BV401" s="17"/>
    </row>
    <row r="402" spans="1:74">
      <c r="A402" s="322"/>
      <c r="B402" s="263"/>
      <c r="C402" s="9">
        <v>75</v>
      </c>
      <c r="E402">
        <f t="shared" si="146"/>
        <v>6</v>
      </c>
      <c r="F402" s="7">
        <f t="shared" si="147"/>
        <v>18.110000000000003</v>
      </c>
      <c r="G402" s="7">
        <f t="shared" si="148"/>
        <v>2.0143187433968577</v>
      </c>
      <c r="H402" s="7">
        <f t="shared" si="149"/>
        <v>19.989999999999998</v>
      </c>
      <c r="I402" s="7">
        <f t="shared" si="150"/>
        <v>14.67</v>
      </c>
      <c r="J402" s="7">
        <f t="shared" si="151"/>
        <v>-18.110000000000003</v>
      </c>
      <c r="K402" s="7">
        <f t="shared" si="152"/>
        <v>-8.9906327185637487</v>
      </c>
      <c r="M402" s="17"/>
      <c r="Z402"/>
      <c r="AC402">
        <v>19.989999999999998</v>
      </c>
      <c r="AF402">
        <v>19.73</v>
      </c>
      <c r="BC402">
        <v>18.22</v>
      </c>
      <c r="BG402">
        <v>16.96</v>
      </c>
      <c r="BI402">
        <v>14.67</v>
      </c>
      <c r="BR402">
        <v>19.09</v>
      </c>
      <c r="BV402" s="17"/>
    </row>
    <row r="403" spans="1:74">
      <c r="A403" s="322"/>
      <c r="B403" s="263"/>
      <c r="C403" s="9">
        <v>100</v>
      </c>
      <c r="E403">
        <f t="shared" si="146"/>
        <v>6</v>
      </c>
      <c r="F403" s="7">
        <f t="shared" si="147"/>
        <v>17.953333333333333</v>
      </c>
      <c r="G403" s="7">
        <f t="shared" si="148"/>
        <v>2.1831231450989477</v>
      </c>
      <c r="H403" s="7">
        <f t="shared" si="149"/>
        <v>19.93</v>
      </c>
      <c r="I403" s="7">
        <f t="shared" si="150"/>
        <v>14.08</v>
      </c>
      <c r="J403" s="7">
        <f t="shared" si="151"/>
        <v>-17.953333333333333</v>
      </c>
      <c r="K403" s="7">
        <f t="shared" si="152"/>
        <v>-8.2236924534642402</v>
      </c>
      <c r="M403" s="17"/>
      <c r="Z403"/>
      <c r="AC403">
        <v>19.93</v>
      </c>
      <c r="AF403">
        <v>19.670000000000002</v>
      </c>
      <c r="BC403">
        <v>18.18</v>
      </c>
      <c r="BG403">
        <v>16.95</v>
      </c>
      <c r="BI403">
        <v>14.08</v>
      </c>
      <c r="BR403">
        <v>18.91</v>
      </c>
      <c r="BV403" s="17"/>
    </row>
    <row r="404" spans="1:74">
      <c r="A404" s="322"/>
      <c r="B404" s="263"/>
      <c r="C404" s="9">
        <v>150</v>
      </c>
      <c r="E404">
        <f t="shared" si="146"/>
        <v>6</v>
      </c>
      <c r="F404" s="7">
        <f t="shared" si="147"/>
        <v>17.538333333333334</v>
      </c>
      <c r="G404" s="7">
        <f t="shared" si="148"/>
        <v>2.2651129478828742</v>
      </c>
      <c r="H404" s="7">
        <f t="shared" si="149"/>
        <v>19.43</v>
      </c>
      <c r="I404" s="7">
        <f t="shared" si="150"/>
        <v>13.41</v>
      </c>
      <c r="J404" s="7">
        <f t="shared" si="151"/>
        <v>-17.538333333333334</v>
      </c>
      <c r="K404" s="7">
        <f t="shared" si="152"/>
        <v>-7.7428074170543377</v>
      </c>
      <c r="M404" s="17"/>
      <c r="Z404"/>
      <c r="AC404">
        <v>18.93</v>
      </c>
      <c r="AF404">
        <v>19.43</v>
      </c>
      <c r="BC404">
        <v>18.04</v>
      </c>
      <c r="BG404">
        <v>16.53</v>
      </c>
      <c r="BI404">
        <v>13.41</v>
      </c>
      <c r="BR404">
        <v>18.89</v>
      </c>
      <c r="BV404" s="17"/>
    </row>
    <row r="405" spans="1:74">
      <c r="A405" s="322"/>
      <c r="B405" s="263"/>
      <c r="C405" s="9">
        <v>200</v>
      </c>
      <c r="E405">
        <f t="shared" si="146"/>
        <v>6</v>
      </c>
      <c r="F405" s="7">
        <f t="shared" si="147"/>
        <v>16.479999999999997</v>
      </c>
      <c r="G405" s="7">
        <f t="shared" si="148"/>
        <v>3.2595398448247486</v>
      </c>
      <c r="H405" s="7">
        <f t="shared" si="149"/>
        <v>19.46</v>
      </c>
      <c r="I405" s="7">
        <f t="shared" si="150"/>
        <v>10.24</v>
      </c>
      <c r="J405" s="7">
        <f t="shared" si="151"/>
        <v>-16.479999999999997</v>
      </c>
      <c r="K405" s="7">
        <f t="shared" si="152"/>
        <v>-5.0559283777940918</v>
      </c>
      <c r="M405" s="17"/>
      <c r="Z405"/>
      <c r="AC405">
        <v>17.45</v>
      </c>
      <c r="AF405">
        <v>19.46</v>
      </c>
      <c r="BC405">
        <v>18.02</v>
      </c>
      <c r="BG405">
        <v>15.93</v>
      </c>
      <c r="BI405">
        <v>10.24</v>
      </c>
      <c r="BR405">
        <v>17.78</v>
      </c>
      <c r="BV405" s="17"/>
    </row>
    <row r="406" spans="1:74">
      <c r="A406" s="322"/>
      <c r="B406" s="263"/>
      <c r="C406" s="9">
        <v>300</v>
      </c>
      <c r="E406">
        <f t="shared" si="146"/>
        <v>2</v>
      </c>
      <c r="F406" s="7">
        <f t="shared" si="147"/>
        <v>17.324999999999999</v>
      </c>
      <c r="G406" s="7">
        <f t="shared" si="148"/>
        <v>1.8172644276494274</v>
      </c>
      <c r="H406" s="7">
        <f t="shared" si="149"/>
        <v>18.61</v>
      </c>
      <c r="I406" s="7">
        <f t="shared" si="150"/>
        <v>16.04</v>
      </c>
      <c r="J406" s="7">
        <f t="shared" si="151"/>
        <v>-17.324999999999999</v>
      </c>
      <c r="K406" s="7">
        <f t="shared" si="152"/>
        <v>-9.5335602988769903</v>
      </c>
      <c r="M406" s="17"/>
      <c r="Z406"/>
      <c r="AC406">
        <v>16.04</v>
      </c>
      <c r="AF406">
        <v>18.61</v>
      </c>
      <c r="BV406" s="17"/>
    </row>
    <row r="407" spans="1:74">
      <c r="A407" s="322"/>
      <c r="B407" s="263"/>
      <c r="C407" s="9">
        <v>400</v>
      </c>
      <c r="E407">
        <f t="shared" si="146"/>
        <v>1</v>
      </c>
      <c r="F407" s="7">
        <f t="shared" si="147"/>
        <v>14.97</v>
      </c>
      <c r="G407" s="7" t="e">
        <f t="shared" si="148"/>
        <v>#DIV/0!</v>
      </c>
      <c r="H407" s="7">
        <f t="shared" si="149"/>
        <v>14.97</v>
      </c>
      <c r="I407" s="7">
        <f t="shared" si="150"/>
        <v>14.97</v>
      </c>
      <c r="J407" s="7">
        <f t="shared" si="151"/>
        <v>-14.97</v>
      </c>
      <c r="K407" s="7" t="e">
        <f t="shared" si="152"/>
        <v>#DIV/0!</v>
      </c>
      <c r="M407" s="17"/>
      <c r="Z407"/>
      <c r="AC407">
        <v>14.97</v>
      </c>
      <c r="BV407" s="17"/>
    </row>
    <row r="408" spans="1:74">
      <c r="A408" s="322"/>
      <c r="B408" s="263"/>
      <c r="C408" s="9">
        <v>500</v>
      </c>
      <c r="E408">
        <f t="shared" si="146"/>
        <v>0</v>
      </c>
      <c r="F408" s="7" t="e">
        <f t="shared" si="147"/>
        <v>#DIV/0!</v>
      </c>
      <c r="G408" s="7" t="e">
        <f t="shared" si="148"/>
        <v>#DIV/0!</v>
      </c>
      <c r="H408" s="7">
        <f t="shared" si="149"/>
        <v>0</v>
      </c>
      <c r="I408" s="7">
        <f t="shared" si="150"/>
        <v>0</v>
      </c>
      <c r="J408" s="7" t="e">
        <f t="shared" si="151"/>
        <v>#DIV/0!</v>
      </c>
      <c r="K408" s="7" t="e">
        <f t="shared" si="152"/>
        <v>#DIV/0!</v>
      </c>
      <c r="M408" s="17"/>
      <c r="Z408"/>
      <c r="BV408" s="17"/>
    </row>
    <row r="409" spans="1:74">
      <c r="A409" s="322"/>
      <c r="B409" s="263"/>
      <c r="C409" s="9">
        <v>600</v>
      </c>
      <c r="E409">
        <f t="shared" si="146"/>
        <v>0</v>
      </c>
      <c r="F409" s="7" t="e">
        <f t="shared" si="147"/>
        <v>#DIV/0!</v>
      </c>
      <c r="G409" s="7" t="e">
        <f t="shared" si="148"/>
        <v>#DIV/0!</v>
      </c>
      <c r="H409" s="7">
        <f t="shared" si="149"/>
        <v>0</v>
      </c>
      <c r="I409" s="7">
        <f t="shared" si="150"/>
        <v>0</v>
      </c>
      <c r="J409" s="7" t="e">
        <f t="shared" si="151"/>
        <v>#DIV/0!</v>
      </c>
      <c r="K409" s="7" t="e">
        <f t="shared" si="152"/>
        <v>#DIV/0!</v>
      </c>
      <c r="M409" s="17"/>
      <c r="Z409"/>
      <c r="BV409" s="17"/>
    </row>
    <row r="410" spans="1:74">
      <c r="A410" s="322"/>
      <c r="B410" s="15"/>
      <c r="C410" s="15"/>
      <c r="D410" s="15"/>
      <c r="E410" s="15"/>
      <c r="F410" s="32"/>
      <c r="G410" s="32"/>
      <c r="H410" s="32"/>
      <c r="I410" s="32"/>
      <c r="J410" s="32"/>
      <c r="K410" s="32"/>
      <c r="L410" s="15"/>
      <c r="M410" s="17"/>
      <c r="N410" s="15"/>
      <c r="O410" s="15"/>
      <c r="P410" s="15"/>
      <c r="Q410" s="15"/>
      <c r="R410" s="15"/>
      <c r="S410" s="15"/>
      <c r="T410" s="15"/>
      <c r="U410" s="15"/>
      <c r="V410" s="15"/>
      <c r="W410" s="15"/>
      <c r="X410" s="15"/>
      <c r="Y410" s="15"/>
      <c r="Z410" s="15"/>
      <c r="AA410" s="15"/>
      <c r="AD410" s="15"/>
      <c r="AE410" s="15"/>
      <c r="AF410" s="15"/>
      <c r="AG410" s="15"/>
      <c r="AH410" s="15"/>
      <c r="AI410" s="15"/>
      <c r="AJ410" s="15"/>
      <c r="AK410" s="15"/>
      <c r="AL410" s="15"/>
      <c r="AM410" s="15"/>
      <c r="AN410" s="15"/>
      <c r="AO410" s="15"/>
      <c r="AP410" s="15"/>
      <c r="AQ410" s="15"/>
      <c r="AR410" s="15"/>
      <c r="AS410" s="15"/>
      <c r="AT410" s="15"/>
      <c r="AU410" s="15"/>
      <c r="AV410" s="15"/>
      <c r="AW410" s="15"/>
      <c r="AX410" s="15"/>
      <c r="AY410" s="15"/>
      <c r="AZ410" s="15"/>
      <c r="BA410" s="15"/>
      <c r="BB410" s="15"/>
      <c r="BC410" s="15"/>
      <c r="BD410" s="15"/>
      <c r="BE410" s="15"/>
      <c r="BF410" s="15"/>
      <c r="BG410" s="15"/>
      <c r="BH410" s="15"/>
      <c r="BI410" s="15"/>
      <c r="BJ410" s="15"/>
      <c r="BK410" s="15"/>
      <c r="BL410" s="15"/>
      <c r="BM410" s="15"/>
      <c r="BN410" s="15"/>
      <c r="BO410" s="15"/>
      <c r="BP410" s="15"/>
      <c r="BQ410" s="15"/>
      <c r="BR410" s="15"/>
      <c r="BS410" s="15"/>
      <c r="BT410" s="15"/>
      <c r="BU410" s="15"/>
      <c r="BV410" s="17"/>
    </row>
    <row r="411" spans="1:74">
      <c r="A411" s="322"/>
      <c r="B411" s="264" t="s">
        <v>25</v>
      </c>
      <c r="C411" s="13" t="s">
        <v>23</v>
      </c>
      <c r="E411">
        <f t="shared" si="146"/>
        <v>6</v>
      </c>
      <c r="F411" s="7">
        <f t="shared" si="147"/>
        <v>115</v>
      </c>
      <c r="G411" s="7">
        <f t="shared" si="148"/>
        <v>77.714863443230726</v>
      </c>
      <c r="H411" s="7">
        <f t="shared" si="149"/>
        <v>219</v>
      </c>
      <c r="I411" s="7">
        <f t="shared" si="150"/>
        <v>1</v>
      </c>
      <c r="J411" s="7">
        <f>+D411-F411</f>
        <v>-115</v>
      </c>
      <c r="K411" s="7">
        <f>+J411/G411</f>
        <v>-1.4797684111483433</v>
      </c>
      <c r="M411" s="17"/>
      <c r="Z411"/>
      <c r="AC411">
        <v>1</v>
      </c>
      <c r="AF411">
        <v>219</v>
      </c>
      <c r="BC411">
        <v>90</v>
      </c>
      <c r="BG411">
        <v>154</v>
      </c>
      <c r="BI411">
        <v>159</v>
      </c>
      <c r="BR411">
        <v>67</v>
      </c>
      <c r="BV411" s="17"/>
    </row>
    <row r="412" spans="1:74">
      <c r="A412" s="322"/>
      <c r="B412" s="265"/>
      <c r="C412" s="10" t="s">
        <v>24</v>
      </c>
      <c r="E412">
        <f t="shared" si="146"/>
        <v>6</v>
      </c>
      <c r="F412" s="7">
        <f t="shared" si="147"/>
        <v>1.1333333333333333</v>
      </c>
      <c r="G412" s="7">
        <f t="shared" si="148"/>
        <v>0.49665548085837835</v>
      </c>
      <c r="H412" s="7">
        <f t="shared" si="149"/>
        <v>2</v>
      </c>
      <c r="I412" s="7">
        <f t="shared" si="150"/>
        <v>0.6</v>
      </c>
      <c r="J412" s="7">
        <f>+D412-F412</f>
        <v>-1.1333333333333333</v>
      </c>
      <c r="K412" s="7">
        <f>+J412/G412</f>
        <v>-2.2819305877276808</v>
      </c>
      <c r="M412" s="17"/>
      <c r="Z412"/>
      <c r="AC412">
        <v>1.2</v>
      </c>
      <c r="AF412">
        <v>0.9</v>
      </c>
      <c r="BC412">
        <v>1.3</v>
      </c>
      <c r="BG412">
        <v>0.8</v>
      </c>
      <c r="BI412">
        <v>0.6</v>
      </c>
      <c r="BR412">
        <v>2</v>
      </c>
      <c r="BV412" s="17"/>
    </row>
    <row r="413" spans="1:74" ht="0.95" customHeight="1">
      <c r="M413" s="17"/>
      <c r="Z413"/>
      <c r="BV413" s="17"/>
    </row>
    <row r="414" spans="1:74" ht="0.95" customHeight="1">
      <c r="M414" s="17"/>
      <c r="Z414"/>
      <c r="BV414" s="17"/>
    </row>
    <row r="415" spans="1:74" ht="0.95" customHeight="1">
      <c r="M415" s="17"/>
      <c r="Z415"/>
      <c r="BV415" s="17"/>
    </row>
    <row r="416" spans="1:74" ht="0.95" customHeight="1">
      <c r="M416" s="17"/>
      <c r="Z416"/>
      <c r="BV416" s="17"/>
    </row>
    <row r="417" spans="1:74" ht="0.95" customHeight="1">
      <c r="M417" s="17"/>
      <c r="Z417"/>
      <c r="BV417" s="17"/>
    </row>
    <row r="418" spans="1:74" ht="0.95" customHeight="1">
      <c r="M418" s="17"/>
      <c r="Z418"/>
      <c r="BV418" s="17"/>
    </row>
    <row r="419" spans="1:74" ht="0.95" customHeight="1">
      <c r="M419" s="17"/>
      <c r="Z419"/>
      <c r="BV419" s="17"/>
    </row>
    <row r="420" spans="1:74" ht="0.95" customHeight="1">
      <c r="M420" s="17"/>
      <c r="Z420"/>
      <c r="BV420" s="17"/>
    </row>
    <row r="421" spans="1:74" ht="16.5" thickBot="1">
      <c r="D421" s="1" t="s">
        <v>26</v>
      </c>
      <c r="E421" s="1" t="s">
        <v>3</v>
      </c>
      <c r="F421" s="6" t="s">
        <v>4</v>
      </c>
      <c r="G421" s="6" t="s">
        <v>8</v>
      </c>
      <c r="H421" s="6" t="s">
        <v>5</v>
      </c>
      <c r="I421" s="6" t="s">
        <v>6</v>
      </c>
      <c r="J421" s="6" t="s">
        <v>7</v>
      </c>
      <c r="K421" s="7" t="s">
        <v>54</v>
      </c>
      <c r="M421" s="17"/>
      <c r="N421" s="1" t="s">
        <v>127</v>
      </c>
      <c r="O421" s="1" t="s">
        <v>127</v>
      </c>
      <c r="P421" s="1" t="s">
        <v>127</v>
      </c>
      <c r="Q421" s="1" t="s">
        <v>127</v>
      </c>
      <c r="R421" s="1" t="s">
        <v>127</v>
      </c>
      <c r="S421" s="1" t="s">
        <v>127</v>
      </c>
      <c r="T421" s="1" t="s">
        <v>127</v>
      </c>
      <c r="V421" s="1"/>
      <c r="W421" s="1"/>
      <c r="X421" s="1"/>
      <c r="Y421" s="1"/>
      <c r="Z421" s="1"/>
      <c r="AA421" s="1"/>
      <c r="AB421" s="1"/>
      <c r="AC421" s="1"/>
      <c r="AD421" s="1"/>
      <c r="AE421" s="1"/>
      <c r="AG421" s="1"/>
      <c r="AH421" s="1"/>
      <c r="AI421" s="1"/>
      <c r="AJ421" s="1"/>
      <c r="AK421" s="1"/>
      <c r="AL421" s="1"/>
      <c r="AM421" s="1"/>
      <c r="AN421" s="1"/>
      <c r="AO421" s="1"/>
      <c r="AP421" s="1"/>
      <c r="AQ421" s="1"/>
      <c r="AR421" s="1"/>
      <c r="AS421" s="1"/>
      <c r="AT421" s="1"/>
      <c r="AU421" s="1"/>
      <c r="AV421" s="1"/>
      <c r="AW421" s="1"/>
      <c r="AX421" s="1"/>
      <c r="AY421" s="1"/>
      <c r="AZ421" s="1"/>
      <c r="BA421" s="1"/>
      <c r="BB421" s="1"/>
      <c r="BC421" s="1"/>
      <c r="BD421" s="1"/>
      <c r="BE421" s="1"/>
      <c r="BF421" s="1"/>
      <c r="BG421" s="1"/>
      <c r="BH421" s="1"/>
      <c r="BI421" s="1"/>
      <c r="BJ421" s="1"/>
      <c r="BK421" s="1"/>
      <c r="BL421" s="1"/>
      <c r="BM421" s="1"/>
      <c r="BN421" s="1"/>
      <c r="BO421" s="1"/>
      <c r="BP421" s="1"/>
      <c r="BQ421" s="1"/>
      <c r="BR421" s="1"/>
      <c r="BS421" s="1"/>
      <c r="BT421" s="1"/>
      <c r="BU421" s="1"/>
      <c r="BV421" s="17"/>
    </row>
    <row r="422" spans="1:74">
      <c r="A422" s="322">
        <v>75</v>
      </c>
      <c r="B422" s="266" t="s">
        <v>18</v>
      </c>
      <c r="C422" s="267"/>
      <c r="D422" s="86">
        <f>+入力シート①!T$2</f>
        <v>0</v>
      </c>
      <c r="E422" s="18"/>
      <c r="F422" s="30"/>
      <c r="G422" s="30"/>
      <c r="H422" s="30"/>
      <c r="I422" s="30"/>
      <c r="J422" s="30"/>
      <c r="K422" s="31"/>
      <c r="M422" s="17"/>
      <c r="N422" s="86">
        <v>0</v>
      </c>
      <c r="O422" s="86">
        <v>0</v>
      </c>
      <c r="P422" s="86">
        <v>0</v>
      </c>
      <c r="Q422" s="86">
        <v>0</v>
      </c>
      <c r="R422" s="86">
        <v>0</v>
      </c>
      <c r="S422" s="86">
        <v>0</v>
      </c>
      <c r="T422" s="86">
        <v>0</v>
      </c>
      <c r="U422">
        <v>2012</v>
      </c>
      <c r="V422">
        <f t="shared" ref="V422:BF422" si="153">+V$1</f>
        <v>2011</v>
      </c>
      <c r="W422">
        <f t="shared" si="153"/>
        <v>2010</v>
      </c>
      <c r="X422">
        <f t="shared" si="153"/>
        <v>2009</v>
      </c>
      <c r="Y422">
        <f t="shared" si="153"/>
        <v>2008</v>
      </c>
      <c r="Z422">
        <f t="shared" si="153"/>
        <v>2007</v>
      </c>
      <c r="AA422">
        <f t="shared" si="153"/>
        <v>2007</v>
      </c>
      <c r="AB422">
        <f t="shared" si="153"/>
        <v>2006</v>
      </c>
      <c r="AC422">
        <f t="shared" si="153"/>
        <v>2005</v>
      </c>
      <c r="AD422">
        <f t="shared" si="153"/>
        <v>2004</v>
      </c>
      <c r="AE422">
        <f t="shared" si="153"/>
        <v>2003</v>
      </c>
      <c r="AF422">
        <f t="shared" si="153"/>
        <v>2002</v>
      </c>
      <c r="AG422">
        <f t="shared" si="153"/>
        <v>2001</v>
      </c>
      <c r="AH422">
        <f t="shared" si="153"/>
        <v>2000</v>
      </c>
      <c r="AI422">
        <f t="shared" si="153"/>
        <v>2000</v>
      </c>
      <c r="AJ422">
        <f t="shared" si="153"/>
        <v>2000</v>
      </c>
      <c r="AK422">
        <f t="shared" si="153"/>
        <v>2000</v>
      </c>
      <c r="AL422">
        <f t="shared" si="153"/>
        <v>1999</v>
      </c>
      <c r="AM422">
        <f t="shared" si="153"/>
        <v>1999</v>
      </c>
      <c r="AN422">
        <f t="shared" si="153"/>
        <v>1998</v>
      </c>
      <c r="AO422">
        <f t="shared" si="153"/>
        <v>1998</v>
      </c>
      <c r="AP422">
        <f t="shared" si="153"/>
        <v>1997</v>
      </c>
      <c r="AQ422">
        <f t="shared" si="153"/>
        <v>1996</v>
      </c>
      <c r="AR422">
        <f t="shared" si="153"/>
        <v>1995</v>
      </c>
      <c r="AS422">
        <f t="shared" si="153"/>
        <v>1994</v>
      </c>
      <c r="AT422">
        <f t="shared" si="153"/>
        <v>1993</v>
      </c>
      <c r="AU422">
        <f t="shared" si="153"/>
        <v>1992</v>
      </c>
      <c r="AV422">
        <f t="shared" si="153"/>
        <v>1991</v>
      </c>
      <c r="AW422">
        <f t="shared" si="153"/>
        <v>1990</v>
      </c>
      <c r="AX422">
        <f t="shared" si="153"/>
        <v>1990</v>
      </c>
      <c r="AY422">
        <f t="shared" si="153"/>
        <v>1989</v>
      </c>
      <c r="AZ422">
        <f t="shared" si="153"/>
        <v>1988</v>
      </c>
      <c r="BA422">
        <f t="shared" si="153"/>
        <v>1987</v>
      </c>
      <c r="BB422">
        <f t="shared" si="153"/>
        <v>1987</v>
      </c>
      <c r="BC422">
        <f t="shared" si="153"/>
        <v>1986</v>
      </c>
      <c r="BD422">
        <f t="shared" si="153"/>
        <v>1986</v>
      </c>
      <c r="BE422">
        <f t="shared" si="153"/>
        <v>1986</v>
      </c>
      <c r="BF422">
        <f t="shared" si="153"/>
        <v>1986</v>
      </c>
      <c r="BG422">
        <f t="shared" ref="BG422:BU422" si="154">+BG$1</f>
        <v>1986</v>
      </c>
      <c r="BH422">
        <f t="shared" si="154"/>
        <v>1985</v>
      </c>
      <c r="BI422">
        <f t="shared" si="154"/>
        <v>1985</v>
      </c>
      <c r="BJ422">
        <f t="shared" si="154"/>
        <v>1985</v>
      </c>
      <c r="BK422">
        <f t="shared" si="154"/>
        <v>1984</v>
      </c>
      <c r="BL422">
        <f t="shared" si="154"/>
        <v>1984</v>
      </c>
      <c r="BM422">
        <f t="shared" si="154"/>
        <v>1984</v>
      </c>
      <c r="BN422">
        <f t="shared" si="154"/>
        <v>1983</v>
      </c>
      <c r="BO422">
        <f t="shared" si="154"/>
        <v>1983</v>
      </c>
      <c r="BP422">
        <f t="shared" si="154"/>
        <v>1982</v>
      </c>
      <c r="BQ422">
        <f t="shared" si="154"/>
        <v>1982</v>
      </c>
      <c r="BR422">
        <f t="shared" si="154"/>
        <v>1982</v>
      </c>
      <c r="BS422">
        <f t="shared" si="154"/>
        <v>1982</v>
      </c>
      <c r="BT422">
        <f t="shared" si="154"/>
        <v>1981</v>
      </c>
      <c r="BU422">
        <f t="shared" si="154"/>
        <v>1980</v>
      </c>
      <c r="BV422" s="17"/>
    </row>
    <row r="423" spans="1:74">
      <c r="A423" s="322"/>
      <c r="B423" s="266" t="s">
        <v>19</v>
      </c>
      <c r="C423" s="267"/>
      <c r="D423" s="87">
        <f>+入力シート①!T$2</f>
        <v>0</v>
      </c>
      <c r="E423" s="19"/>
      <c r="F423" s="32"/>
      <c r="G423" s="32"/>
      <c r="H423" s="32"/>
      <c r="I423" s="32"/>
      <c r="J423" s="32"/>
      <c r="K423" s="33"/>
      <c r="M423" s="17"/>
      <c r="N423" s="87">
        <v>0</v>
      </c>
      <c r="O423" s="87">
        <v>0</v>
      </c>
      <c r="P423" s="87">
        <v>0</v>
      </c>
      <c r="Q423" s="87">
        <v>0</v>
      </c>
      <c r="R423" s="87">
        <v>0</v>
      </c>
      <c r="S423" s="87">
        <v>0</v>
      </c>
      <c r="T423" s="87">
        <v>0</v>
      </c>
      <c r="V423">
        <f>+V$3</f>
        <v>3</v>
      </c>
      <c r="W423">
        <f>+W$3</f>
        <v>3</v>
      </c>
      <c r="X423">
        <f>+X$3</f>
        <v>3</v>
      </c>
      <c r="Y423">
        <f>+Y$3</f>
        <v>3</v>
      </c>
      <c r="Z423">
        <f>+Z$3</f>
        <v>3</v>
      </c>
      <c r="AA423">
        <f t="shared" ref="AA423:BU423" si="155">+AA$3</f>
        <v>3</v>
      </c>
      <c r="AB423">
        <f t="shared" si="155"/>
        <v>3</v>
      </c>
      <c r="AC423">
        <f t="shared" si="155"/>
        <v>3</v>
      </c>
      <c r="AD423">
        <f t="shared" si="155"/>
        <v>3</v>
      </c>
      <c r="AE423">
        <f t="shared" si="155"/>
        <v>3</v>
      </c>
      <c r="AF423">
        <f t="shared" si="155"/>
        <v>3</v>
      </c>
      <c r="AG423">
        <f t="shared" si="155"/>
        <v>3</v>
      </c>
      <c r="AH423">
        <f t="shared" si="155"/>
        <v>3</v>
      </c>
      <c r="AI423">
        <f t="shared" si="155"/>
        <v>3</v>
      </c>
      <c r="AJ423">
        <f t="shared" si="155"/>
        <v>3</v>
      </c>
      <c r="AK423">
        <f t="shared" si="155"/>
        <v>3</v>
      </c>
      <c r="AL423">
        <f t="shared" si="155"/>
        <v>3</v>
      </c>
      <c r="AM423">
        <f t="shared" si="155"/>
        <v>3</v>
      </c>
      <c r="AN423">
        <f t="shared" si="155"/>
        <v>3</v>
      </c>
      <c r="AO423">
        <f t="shared" si="155"/>
        <v>3</v>
      </c>
      <c r="AP423">
        <f t="shared" si="155"/>
        <v>3</v>
      </c>
      <c r="AQ423">
        <f t="shared" si="155"/>
        <v>3</v>
      </c>
      <c r="AR423">
        <f t="shared" si="155"/>
        <v>3</v>
      </c>
      <c r="AS423">
        <f t="shared" si="155"/>
        <v>3</v>
      </c>
      <c r="AT423">
        <f t="shared" si="155"/>
        <v>3</v>
      </c>
      <c r="AU423">
        <f t="shared" si="155"/>
        <v>3</v>
      </c>
      <c r="AV423">
        <f t="shared" si="155"/>
        <v>3</v>
      </c>
      <c r="AW423">
        <f t="shared" si="155"/>
        <v>3</v>
      </c>
      <c r="AX423">
        <f t="shared" si="155"/>
        <v>3</v>
      </c>
      <c r="AY423">
        <f t="shared" si="155"/>
        <v>3</v>
      </c>
      <c r="AZ423">
        <f t="shared" si="155"/>
        <v>3</v>
      </c>
      <c r="BA423">
        <f t="shared" si="155"/>
        <v>3</v>
      </c>
      <c r="BB423">
        <f t="shared" si="155"/>
        <v>3</v>
      </c>
      <c r="BC423">
        <f t="shared" si="155"/>
        <v>3</v>
      </c>
      <c r="BD423">
        <f t="shared" si="155"/>
        <v>3</v>
      </c>
      <c r="BE423">
        <f t="shared" si="155"/>
        <v>3</v>
      </c>
      <c r="BF423">
        <f t="shared" si="155"/>
        <v>3</v>
      </c>
      <c r="BG423">
        <f t="shared" si="155"/>
        <v>3</v>
      </c>
      <c r="BH423">
        <f t="shared" si="155"/>
        <v>3</v>
      </c>
      <c r="BI423">
        <f t="shared" si="155"/>
        <v>3</v>
      </c>
      <c r="BJ423">
        <f t="shared" si="155"/>
        <v>3</v>
      </c>
      <c r="BK423">
        <f t="shared" si="155"/>
        <v>3</v>
      </c>
      <c r="BL423">
        <f t="shared" si="155"/>
        <v>3</v>
      </c>
      <c r="BM423">
        <f t="shared" si="155"/>
        <v>3</v>
      </c>
      <c r="BN423">
        <f t="shared" si="155"/>
        <v>3</v>
      </c>
      <c r="BO423">
        <f t="shared" si="155"/>
        <v>3</v>
      </c>
      <c r="BP423">
        <f t="shared" si="155"/>
        <v>3</v>
      </c>
      <c r="BQ423">
        <f t="shared" si="155"/>
        <v>3</v>
      </c>
      <c r="BR423">
        <f t="shared" si="155"/>
        <v>3</v>
      </c>
      <c r="BS423">
        <f t="shared" si="155"/>
        <v>3</v>
      </c>
      <c r="BT423">
        <f t="shared" si="155"/>
        <v>3</v>
      </c>
      <c r="BU423">
        <f t="shared" si="155"/>
        <v>3</v>
      </c>
      <c r="BV423" s="17"/>
    </row>
    <row r="424" spans="1:74">
      <c r="A424" s="322"/>
      <c r="B424" s="266" t="s">
        <v>20</v>
      </c>
      <c r="C424" s="267"/>
      <c r="D424" s="88">
        <f>+入力シート①!T$2</f>
        <v>0</v>
      </c>
      <c r="E424" s="19"/>
      <c r="F424" s="32"/>
      <c r="G424" s="32"/>
      <c r="H424" s="32"/>
      <c r="I424" s="32"/>
      <c r="J424" s="32"/>
      <c r="K424" s="33"/>
      <c r="M424" s="17"/>
      <c r="N424" s="88">
        <v>0</v>
      </c>
      <c r="O424" s="88">
        <v>0</v>
      </c>
      <c r="P424" s="88">
        <v>0</v>
      </c>
      <c r="Q424" s="88">
        <v>0</v>
      </c>
      <c r="R424" s="88">
        <v>0</v>
      </c>
      <c r="S424" s="88">
        <v>0</v>
      </c>
      <c r="T424" s="88">
        <v>0</v>
      </c>
      <c r="Z424"/>
      <c r="BC424">
        <v>27</v>
      </c>
      <c r="BG424">
        <v>4</v>
      </c>
      <c r="BK424">
        <v>30</v>
      </c>
      <c r="BV424" s="17"/>
    </row>
    <row r="425" spans="1:74">
      <c r="A425" s="322"/>
      <c r="B425" s="266" t="s">
        <v>55</v>
      </c>
      <c r="C425" s="267"/>
      <c r="D425">
        <f>+入力シート①!T$3</f>
        <v>75</v>
      </c>
      <c r="E425" s="19"/>
      <c r="F425" s="32"/>
      <c r="G425" s="32"/>
      <c r="H425" s="32"/>
      <c r="I425" s="32"/>
      <c r="J425" s="32"/>
      <c r="K425" s="33"/>
      <c r="M425" s="17"/>
      <c r="N425">
        <v>75</v>
      </c>
      <c r="O425">
        <v>75</v>
      </c>
      <c r="P425">
        <v>75</v>
      </c>
      <c r="Q425">
        <v>75</v>
      </c>
      <c r="R425">
        <v>75</v>
      </c>
      <c r="S425">
        <v>75</v>
      </c>
      <c r="T425">
        <v>75</v>
      </c>
      <c r="U425">
        <v>75</v>
      </c>
      <c r="V425">
        <f>+$A$422</f>
        <v>75</v>
      </c>
      <c r="W425">
        <f>+$A$422</f>
        <v>75</v>
      </c>
      <c r="X425">
        <f>+$A$422</f>
        <v>75</v>
      </c>
      <c r="Y425">
        <f>+$A$422</f>
        <v>75</v>
      </c>
      <c r="Z425">
        <f>+$A$422</f>
        <v>75</v>
      </c>
      <c r="AA425">
        <f t="shared" ref="AA425:BU425" si="156">+$A$422</f>
        <v>75</v>
      </c>
      <c r="AB425">
        <f t="shared" si="156"/>
        <v>75</v>
      </c>
      <c r="AC425">
        <f t="shared" si="156"/>
        <v>75</v>
      </c>
      <c r="AD425">
        <f t="shared" si="156"/>
        <v>75</v>
      </c>
      <c r="AE425">
        <f t="shared" si="156"/>
        <v>75</v>
      </c>
      <c r="AF425">
        <f t="shared" si="156"/>
        <v>75</v>
      </c>
      <c r="AG425">
        <f t="shared" si="156"/>
        <v>75</v>
      </c>
      <c r="AH425">
        <f t="shared" si="156"/>
        <v>75</v>
      </c>
      <c r="AI425">
        <f t="shared" si="156"/>
        <v>75</v>
      </c>
      <c r="AJ425">
        <f t="shared" si="156"/>
        <v>75</v>
      </c>
      <c r="AK425">
        <f t="shared" si="156"/>
        <v>75</v>
      </c>
      <c r="AL425">
        <f t="shared" si="156"/>
        <v>75</v>
      </c>
      <c r="AM425">
        <f t="shared" si="156"/>
        <v>75</v>
      </c>
      <c r="AN425">
        <f t="shared" si="156"/>
        <v>75</v>
      </c>
      <c r="AO425">
        <f t="shared" si="156"/>
        <v>75</v>
      </c>
      <c r="AP425">
        <f t="shared" si="156"/>
        <v>75</v>
      </c>
      <c r="AQ425">
        <f t="shared" si="156"/>
        <v>75</v>
      </c>
      <c r="AR425">
        <f t="shared" si="156"/>
        <v>75</v>
      </c>
      <c r="AS425">
        <f t="shared" si="156"/>
        <v>75</v>
      </c>
      <c r="AT425">
        <f t="shared" si="156"/>
        <v>75</v>
      </c>
      <c r="AU425">
        <f t="shared" si="156"/>
        <v>75</v>
      </c>
      <c r="AV425">
        <f t="shared" si="156"/>
        <v>75</v>
      </c>
      <c r="AW425">
        <f t="shared" si="156"/>
        <v>75</v>
      </c>
      <c r="AX425">
        <f t="shared" si="156"/>
        <v>75</v>
      </c>
      <c r="AY425">
        <f t="shared" si="156"/>
        <v>75</v>
      </c>
      <c r="AZ425">
        <f t="shared" si="156"/>
        <v>75</v>
      </c>
      <c r="BA425">
        <f t="shared" si="156"/>
        <v>75</v>
      </c>
      <c r="BB425">
        <f t="shared" si="156"/>
        <v>75</v>
      </c>
      <c r="BC425">
        <f t="shared" si="156"/>
        <v>75</v>
      </c>
      <c r="BD425">
        <f t="shared" si="156"/>
        <v>75</v>
      </c>
      <c r="BE425">
        <f t="shared" si="156"/>
        <v>75</v>
      </c>
      <c r="BF425">
        <f t="shared" si="156"/>
        <v>75</v>
      </c>
      <c r="BG425">
        <f t="shared" si="156"/>
        <v>75</v>
      </c>
      <c r="BH425">
        <f t="shared" si="156"/>
        <v>75</v>
      </c>
      <c r="BI425">
        <f t="shared" si="156"/>
        <v>75</v>
      </c>
      <c r="BJ425">
        <f t="shared" si="156"/>
        <v>75</v>
      </c>
      <c r="BK425">
        <f t="shared" si="156"/>
        <v>75</v>
      </c>
      <c r="BL425">
        <f t="shared" si="156"/>
        <v>75</v>
      </c>
      <c r="BM425">
        <f t="shared" si="156"/>
        <v>75</v>
      </c>
      <c r="BN425">
        <f t="shared" si="156"/>
        <v>75</v>
      </c>
      <c r="BO425">
        <f t="shared" si="156"/>
        <v>75</v>
      </c>
      <c r="BP425">
        <f t="shared" si="156"/>
        <v>75</v>
      </c>
      <c r="BQ425">
        <f t="shared" si="156"/>
        <v>75</v>
      </c>
      <c r="BR425">
        <f t="shared" si="156"/>
        <v>75</v>
      </c>
      <c r="BS425">
        <f t="shared" si="156"/>
        <v>75</v>
      </c>
      <c r="BT425">
        <f t="shared" si="156"/>
        <v>75</v>
      </c>
      <c r="BU425">
        <f t="shared" si="156"/>
        <v>75</v>
      </c>
      <c r="BV425" s="17"/>
    </row>
    <row r="426" spans="1:74" ht="16.5" thickBot="1">
      <c r="A426" s="322"/>
      <c r="B426" s="266" t="s">
        <v>21</v>
      </c>
      <c r="C426" s="267"/>
      <c r="D426" s="93">
        <f>+入力シート①!T$4</f>
        <v>0</v>
      </c>
      <c r="E426" s="20"/>
      <c r="F426" s="34"/>
      <c r="G426" s="34"/>
      <c r="H426" s="34"/>
      <c r="I426" s="34"/>
      <c r="J426" s="34"/>
      <c r="K426" s="35"/>
      <c r="M426" s="17"/>
      <c r="N426" s="93">
        <v>0</v>
      </c>
      <c r="O426" s="93">
        <v>0</v>
      </c>
      <c r="P426" s="93">
        <v>0</v>
      </c>
      <c r="Q426" s="93">
        <v>0</v>
      </c>
      <c r="R426" s="93">
        <v>0</v>
      </c>
      <c r="S426" s="93">
        <v>0</v>
      </c>
      <c r="T426" s="93">
        <v>0</v>
      </c>
      <c r="Z426"/>
      <c r="BV426" s="17"/>
    </row>
    <row r="427" spans="1:74">
      <c r="A427" s="322"/>
      <c r="B427" s="263" t="s">
        <v>22</v>
      </c>
      <c r="C427" s="9">
        <v>0</v>
      </c>
      <c r="E427">
        <f>+COUNT($M427:$BV427)</f>
        <v>3</v>
      </c>
      <c r="F427" s="7">
        <f>+AVERAGE($M427:$BV427)</f>
        <v>18.066666666666666</v>
      </c>
      <c r="G427" s="7">
        <f>+STDEV($M427:$BV427)</f>
        <v>2.0840665376454104</v>
      </c>
      <c r="H427" s="7">
        <f>+MAX($M427:$BV427)</f>
        <v>19.899999999999999</v>
      </c>
      <c r="I427" s="7">
        <f>+MIN($M427:$BV427)</f>
        <v>15.8</v>
      </c>
      <c r="J427" s="7">
        <f>+D427-F427</f>
        <v>-18.066666666666666</v>
      </c>
      <c r="K427" s="7">
        <f>+J427/G427</f>
        <v>-8.6689490667982625</v>
      </c>
      <c r="M427" s="17"/>
      <c r="Z427"/>
      <c r="BC427">
        <v>19.899999999999999</v>
      </c>
      <c r="BG427">
        <v>18.5</v>
      </c>
      <c r="BK427">
        <v>15.8</v>
      </c>
      <c r="BV427" s="17"/>
    </row>
    <row r="428" spans="1:74">
      <c r="A428" s="322"/>
      <c r="B428" s="263"/>
      <c r="C428" s="9">
        <v>10</v>
      </c>
      <c r="E428">
        <f t="shared" ref="E428:E442" si="157">+COUNT($M428:$BV428)</f>
        <v>3</v>
      </c>
      <c r="F428" s="7">
        <f t="shared" ref="F428:F442" si="158">+AVERAGE($M428:$BV428)</f>
        <v>17.753333333333334</v>
      </c>
      <c r="G428" s="7">
        <f t="shared" ref="G428:G442" si="159">+STDEV($M428:$BV428)</f>
        <v>1.9260408441498151</v>
      </c>
      <c r="H428" s="7">
        <f t="shared" ref="H428:H442" si="160">+MAX($M428:$BV428)</f>
        <v>19.41</v>
      </c>
      <c r="I428" s="7">
        <f t="shared" ref="I428:I442" si="161">+MIN($M428:$BV428)</f>
        <v>15.64</v>
      </c>
      <c r="J428" s="7">
        <f t="shared" ref="J428:J439" si="162">+D428-F428</f>
        <v>-17.753333333333334</v>
      </c>
      <c r="K428" s="7">
        <f t="shared" ref="K428:K439" si="163">+J428/G428</f>
        <v>-9.2175269217460105</v>
      </c>
      <c r="M428" s="17"/>
      <c r="Z428"/>
      <c r="BC428">
        <v>19.41</v>
      </c>
      <c r="BG428">
        <v>18.21</v>
      </c>
      <c r="BK428">
        <v>15.64</v>
      </c>
      <c r="BV428" s="17"/>
    </row>
    <row r="429" spans="1:74">
      <c r="A429" s="322"/>
      <c r="B429" s="263"/>
      <c r="C429" s="9">
        <v>20</v>
      </c>
      <c r="E429">
        <f t="shared" si="157"/>
        <v>3</v>
      </c>
      <c r="F429" s="7">
        <f t="shared" si="158"/>
        <v>17.596666666666668</v>
      </c>
      <c r="G429" s="7">
        <f t="shared" si="159"/>
        <v>2.0842584612598634</v>
      </c>
      <c r="H429" s="7">
        <f t="shared" si="160"/>
        <v>19.39</v>
      </c>
      <c r="I429" s="7">
        <f t="shared" si="161"/>
        <v>15.31</v>
      </c>
      <c r="J429" s="7">
        <f t="shared" si="162"/>
        <v>-17.596666666666668</v>
      </c>
      <c r="K429" s="7">
        <f t="shared" si="163"/>
        <v>-8.4426509445618763</v>
      </c>
      <c r="M429" s="17"/>
      <c r="Z429"/>
      <c r="BC429">
        <v>19.39</v>
      </c>
      <c r="BG429">
        <v>18.09</v>
      </c>
      <c r="BK429">
        <v>15.31</v>
      </c>
      <c r="BV429" s="17"/>
    </row>
    <row r="430" spans="1:74">
      <c r="A430" s="322"/>
      <c r="B430" s="263"/>
      <c r="C430" s="9">
        <v>30</v>
      </c>
      <c r="E430">
        <f t="shared" si="157"/>
        <v>3</v>
      </c>
      <c r="F430" s="7">
        <f t="shared" si="158"/>
        <v>17.430000000000003</v>
      </c>
      <c r="G430" s="7">
        <f t="shared" si="159"/>
        <v>2.3366856870362005</v>
      </c>
      <c r="H430" s="7">
        <f t="shared" si="160"/>
        <v>19.38</v>
      </c>
      <c r="I430" s="7">
        <f t="shared" si="161"/>
        <v>14.84</v>
      </c>
      <c r="J430" s="7">
        <f t="shared" si="162"/>
        <v>-17.430000000000003</v>
      </c>
      <c r="K430" s="7">
        <f t="shared" si="163"/>
        <v>-7.4592830763250078</v>
      </c>
      <c r="M430" s="17"/>
      <c r="Z430"/>
      <c r="BC430">
        <v>19.38</v>
      </c>
      <c r="BG430">
        <v>18.07</v>
      </c>
      <c r="BK430">
        <v>14.84</v>
      </c>
      <c r="BV430" s="17"/>
    </row>
    <row r="431" spans="1:74">
      <c r="A431" s="322"/>
      <c r="B431" s="263"/>
      <c r="C431" s="9">
        <v>50</v>
      </c>
      <c r="E431">
        <f t="shared" si="157"/>
        <v>3</v>
      </c>
      <c r="F431" s="7">
        <f t="shared" si="158"/>
        <v>17.329999999999998</v>
      </c>
      <c r="G431" s="7">
        <f t="shared" si="159"/>
        <v>2.4476723636957658</v>
      </c>
      <c r="H431" s="7">
        <f t="shared" si="160"/>
        <v>19.38</v>
      </c>
      <c r="I431" s="7">
        <f t="shared" si="161"/>
        <v>14.62</v>
      </c>
      <c r="J431" s="7">
        <f t="shared" si="162"/>
        <v>-17.329999999999998</v>
      </c>
      <c r="K431" s="7">
        <f t="shared" si="163"/>
        <v>-7.0801959678268593</v>
      </c>
      <c r="M431" s="17"/>
      <c r="Z431"/>
      <c r="BC431">
        <v>19.38</v>
      </c>
      <c r="BG431">
        <v>17.989999999999998</v>
      </c>
      <c r="BK431">
        <v>14.62</v>
      </c>
      <c r="BV431" s="17"/>
    </row>
    <row r="432" spans="1:74">
      <c r="A432" s="322"/>
      <c r="B432" s="263"/>
      <c r="C432" s="9">
        <v>75</v>
      </c>
      <c r="E432">
        <f t="shared" si="157"/>
        <v>3</v>
      </c>
      <c r="F432" s="7">
        <f t="shared" si="158"/>
        <v>17.143333333333334</v>
      </c>
      <c r="G432" s="7">
        <f t="shared" si="159"/>
        <v>2.5765157351224062</v>
      </c>
      <c r="H432" s="7">
        <f t="shared" si="160"/>
        <v>19.22</v>
      </c>
      <c r="I432" s="7">
        <f t="shared" si="161"/>
        <v>14.26</v>
      </c>
      <c r="J432" s="7">
        <f t="shared" si="162"/>
        <v>-17.143333333333334</v>
      </c>
      <c r="K432" s="7">
        <f t="shared" si="163"/>
        <v>-6.6536885840205757</v>
      </c>
      <c r="M432" s="17"/>
      <c r="Z432"/>
      <c r="BC432">
        <v>19.22</v>
      </c>
      <c r="BG432">
        <v>17.95</v>
      </c>
      <c r="BK432">
        <v>14.26</v>
      </c>
      <c r="BV432" s="17"/>
    </row>
    <row r="433" spans="1:74">
      <c r="A433" s="322"/>
      <c r="B433" s="263"/>
      <c r="C433" s="9">
        <v>100</v>
      </c>
      <c r="E433">
        <f t="shared" si="157"/>
        <v>3</v>
      </c>
      <c r="F433" s="7">
        <f t="shared" si="158"/>
        <v>16.966666666666665</v>
      </c>
      <c r="G433" s="7">
        <f t="shared" si="159"/>
        <v>2.6274195198584689</v>
      </c>
      <c r="H433" s="7">
        <f t="shared" si="160"/>
        <v>19</v>
      </c>
      <c r="I433" s="7">
        <f t="shared" si="161"/>
        <v>14</v>
      </c>
      <c r="J433" s="7">
        <f t="shared" si="162"/>
        <v>-16.966666666666665</v>
      </c>
      <c r="K433" s="7">
        <f t="shared" si="163"/>
        <v>-6.4575400077641989</v>
      </c>
      <c r="M433" s="17"/>
      <c r="Z433"/>
      <c r="BC433">
        <v>19</v>
      </c>
      <c r="BG433">
        <v>17.899999999999999</v>
      </c>
      <c r="BK433">
        <v>14</v>
      </c>
      <c r="BV433" s="17"/>
    </row>
    <row r="434" spans="1:74">
      <c r="A434" s="322"/>
      <c r="B434" s="263"/>
      <c r="C434" s="9">
        <v>150</v>
      </c>
      <c r="E434">
        <f t="shared" si="157"/>
        <v>3</v>
      </c>
      <c r="F434" s="7">
        <f t="shared" si="158"/>
        <v>16.053333333333331</v>
      </c>
      <c r="G434" s="7">
        <f t="shared" si="159"/>
        <v>2.1972103525455666</v>
      </c>
      <c r="H434" s="7">
        <f t="shared" si="160"/>
        <v>17.440000000000001</v>
      </c>
      <c r="I434" s="7">
        <f t="shared" si="161"/>
        <v>13.52</v>
      </c>
      <c r="J434" s="7">
        <f t="shared" si="162"/>
        <v>-16.053333333333331</v>
      </c>
      <c r="K434" s="7">
        <f t="shared" si="163"/>
        <v>-7.3062341594808276</v>
      </c>
      <c r="M434" s="17"/>
      <c r="Z434"/>
      <c r="BC434">
        <v>17.2</v>
      </c>
      <c r="BG434">
        <v>17.440000000000001</v>
      </c>
      <c r="BK434">
        <v>13.52</v>
      </c>
      <c r="BV434" s="17"/>
    </row>
    <row r="435" spans="1:74">
      <c r="A435" s="322"/>
      <c r="B435" s="263"/>
      <c r="C435" s="9">
        <v>200</v>
      </c>
      <c r="E435">
        <f t="shared" si="157"/>
        <v>3</v>
      </c>
      <c r="F435" s="7">
        <f t="shared" si="158"/>
        <v>15.310000000000002</v>
      </c>
      <c r="G435" s="7">
        <f t="shared" si="159"/>
        <v>2.0994284936619851</v>
      </c>
      <c r="H435" s="7">
        <f t="shared" si="160"/>
        <v>16.97</v>
      </c>
      <c r="I435" s="7">
        <f t="shared" si="161"/>
        <v>12.95</v>
      </c>
      <c r="J435" s="7">
        <f t="shared" si="162"/>
        <v>-15.310000000000002</v>
      </c>
      <c r="K435" s="7">
        <f t="shared" si="163"/>
        <v>-7.2924608036042793</v>
      </c>
      <c r="M435" s="17"/>
      <c r="Z435"/>
      <c r="BC435">
        <v>16.010000000000002</v>
      </c>
      <c r="BG435">
        <v>16.97</v>
      </c>
      <c r="BK435">
        <v>12.95</v>
      </c>
      <c r="BV435" s="17"/>
    </row>
    <row r="436" spans="1:74">
      <c r="A436" s="322"/>
      <c r="B436" s="263"/>
      <c r="C436" s="9">
        <v>300</v>
      </c>
      <c r="E436">
        <f t="shared" si="157"/>
        <v>0</v>
      </c>
      <c r="F436" s="7" t="e">
        <f t="shared" si="158"/>
        <v>#DIV/0!</v>
      </c>
      <c r="G436" s="7" t="e">
        <f t="shared" si="159"/>
        <v>#DIV/0!</v>
      </c>
      <c r="H436" s="7">
        <f t="shared" si="160"/>
        <v>0</v>
      </c>
      <c r="I436" s="7">
        <f t="shared" si="161"/>
        <v>0</v>
      </c>
      <c r="J436" s="7" t="e">
        <f t="shared" si="162"/>
        <v>#DIV/0!</v>
      </c>
      <c r="K436" s="7" t="e">
        <f t="shared" si="163"/>
        <v>#DIV/0!</v>
      </c>
      <c r="M436" s="17"/>
      <c r="Z436"/>
      <c r="BV436" s="17"/>
    </row>
    <row r="437" spans="1:74">
      <c r="A437" s="322"/>
      <c r="B437" s="263"/>
      <c r="C437" s="9">
        <v>400</v>
      </c>
      <c r="E437">
        <f t="shared" si="157"/>
        <v>0</v>
      </c>
      <c r="F437" s="7" t="e">
        <f t="shared" si="158"/>
        <v>#DIV/0!</v>
      </c>
      <c r="G437" s="7" t="e">
        <f t="shared" si="159"/>
        <v>#DIV/0!</v>
      </c>
      <c r="H437" s="7">
        <f t="shared" si="160"/>
        <v>0</v>
      </c>
      <c r="I437" s="7">
        <f t="shared" si="161"/>
        <v>0</v>
      </c>
      <c r="J437" s="7" t="e">
        <f t="shared" si="162"/>
        <v>#DIV/0!</v>
      </c>
      <c r="K437" s="7" t="e">
        <f t="shared" si="163"/>
        <v>#DIV/0!</v>
      </c>
      <c r="M437" s="17"/>
      <c r="Z437"/>
      <c r="BV437" s="17"/>
    </row>
    <row r="438" spans="1:74">
      <c r="A438" s="322"/>
      <c r="B438" s="263"/>
      <c r="C438" s="9">
        <v>500</v>
      </c>
      <c r="E438">
        <f t="shared" si="157"/>
        <v>0</v>
      </c>
      <c r="F438" s="7" t="e">
        <f t="shared" si="158"/>
        <v>#DIV/0!</v>
      </c>
      <c r="G438" s="7" t="e">
        <f t="shared" si="159"/>
        <v>#DIV/0!</v>
      </c>
      <c r="H438" s="7">
        <f t="shared" si="160"/>
        <v>0</v>
      </c>
      <c r="I438" s="7">
        <f t="shared" si="161"/>
        <v>0</v>
      </c>
      <c r="J438" s="7" t="e">
        <f t="shared" si="162"/>
        <v>#DIV/0!</v>
      </c>
      <c r="K438" s="7" t="e">
        <f t="shared" si="163"/>
        <v>#DIV/0!</v>
      </c>
      <c r="M438" s="17"/>
      <c r="Z438"/>
      <c r="BV438" s="17"/>
    </row>
    <row r="439" spans="1:74">
      <c r="A439" s="322"/>
      <c r="B439" s="263"/>
      <c r="C439" s="9">
        <v>600</v>
      </c>
      <c r="E439">
        <f t="shared" si="157"/>
        <v>0</v>
      </c>
      <c r="F439" s="7" t="e">
        <f t="shared" si="158"/>
        <v>#DIV/0!</v>
      </c>
      <c r="G439" s="7" t="e">
        <f t="shared" si="159"/>
        <v>#DIV/0!</v>
      </c>
      <c r="H439" s="7">
        <f t="shared" si="160"/>
        <v>0</v>
      </c>
      <c r="I439" s="7">
        <f t="shared" si="161"/>
        <v>0</v>
      </c>
      <c r="J439" s="7" t="e">
        <f t="shared" si="162"/>
        <v>#DIV/0!</v>
      </c>
      <c r="K439" s="7" t="e">
        <f t="shared" si="163"/>
        <v>#DIV/0!</v>
      </c>
      <c r="M439" s="17"/>
      <c r="Z439"/>
      <c r="BV439" s="17"/>
    </row>
    <row r="440" spans="1:74">
      <c r="A440" s="322"/>
      <c r="B440" s="15"/>
      <c r="C440" s="15"/>
      <c r="D440" s="15"/>
      <c r="E440" s="15"/>
      <c r="F440" s="32"/>
      <c r="G440" s="32"/>
      <c r="H440" s="32"/>
      <c r="I440" s="32"/>
      <c r="J440" s="32"/>
      <c r="K440" s="32"/>
      <c r="L440" s="15"/>
      <c r="M440" s="17"/>
      <c r="N440" s="15"/>
      <c r="O440" s="15"/>
      <c r="P440" s="15"/>
      <c r="Q440" s="15"/>
      <c r="R440" s="15"/>
      <c r="S440" s="15"/>
      <c r="T440" s="15"/>
      <c r="U440" s="15"/>
      <c r="V440" s="15"/>
      <c r="W440" s="15"/>
      <c r="X440" s="15"/>
      <c r="Y440" s="15"/>
      <c r="Z440" s="15"/>
      <c r="AA440" s="15"/>
      <c r="AD440" s="15"/>
      <c r="AE440" s="15"/>
      <c r="AF440" s="15"/>
      <c r="AG440" s="15"/>
      <c r="AH440" s="15"/>
      <c r="AI440" s="15"/>
      <c r="AJ440" s="15"/>
      <c r="AK440" s="15"/>
      <c r="AL440" s="15"/>
      <c r="AM440" s="15"/>
      <c r="AN440" s="15"/>
      <c r="AO440" s="15"/>
      <c r="AP440" s="15"/>
      <c r="AQ440" s="15"/>
      <c r="AR440" s="15"/>
      <c r="AS440" s="15"/>
      <c r="AT440" s="15"/>
      <c r="AU440" s="15"/>
      <c r="AV440" s="15"/>
      <c r="AW440" s="15"/>
      <c r="AX440" s="15"/>
      <c r="AY440" s="15"/>
      <c r="AZ440" s="15"/>
      <c r="BA440" s="15"/>
      <c r="BB440" s="15"/>
      <c r="BC440" s="15"/>
      <c r="BD440" s="15"/>
      <c r="BE440" s="15"/>
      <c r="BF440" s="15"/>
      <c r="BG440" s="15"/>
      <c r="BH440" s="15"/>
      <c r="BI440" s="15"/>
      <c r="BJ440" s="15"/>
      <c r="BK440" s="15"/>
      <c r="BL440" s="15"/>
      <c r="BM440" s="15"/>
      <c r="BN440" s="15"/>
      <c r="BO440" s="15"/>
      <c r="BP440" s="15"/>
      <c r="BQ440" s="15"/>
      <c r="BR440" s="15"/>
      <c r="BS440" s="15"/>
      <c r="BT440" s="15"/>
      <c r="BU440" s="15"/>
      <c r="BV440" s="17"/>
    </row>
    <row r="441" spans="1:74">
      <c r="A441" s="322"/>
      <c r="B441" s="264" t="s">
        <v>25</v>
      </c>
      <c r="C441" s="13" t="s">
        <v>23</v>
      </c>
      <c r="E441">
        <f t="shared" si="157"/>
        <v>3</v>
      </c>
      <c r="F441" s="7">
        <f t="shared" si="158"/>
        <v>100.33333333333333</v>
      </c>
      <c r="G441" s="7">
        <f t="shared" si="159"/>
        <v>59.214300074672281</v>
      </c>
      <c r="H441" s="7">
        <f t="shared" si="160"/>
        <v>168</v>
      </c>
      <c r="I441" s="7">
        <f t="shared" si="161"/>
        <v>58</v>
      </c>
      <c r="J441" s="7">
        <f>+D441-F441</f>
        <v>-100.33333333333333</v>
      </c>
      <c r="K441" s="7">
        <f>+J441/G441</f>
        <v>-1.6944105259507893</v>
      </c>
      <c r="M441" s="17"/>
      <c r="Z441"/>
      <c r="BC441">
        <v>75</v>
      </c>
      <c r="BG441">
        <v>168</v>
      </c>
      <c r="BK441">
        <v>58</v>
      </c>
      <c r="BV441" s="17"/>
    </row>
    <row r="442" spans="1:74">
      <c r="A442" s="322"/>
      <c r="B442" s="265"/>
      <c r="C442" s="10" t="s">
        <v>24</v>
      </c>
      <c r="E442">
        <f t="shared" si="157"/>
        <v>3</v>
      </c>
      <c r="F442" s="7">
        <f t="shared" si="158"/>
        <v>1.5666666666666667</v>
      </c>
      <c r="G442" s="7">
        <f t="shared" si="159"/>
        <v>1.0692676621563626</v>
      </c>
      <c r="H442" s="7">
        <f t="shared" si="160"/>
        <v>2.5</v>
      </c>
      <c r="I442" s="7">
        <f t="shared" si="161"/>
        <v>0.4</v>
      </c>
      <c r="J442" s="7">
        <f>+D442-F442</f>
        <v>-1.5666666666666667</v>
      </c>
      <c r="K442" s="7">
        <f>+J442/G442</f>
        <v>-1.4651772630130917</v>
      </c>
      <c r="M442" s="17"/>
      <c r="Z442"/>
      <c r="BC442">
        <v>1.8</v>
      </c>
      <c r="BG442">
        <v>2.5</v>
      </c>
      <c r="BK442">
        <v>0.4</v>
      </c>
      <c r="BV442" s="17"/>
    </row>
    <row r="443" spans="1:74" ht="0.95" customHeight="1">
      <c r="M443" s="17"/>
      <c r="Z443"/>
      <c r="BV443" s="17"/>
    </row>
    <row r="444" spans="1:74" ht="0.95" customHeight="1">
      <c r="A444" s="17"/>
      <c r="B444" s="17"/>
      <c r="C444" s="17"/>
      <c r="D444" s="17"/>
      <c r="E444" s="17"/>
      <c r="F444" s="36"/>
      <c r="G444" s="36"/>
      <c r="H444" s="36"/>
      <c r="I444" s="36"/>
      <c r="J444" s="36"/>
      <c r="K444" s="36"/>
      <c r="L444" s="17"/>
      <c r="M444" s="17"/>
      <c r="N444" s="17"/>
      <c r="O444" s="17"/>
      <c r="P444" s="17"/>
      <c r="Q444" s="17"/>
      <c r="R444" s="17"/>
      <c r="S444" s="17"/>
      <c r="T444" s="17"/>
      <c r="U444" s="17"/>
      <c r="V444" s="17"/>
      <c r="W444" s="17"/>
      <c r="X444" s="17"/>
      <c r="Y444" s="17"/>
      <c r="Z444" s="17"/>
      <c r="AA444" s="17"/>
      <c r="AD444" s="17"/>
      <c r="AE444" s="17"/>
      <c r="AF444" s="17"/>
      <c r="AG444" s="17"/>
      <c r="AH444" s="17"/>
      <c r="AI444" s="17"/>
      <c r="AJ444" s="17"/>
      <c r="AK444" s="17"/>
      <c r="AL444" s="17"/>
      <c r="AM444" s="17"/>
      <c r="AN444" s="17"/>
      <c r="AO444" s="17"/>
      <c r="AP444" s="17"/>
      <c r="AQ444" s="17"/>
      <c r="AR444" s="17"/>
      <c r="AS444" s="17"/>
      <c r="AT444" s="17"/>
      <c r="AU444" s="17"/>
      <c r="AV444" s="17"/>
      <c r="AW444" s="17"/>
      <c r="AX444" s="17"/>
      <c r="AY444" s="17"/>
      <c r="AZ444" s="17"/>
      <c r="BA444" s="17"/>
      <c r="BB444" s="17"/>
      <c r="BC444" s="17"/>
      <c r="BD444" s="17"/>
      <c r="BE444" s="17"/>
      <c r="BF444" s="17"/>
      <c r="BG444" s="17"/>
      <c r="BH444" s="17"/>
      <c r="BI444" s="17"/>
      <c r="BJ444" s="17"/>
      <c r="BK444" s="17"/>
      <c r="BL444" s="17"/>
      <c r="BM444" s="17"/>
      <c r="BN444" s="17"/>
      <c r="BO444" s="17"/>
      <c r="BP444" s="17"/>
      <c r="BQ444" s="17"/>
      <c r="BR444" s="17"/>
      <c r="BS444" s="17"/>
      <c r="BT444" s="17"/>
      <c r="BU444" s="17"/>
      <c r="BV444" s="17"/>
    </row>
    <row r="445" spans="1:74" ht="0.95" customHeight="1">
      <c r="A445" s="17"/>
      <c r="B445" s="17"/>
      <c r="C445" s="17"/>
      <c r="D445" s="17"/>
      <c r="E445" s="17"/>
      <c r="F445" s="36"/>
      <c r="G445" s="36"/>
      <c r="H445" s="36"/>
      <c r="I445" s="36"/>
      <c r="J445" s="36"/>
      <c r="K445" s="36"/>
      <c r="L445" s="17"/>
      <c r="M445" s="17"/>
      <c r="N445" s="17"/>
      <c r="O445" s="17"/>
      <c r="P445" s="17"/>
      <c r="Q445" s="17"/>
      <c r="R445" s="17"/>
      <c r="S445" s="17"/>
      <c r="T445" s="17"/>
      <c r="U445" s="17"/>
      <c r="V445" s="17"/>
      <c r="W445" s="17"/>
      <c r="X445" s="17"/>
      <c r="Y445" s="17"/>
      <c r="Z445" s="17"/>
      <c r="AA445" s="17"/>
      <c r="AD445" s="17"/>
      <c r="AE445" s="17"/>
      <c r="AF445" s="17"/>
      <c r="AG445" s="17"/>
      <c r="AH445" s="17"/>
      <c r="AI445" s="17"/>
      <c r="AJ445" s="17"/>
      <c r="AK445" s="17"/>
      <c r="AL445" s="17"/>
      <c r="AM445" s="17"/>
      <c r="AN445" s="17"/>
      <c r="AO445" s="17"/>
      <c r="AP445" s="17"/>
      <c r="AQ445" s="17"/>
      <c r="AR445" s="17"/>
      <c r="AS445" s="17"/>
      <c r="AT445" s="17"/>
      <c r="AU445" s="17"/>
      <c r="AV445" s="17"/>
      <c r="AW445" s="17"/>
      <c r="AX445" s="17"/>
      <c r="AY445" s="17"/>
      <c r="AZ445" s="17"/>
      <c r="BA445" s="17"/>
      <c r="BB445" s="17"/>
      <c r="BC445" s="17"/>
      <c r="BD445" s="17"/>
      <c r="BE445" s="17"/>
      <c r="BF445" s="17"/>
      <c r="BG445" s="17"/>
      <c r="BH445" s="17"/>
      <c r="BI445" s="17"/>
      <c r="BJ445" s="17"/>
      <c r="BK445" s="17"/>
      <c r="BL445" s="17"/>
      <c r="BM445" s="17"/>
      <c r="BN445" s="17"/>
      <c r="BO445" s="17"/>
      <c r="BP445" s="17"/>
      <c r="BQ445" s="17"/>
      <c r="BR445" s="17"/>
      <c r="BS445" s="17"/>
      <c r="BT445" s="17"/>
      <c r="BU445" s="17"/>
      <c r="BV445" s="17"/>
    </row>
    <row r="446" spans="1:74" ht="0.95" customHeight="1">
      <c r="A446" s="17"/>
      <c r="B446" s="17"/>
      <c r="C446" s="17"/>
      <c r="D446" s="17"/>
      <c r="E446" s="17"/>
      <c r="F446" s="36"/>
      <c r="G446" s="36"/>
      <c r="H446" s="36"/>
      <c r="I446" s="36"/>
      <c r="J446" s="36"/>
      <c r="K446" s="36"/>
      <c r="L446" s="17"/>
      <c r="M446" s="17"/>
      <c r="N446" s="17"/>
      <c r="O446" s="17"/>
      <c r="P446" s="17"/>
      <c r="Q446" s="17"/>
      <c r="R446" s="17"/>
      <c r="S446" s="17"/>
      <c r="T446" s="17"/>
      <c r="U446" s="17"/>
      <c r="V446" s="17"/>
      <c r="W446" s="17"/>
      <c r="X446" s="17"/>
      <c r="Y446" s="17"/>
      <c r="Z446" s="17"/>
      <c r="AA446" s="17"/>
      <c r="AD446" s="17"/>
      <c r="AE446" s="17"/>
      <c r="AF446" s="17"/>
      <c r="AG446" s="17"/>
      <c r="AH446" s="17"/>
      <c r="AI446" s="17"/>
      <c r="AJ446" s="17"/>
      <c r="AK446" s="17"/>
      <c r="AL446" s="17"/>
      <c r="AM446" s="17"/>
      <c r="AN446" s="17"/>
      <c r="AO446" s="17"/>
      <c r="AP446" s="17"/>
      <c r="AQ446" s="17"/>
      <c r="AR446" s="17"/>
      <c r="AS446" s="17"/>
      <c r="AT446" s="17"/>
      <c r="AU446" s="17"/>
      <c r="AV446" s="17"/>
      <c r="AW446" s="17"/>
      <c r="AX446" s="17"/>
      <c r="AY446" s="17"/>
      <c r="AZ446" s="17"/>
      <c r="BA446" s="17"/>
      <c r="BB446" s="17"/>
      <c r="BC446" s="17"/>
      <c r="BD446" s="17"/>
      <c r="BE446" s="17"/>
      <c r="BF446" s="17"/>
      <c r="BG446" s="17"/>
      <c r="BH446" s="17"/>
      <c r="BI446" s="17"/>
      <c r="BJ446" s="17"/>
      <c r="BK446" s="17"/>
      <c r="BL446" s="17"/>
      <c r="BM446" s="17"/>
      <c r="BN446" s="17"/>
      <c r="BO446" s="17"/>
      <c r="BP446" s="17"/>
      <c r="BQ446" s="17"/>
      <c r="BR446" s="17"/>
      <c r="BS446" s="17"/>
      <c r="BT446" s="17"/>
      <c r="BU446" s="17"/>
      <c r="BV446" s="17"/>
    </row>
    <row r="447" spans="1:74" ht="0.95" customHeight="1">
      <c r="A447" s="17"/>
      <c r="B447" s="17"/>
      <c r="C447" s="17"/>
      <c r="D447" s="17"/>
      <c r="E447" s="17"/>
      <c r="F447" s="36"/>
      <c r="G447" s="36"/>
      <c r="H447" s="36"/>
      <c r="I447" s="36"/>
      <c r="J447" s="36"/>
      <c r="K447" s="36"/>
      <c r="L447" s="17"/>
      <c r="M447" s="17"/>
      <c r="N447" s="17"/>
      <c r="O447" s="17"/>
      <c r="P447" s="17"/>
      <c r="Q447" s="17"/>
      <c r="R447" s="17"/>
      <c r="S447" s="17"/>
      <c r="T447" s="17"/>
      <c r="U447" s="17"/>
      <c r="V447" s="17"/>
      <c r="W447" s="17"/>
      <c r="X447" s="17"/>
      <c r="Y447" s="17"/>
      <c r="Z447" s="17"/>
      <c r="AA447" s="17"/>
      <c r="AD447" s="17"/>
      <c r="AE447" s="17"/>
      <c r="AF447" s="17"/>
      <c r="AG447" s="17"/>
      <c r="AH447" s="17"/>
      <c r="AI447" s="17"/>
      <c r="AJ447" s="17"/>
      <c r="AK447" s="17"/>
      <c r="AL447" s="17"/>
      <c r="AM447" s="17"/>
      <c r="AN447" s="17"/>
      <c r="AO447" s="17"/>
      <c r="AP447" s="17"/>
      <c r="AQ447" s="17"/>
      <c r="AR447" s="17"/>
      <c r="AS447" s="17"/>
      <c r="AT447" s="17"/>
      <c r="AU447" s="17"/>
      <c r="AV447" s="17"/>
      <c r="AW447" s="17"/>
      <c r="AX447" s="17"/>
      <c r="AY447" s="17"/>
      <c r="AZ447" s="17"/>
      <c r="BA447" s="17"/>
      <c r="BB447" s="17"/>
      <c r="BC447" s="17"/>
      <c r="BD447" s="17"/>
      <c r="BE447" s="17"/>
      <c r="BF447" s="17"/>
      <c r="BG447" s="17"/>
      <c r="BH447" s="17"/>
      <c r="BI447" s="17"/>
      <c r="BJ447" s="17"/>
      <c r="BK447" s="17"/>
      <c r="BL447" s="17"/>
      <c r="BM447" s="17"/>
      <c r="BN447" s="17"/>
      <c r="BO447" s="17"/>
      <c r="BP447" s="17"/>
      <c r="BQ447" s="17"/>
      <c r="BR447" s="17"/>
      <c r="BS447" s="17"/>
      <c r="BT447" s="17"/>
      <c r="BU447" s="17"/>
      <c r="BV447" s="17"/>
    </row>
    <row r="448" spans="1:74" ht="0.95" customHeight="1">
      <c r="A448" s="17"/>
      <c r="B448" s="17"/>
      <c r="C448" s="17"/>
      <c r="D448" s="17"/>
      <c r="E448" s="17"/>
      <c r="F448" s="36"/>
      <c r="G448" s="36"/>
      <c r="H448" s="36"/>
      <c r="I448" s="36"/>
      <c r="J448" s="36"/>
      <c r="K448" s="36"/>
      <c r="L448" s="17"/>
      <c r="M448" s="17"/>
      <c r="N448" s="17"/>
      <c r="O448" s="17"/>
      <c r="P448" s="17"/>
      <c r="Q448" s="17"/>
      <c r="R448" s="17"/>
      <c r="S448" s="17"/>
      <c r="T448" s="17"/>
      <c r="U448" s="17"/>
      <c r="V448" s="17"/>
      <c r="W448" s="17"/>
      <c r="X448" s="17"/>
      <c r="Y448" s="17"/>
      <c r="Z448" s="17"/>
      <c r="AA448" s="17"/>
      <c r="AD448" s="17"/>
      <c r="AE448" s="17"/>
      <c r="AF448" s="17"/>
      <c r="AG448" s="17"/>
      <c r="AH448" s="17"/>
      <c r="AI448" s="17"/>
      <c r="AJ448" s="17"/>
      <c r="AK448" s="17"/>
      <c r="AL448" s="17"/>
      <c r="AM448" s="17"/>
      <c r="AN448" s="17"/>
      <c r="AO448" s="17"/>
      <c r="AP448" s="17"/>
      <c r="AQ448" s="17"/>
      <c r="AR448" s="17"/>
      <c r="AS448" s="17"/>
      <c r="AT448" s="17"/>
      <c r="AU448" s="17"/>
      <c r="AV448" s="17"/>
      <c r="AW448" s="17"/>
      <c r="AX448" s="17"/>
      <c r="AY448" s="17"/>
      <c r="AZ448" s="17"/>
      <c r="BA448" s="17"/>
      <c r="BB448" s="17"/>
      <c r="BC448" s="17"/>
      <c r="BD448" s="17"/>
      <c r="BE448" s="17"/>
      <c r="BF448" s="17"/>
      <c r="BG448" s="17"/>
      <c r="BH448" s="17"/>
      <c r="BI448" s="17"/>
      <c r="BJ448" s="17"/>
      <c r="BK448" s="17"/>
      <c r="BL448" s="17"/>
      <c r="BM448" s="17"/>
      <c r="BN448" s="17"/>
      <c r="BO448" s="17"/>
      <c r="BP448" s="17"/>
      <c r="BQ448" s="17"/>
      <c r="BR448" s="17"/>
      <c r="BS448" s="17"/>
      <c r="BT448" s="17"/>
      <c r="BU448" s="17"/>
      <c r="BV448" s="17"/>
    </row>
    <row r="449" spans="1:74" ht="0.95" customHeight="1">
      <c r="A449" s="17"/>
      <c r="B449" s="17"/>
      <c r="C449" s="17"/>
      <c r="D449" s="17"/>
      <c r="E449" s="17"/>
      <c r="F449" s="36"/>
      <c r="G449" s="36"/>
      <c r="H449" s="36"/>
      <c r="I449" s="36"/>
      <c r="J449" s="36"/>
      <c r="K449" s="36"/>
      <c r="L449" s="17"/>
      <c r="M449" s="17"/>
      <c r="N449" s="17"/>
      <c r="O449" s="17"/>
      <c r="P449" s="17"/>
      <c r="Q449" s="17"/>
      <c r="R449" s="17"/>
      <c r="S449" s="17"/>
      <c r="T449" s="17"/>
      <c r="U449" s="17"/>
      <c r="V449" s="17"/>
      <c r="W449" s="17"/>
      <c r="X449" s="17"/>
      <c r="Y449" s="17"/>
      <c r="Z449" s="17"/>
      <c r="AA449" s="17"/>
      <c r="AD449" s="17"/>
      <c r="AE449" s="17"/>
      <c r="AF449" s="17"/>
      <c r="AG449" s="17"/>
      <c r="AH449" s="17"/>
      <c r="AI449" s="17"/>
      <c r="AJ449" s="17"/>
      <c r="AK449" s="17"/>
      <c r="AL449" s="17"/>
      <c r="AM449" s="17"/>
      <c r="AN449" s="17"/>
      <c r="AO449" s="17"/>
      <c r="AP449" s="17"/>
      <c r="AQ449" s="17"/>
      <c r="AR449" s="17"/>
      <c r="AS449" s="17"/>
      <c r="AT449" s="17"/>
      <c r="AU449" s="17"/>
      <c r="AV449" s="17"/>
      <c r="AW449" s="17"/>
      <c r="AX449" s="17"/>
      <c r="AY449" s="17"/>
      <c r="AZ449" s="17"/>
      <c r="BA449" s="17"/>
      <c r="BB449" s="17"/>
      <c r="BC449" s="17"/>
      <c r="BD449" s="17"/>
      <c r="BE449" s="17"/>
      <c r="BF449" s="17"/>
      <c r="BG449" s="17"/>
      <c r="BH449" s="17"/>
      <c r="BI449" s="17"/>
      <c r="BJ449" s="17"/>
      <c r="BK449" s="17"/>
      <c r="BL449" s="17"/>
      <c r="BM449" s="17"/>
      <c r="BN449" s="17"/>
      <c r="BO449" s="17"/>
      <c r="BP449" s="17"/>
      <c r="BQ449" s="17"/>
      <c r="BR449" s="17"/>
      <c r="BS449" s="17"/>
      <c r="BT449" s="17"/>
      <c r="BU449" s="17"/>
      <c r="BV449" s="17"/>
    </row>
    <row r="450" spans="1:74" ht="0.95" customHeight="1">
      <c r="A450" s="17"/>
      <c r="B450" s="17"/>
      <c r="C450" s="17"/>
      <c r="D450" s="17"/>
      <c r="E450" s="17"/>
      <c r="F450" s="36"/>
      <c r="G450" s="36"/>
      <c r="H450" s="36"/>
      <c r="I450" s="36"/>
      <c r="J450" s="36"/>
      <c r="K450" s="36"/>
      <c r="L450" s="17"/>
      <c r="M450" s="17"/>
      <c r="N450" s="17"/>
      <c r="O450" s="17"/>
      <c r="P450" s="17"/>
      <c r="Q450" s="17"/>
      <c r="R450" s="17"/>
      <c r="S450" s="17"/>
      <c r="T450" s="17"/>
      <c r="U450" s="17"/>
      <c r="V450" s="17"/>
      <c r="W450" s="17"/>
      <c r="X450" s="17"/>
      <c r="Y450" s="17"/>
      <c r="Z450" s="17"/>
      <c r="AA450" s="17"/>
      <c r="AD450" s="17"/>
      <c r="AE450" s="17"/>
      <c r="AF450" s="17"/>
      <c r="AG450" s="17"/>
      <c r="AH450" s="17"/>
      <c r="AI450" s="17"/>
      <c r="AJ450" s="17"/>
      <c r="AK450" s="17"/>
      <c r="AL450" s="17"/>
      <c r="AM450" s="17"/>
      <c r="AN450" s="17"/>
      <c r="AO450" s="17"/>
      <c r="AP450" s="17"/>
      <c r="AQ450" s="17"/>
      <c r="AR450" s="17"/>
      <c r="AS450" s="17"/>
      <c r="AT450" s="17"/>
      <c r="AU450" s="17"/>
      <c r="AV450" s="17"/>
      <c r="AW450" s="17"/>
      <c r="AX450" s="17"/>
      <c r="AY450" s="17"/>
      <c r="AZ450" s="17"/>
      <c r="BA450" s="17"/>
      <c r="BB450" s="17"/>
      <c r="BC450" s="17"/>
      <c r="BD450" s="17"/>
      <c r="BE450" s="17"/>
      <c r="BF450" s="17"/>
      <c r="BG450" s="17"/>
      <c r="BH450" s="17"/>
      <c r="BI450" s="17"/>
      <c r="BJ450" s="17"/>
      <c r="BK450" s="17"/>
      <c r="BL450" s="17"/>
      <c r="BM450" s="17"/>
      <c r="BN450" s="17"/>
      <c r="BO450" s="17"/>
      <c r="BP450" s="17"/>
      <c r="BQ450" s="17"/>
      <c r="BR450" s="17"/>
      <c r="BS450" s="17"/>
      <c r="BT450" s="17"/>
      <c r="BU450" s="17"/>
      <c r="BV450" s="17"/>
    </row>
    <row r="451" spans="1:74" ht="16.5" thickBot="1">
      <c r="D451" s="1" t="s">
        <v>26</v>
      </c>
      <c r="E451" s="1" t="s">
        <v>3</v>
      </c>
      <c r="F451" s="6" t="s">
        <v>4</v>
      </c>
      <c r="G451" s="6" t="s">
        <v>8</v>
      </c>
      <c r="H451" s="6" t="s">
        <v>5</v>
      </c>
      <c r="I451" s="6" t="s">
        <v>6</v>
      </c>
      <c r="J451" s="6" t="s">
        <v>7</v>
      </c>
      <c r="K451" s="7" t="s">
        <v>54</v>
      </c>
      <c r="M451" s="17"/>
      <c r="N451" s="1" t="s">
        <v>127</v>
      </c>
      <c r="O451" s="1" t="s">
        <v>127</v>
      </c>
      <c r="P451" s="1" t="s">
        <v>127</v>
      </c>
      <c r="Q451" s="1" t="s">
        <v>127</v>
      </c>
      <c r="R451" s="1" t="s">
        <v>127</v>
      </c>
      <c r="S451" s="1" t="s">
        <v>127</v>
      </c>
      <c r="T451" s="1" t="s">
        <v>127</v>
      </c>
      <c r="V451" s="1"/>
      <c r="W451" s="1"/>
      <c r="X451" s="1"/>
      <c r="Y451" s="1"/>
      <c r="Z451" s="1"/>
      <c r="AA451" s="1"/>
      <c r="AB451" s="1"/>
      <c r="AC451" s="1"/>
      <c r="AD451" s="1"/>
      <c r="AE451" s="1"/>
      <c r="AG451" s="1"/>
      <c r="AH451" s="1"/>
      <c r="AI451" s="1"/>
      <c r="AJ451" s="1"/>
      <c r="AK451" s="1"/>
      <c r="AL451" s="1"/>
      <c r="AM451" s="1"/>
      <c r="AN451" s="1"/>
      <c r="AO451" s="1"/>
      <c r="AP451" s="1"/>
      <c r="AQ451" s="1"/>
      <c r="AR451" s="1"/>
      <c r="AS451" s="1"/>
      <c r="AT451" s="1"/>
      <c r="AU451" s="1"/>
      <c r="AV451" s="1"/>
      <c r="AW451" s="1"/>
      <c r="AX451" s="1"/>
      <c r="AY451" s="1"/>
      <c r="AZ451" s="1"/>
      <c r="BA451" s="1"/>
      <c r="BB451" s="1"/>
      <c r="BC451" s="1"/>
      <c r="BD451" s="1"/>
      <c r="BE451" s="1"/>
      <c r="BF451" s="1"/>
      <c r="BG451" s="1"/>
      <c r="BH451" s="1"/>
      <c r="BI451" s="1"/>
      <c r="BJ451" s="1"/>
      <c r="BK451" s="1"/>
      <c r="BL451" s="1"/>
      <c r="BM451" s="1"/>
      <c r="BN451" s="1"/>
      <c r="BO451" s="1"/>
      <c r="BP451" s="1"/>
      <c r="BQ451" s="1"/>
      <c r="BR451" s="1"/>
      <c r="BS451" s="1"/>
      <c r="BT451" s="1"/>
      <c r="BU451" s="1"/>
      <c r="BV451" s="17"/>
    </row>
    <row r="452" spans="1:74">
      <c r="A452" s="322">
        <v>42</v>
      </c>
      <c r="B452" s="266" t="s">
        <v>18</v>
      </c>
      <c r="C452" s="267"/>
      <c r="D452" s="86">
        <f>+入力シート①!V$2</f>
        <v>0</v>
      </c>
      <c r="E452" s="18"/>
      <c r="F452" s="30"/>
      <c r="G452" s="30"/>
      <c r="H452" s="30"/>
      <c r="I452" s="30"/>
      <c r="J452" s="30"/>
      <c r="K452" s="31"/>
      <c r="M452" s="17"/>
      <c r="N452" s="86">
        <v>0</v>
      </c>
      <c r="O452" s="86">
        <v>0</v>
      </c>
      <c r="P452" s="86">
        <v>0</v>
      </c>
      <c r="Q452" s="86">
        <v>0</v>
      </c>
      <c r="R452" s="86">
        <v>0</v>
      </c>
      <c r="S452" s="86">
        <v>0</v>
      </c>
      <c r="T452" s="86">
        <v>0</v>
      </c>
      <c r="U452">
        <v>2012</v>
      </c>
      <c r="V452">
        <f t="shared" ref="V452:BF452" si="164">+V$1</f>
        <v>2011</v>
      </c>
      <c r="W452">
        <f t="shared" si="164"/>
        <v>2010</v>
      </c>
      <c r="X452">
        <f t="shared" si="164"/>
        <v>2009</v>
      </c>
      <c r="Y452">
        <f t="shared" si="164"/>
        <v>2008</v>
      </c>
      <c r="Z452">
        <f t="shared" si="164"/>
        <v>2007</v>
      </c>
      <c r="AA452">
        <f t="shared" si="164"/>
        <v>2007</v>
      </c>
      <c r="AB452">
        <f t="shared" si="164"/>
        <v>2006</v>
      </c>
      <c r="AC452">
        <f t="shared" si="164"/>
        <v>2005</v>
      </c>
      <c r="AD452">
        <f t="shared" si="164"/>
        <v>2004</v>
      </c>
      <c r="AE452">
        <f t="shared" si="164"/>
        <v>2003</v>
      </c>
      <c r="AF452">
        <f t="shared" si="164"/>
        <v>2002</v>
      </c>
      <c r="AG452">
        <f t="shared" si="164"/>
        <v>2001</v>
      </c>
      <c r="AH452">
        <f t="shared" si="164"/>
        <v>2000</v>
      </c>
      <c r="AI452">
        <f t="shared" si="164"/>
        <v>2000</v>
      </c>
      <c r="AJ452">
        <f t="shared" si="164"/>
        <v>2000</v>
      </c>
      <c r="AK452">
        <f t="shared" si="164"/>
        <v>2000</v>
      </c>
      <c r="AL452">
        <f t="shared" si="164"/>
        <v>1999</v>
      </c>
      <c r="AM452">
        <f t="shared" si="164"/>
        <v>1999</v>
      </c>
      <c r="AN452">
        <f t="shared" si="164"/>
        <v>1998</v>
      </c>
      <c r="AO452">
        <f t="shared" si="164"/>
        <v>1998</v>
      </c>
      <c r="AP452">
        <f t="shared" si="164"/>
        <v>1997</v>
      </c>
      <c r="AQ452">
        <f t="shared" si="164"/>
        <v>1996</v>
      </c>
      <c r="AR452">
        <f t="shared" si="164"/>
        <v>1995</v>
      </c>
      <c r="AS452">
        <f t="shared" si="164"/>
        <v>1994</v>
      </c>
      <c r="AT452">
        <f t="shared" si="164"/>
        <v>1993</v>
      </c>
      <c r="AU452">
        <f t="shared" si="164"/>
        <v>1992</v>
      </c>
      <c r="AV452">
        <f t="shared" si="164"/>
        <v>1991</v>
      </c>
      <c r="AW452">
        <f t="shared" si="164"/>
        <v>1990</v>
      </c>
      <c r="AX452">
        <f t="shared" si="164"/>
        <v>1990</v>
      </c>
      <c r="AY452">
        <f t="shared" si="164"/>
        <v>1989</v>
      </c>
      <c r="AZ452">
        <f t="shared" si="164"/>
        <v>1988</v>
      </c>
      <c r="BA452">
        <f t="shared" si="164"/>
        <v>1987</v>
      </c>
      <c r="BB452">
        <f t="shared" si="164"/>
        <v>1987</v>
      </c>
      <c r="BC452">
        <f t="shared" si="164"/>
        <v>1986</v>
      </c>
      <c r="BD452">
        <f t="shared" si="164"/>
        <v>1986</v>
      </c>
      <c r="BE452">
        <f t="shared" si="164"/>
        <v>1986</v>
      </c>
      <c r="BF452">
        <f t="shared" si="164"/>
        <v>1986</v>
      </c>
      <c r="BG452">
        <f t="shared" ref="BG452:BU452" si="165">+BG$1</f>
        <v>1986</v>
      </c>
      <c r="BH452">
        <f t="shared" si="165"/>
        <v>1985</v>
      </c>
      <c r="BI452">
        <f t="shared" si="165"/>
        <v>1985</v>
      </c>
      <c r="BJ452">
        <f t="shared" si="165"/>
        <v>1985</v>
      </c>
      <c r="BK452">
        <f t="shared" si="165"/>
        <v>1984</v>
      </c>
      <c r="BL452">
        <f t="shared" si="165"/>
        <v>1984</v>
      </c>
      <c r="BM452">
        <f t="shared" si="165"/>
        <v>1984</v>
      </c>
      <c r="BN452">
        <f t="shared" si="165"/>
        <v>1983</v>
      </c>
      <c r="BO452">
        <f t="shared" si="165"/>
        <v>1983</v>
      </c>
      <c r="BP452">
        <f t="shared" si="165"/>
        <v>1982</v>
      </c>
      <c r="BQ452">
        <f t="shared" si="165"/>
        <v>1982</v>
      </c>
      <c r="BR452">
        <f t="shared" si="165"/>
        <v>1982</v>
      </c>
      <c r="BS452">
        <f t="shared" si="165"/>
        <v>1982</v>
      </c>
      <c r="BT452">
        <f t="shared" si="165"/>
        <v>1981</v>
      </c>
      <c r="BU452">
        <f t="shared" si="165"/>
        <v>1980</v>
      </c>
      <c r="BV452" s="17"/>
    </row>
    <row r="453" spans="1:74">
      <c r="A453" s="322"/>
      <c r="B453" s="266" t="s">
        <v>19</v>
      </c>
      <c r="C453" s="267"/>
      <c r="D453" s="87">
        <f>+入力シート①!V$2</f>
        <v>0</v>
      </c>
      <c r="E453" s="19"/>
      <c r="F453" s="32"/>
      <c r="G453" s="32"/>
      <c r="H453" s="32"/>
      <c r="I453" s="32"/>
      <c r="J453" s="32"/>
      <c r="K453" s="33"/>
      <c r="M453" s="17"/>
      <c r="N453" s="87">
        <v>0</v>
      </c>
      <c r="O453" s="87">
        <v>0</v>
      </c>
      <c r="P453" s="87">
        <v>0</v>
      </c>
      <c r="Q453" s="87">
        <v>0</v>
      </c>
      <c r="R453" s="87">
        <v>0</v>
      </c>
      <c r="S453" s="87">
        <v>0</v>
      </c>
      <c r="T453" s="87">
        <v>0</v>
      </c>
      <c r="V453">
        <f>+V$3</f>
        <v>3</v>
      </c>
      <c r="W453">
        <f>+W$3</f>
        <v>3</v>
      </c>
      <c r="X453">
        <f>+X$3</f>
        <v>3</v>
      </c>
      <c r="Y453">
        <f>+Y$3</f>
        <v>3</v>
      </c>
      <c r="Z453">
        <f>+Z$3</f>
        <v>3</v>
      </c>
      <c r="AA453">
        <f t="shared" ref="AA453:BU453" si="166">+AA$3</f>
        <v>3</v>
      </c>
      <c r="AB453">
        <f t="shared" si="166"/>
        <v>3</v>
      </c>
      <c r="AC453">
        <f t="shared" si="166"/>
        <v>3</v>
      </c>
      <c r="AD453">
        <f t="shared" si="166"/>
        <v>3</v>
      </c>
      <c r="AE453">
        <f t="shared" si="166"/>
        <v>3</v>
      </c>
      <c r="AF453">
        <f t="shared" si="166"/>
        <v>3</v>
      </c>
      <c r="AG453">
        <f t="shared" si="166"/>
        <v>3</v>
      </c>
      <c r="AH453">
        <f t="shared" si="166"/>
        <v>3</v>
      </c>
      <c r="AI453">
        <f t="shared" si="166"/>
        <v>3</v>
      </c>
      <c r="AJ453">
        <f t="shared" si="166"/>
        <v>3</v>
      </c>
      <c r="AK453">
        <f t="shared" si="166"/>
        <v>3</v>
      </c>
      <c r="AL453">
        <f t="shared" si="166"/>
        <v>3</v>
      </c>
      <c r="AM453">
        <f t="shared" si="166"/>
        <v>3</v>
      </c>
      <c r="AN453">
        <f t="shared" si="166"/>
        <v>3</v>
      </c>
      <c r="AO453">
        <f t="shared" si="166"/>
        <v>3</v>
      </c>
      <c r="AP453">
        <f t="shared" si="166"/>
        <v>3</v>
      </c>
      <c r="AQ453">
        <f t="shared" si="166"/>
        <v>3</v>
      </c>
      <c r="AR453">
        <f t="shared" si="166"/>
        <v>3</v>
      </c>
      <c r="AS453">
        <f t="shared" si="166"/>
        <v>3</v>
      </c>
      <c r="AT453">
        <f t="shared" si="166"/>
        <v>3</v>
      </c>
      <c r="AU453">
        <f t="shared" si="166"/>
        <v>3</v>
      </c>
      <c r="AV453">
        <f t="shared" si="166"/>
        <v>3</v>
      </c>
      <c r="AW453">
        <f t="shared" si="166"/>
        <v>3</v>
      </c>
      <c r="AX453">
        <f t="shared" si="166"/>
        <v>3</v>
      </c>
      <c r="AY453">
        <f t="shared" si="166"/>
        <v>3</v>
      </c>
      <c r="AZ453">
        <f t="shared" si="166"/>
        <v>3</v>
      </c>
      <c r="BA453">
        <f t="shared" si="166"/>
        <v>3</v>
      </c>
      <c r="BB453">
        <f t="shared" si="166"/>
        <v>3</v>
      </c>
      <c r="BC453">
        <f t="shared" si="166"/>
        <v>3</v>
      </c>
      <c r="BD453">
        <f t="shared" si="166"/>
        <v>3</v>
      </c>
      <c r="BE453">
        <f t="shared" si="166"/>
        <v>3</v>
      </c>
      <c r="BF453">
        <f t="shared" si="166"/>
        <v>3</v>
      </c>
      <c r="BG453">
        <f t="shared" si="166"/>
        <v>3</v>
      </c>
      <c r="BH453">
        <f t="shared" si="166"/>
        <v>3</v>
      </c>
      <c r="BI453">
        <f t="shared" si="166"/>
        <v>3</v>
      </c>
      <c r="BJ453">
        <f t="shared" si="166"/>
        <v>3</v>
      </c>
      <c r="BK453">
        <f t="shared" si="166"/>
        <v>3</v>
      </c>
      <c r="BL453">
        <f t="shared" si="166"/>
        <v>3</v>
      </c>
      <c r="BM453">
        <f t="shared" si="166"/>
        <v>3</v>
      </c>
      <c r="BN453">
        <f t="shared" si="166"/>
        <v>3</v>
      </c>
      <c r="BO453">
        <f t="shared" si="166"/>
        <v>3</v>
      </c>
      <c r="BP453">
        <f t="shared" si="166"/>
        <v>3</v>
      </c>
      <c r="BQ453">
        <f t="shared" si="166"/>
        <v>3</v>
      </c>
      <c r="BR453">
        <f t="shared" si="166"/>
        <v>3</v>
      </c>
      <c r="BS453">
        <f t="shared" si="166"/>
        <v>3</v>
      </c>
      <c r="BT453">
        <f t="shared" si="166"/>
        <v>3</v>
      </c>
      <c r="BU453">
        <f t="shared" si="166"/>
        <v>3</v>
      </c>
      <c r="BV453" s="17"/>
    </row>
    <row r="454" spans="1:74">
      <c r="A454" s="322"/>
      <c r="B454" s="266" t="s">
        <v>20</v>
      </c>
      <c r="C454" s="267"/>
      <c r="D454" s="88">
        <f>+入力シート①!V$2</f>
        <v>0</v>
      </c>
      <c r="E454" s="19"/>
      <c r="F454" s="32"/>
      <c r="G454" s="32"/>
      <c r="H454" s="32"/>
      <c r="I454" s="32"/>
      <c r="J454" s="32"/>
      <c r="K454" s="33"/>
      <c r="M454" s="17"/>
      <c r="N454" s="88">
        <v>0</v>
      </c>
      <c r="O454" s="88">
        <v>0</v>
      </c>
      <c r="P454" s="88">
        <v>0</v>
      </c>
      <c r="Q454" s="88">
        <v>0</v>
      </c>
      <c r="R454" s="88">
        <v>0</v>
      </c>
      <c r="S454" s="88">
        <v>0</v>
      </c>
      <c r="T454" s="88">
        <v>0</v>
      </c>
      <c r="Z454"/>
      <c r="AL454">
        <v>17</v>
      </c>
      <c r="AR454">
        <v>8</v>
      </c>
      <c r="BH454">
        <v>13</v>
      </c>
      <c r="BQ454">
        <v>23</v>
      </c>
      <c r="BV454" s="17"/>
    </row>
    <row r="455" spans="1:74">
      <c r="A455" s="322"/>
      <c r="B455" s="266" t="s">
        <v>55</v>
      </c>
      <c r="C455" s="267"/>
      <c r="D455">
        <f>+入力シート①!V$3</f>
        <v>42</v>
      </c>
      <c r="E455" s="19"/>
      <c r="F455" s="32"/>
      <c r="G455" s="32"/>
      <c r="H455" s="32"/>
      <c r="I455" s="32"/>
      <c r="J455" s="32"/>
      <c r="K455" s="33"/>
      <c r="M455" s="17"/>
      <c r="N455">
        <v>42</v>
      </c>
      <c r="O455">
        <v>42</v>
      </c>
      <c r="P455">
        <v>42</v>
      </c>
      <c r="Q455">
        <v>42</v>
      </c>
      <c r="R455">
        <v>42</v>
      </c>
      <c r="S455">
        <v>42</v>
      </c>
      <c r="T455">
        <v>42</v>
      </c>
      <c r="U455">
        <v>42</v>
      </c>
      <c r="V455">
        <f>+$A$452</f>
        <v>42</v>
      </c>
      <c r="W455">
        <f>+$A$452</f>
        <v>42</v>
      </c>
      <c r="X455">
        <f>+$A$452</f>
        <v>42</v>
      </c>
      <c r="Y455">
        <f>+$A$452</f>
        <v>42</v>
      </c>
      <c r="Z455">
        <f>+$A$452</f>
        <v>42</v>
      </c>
      <c r="AA455">
        <f t="shared" ref="AA455:BU455" si="167">+$A$452</f>
        <v>42</v>
      </c>
      <c r="AB455">
        <f t="shared" si="167"/>
        <v>42</v>
      </c>
      <c r="AC455">
        <f t="shared" si="167"/>
        <v>42</v>
      </c>
      <c r="AD455">
        <f t="shared" si="167"/>
        <v>42</v>
      </c>
      <c r="AE455">
        <f t="shared" si="167"/>
        <v>42</v>
      </c>
      <c r="AF455">
        <f t="shared" si="167"/>
        <v>42</v>
      </c>
      <c r="AG455">
        <f t="shared" si="167"/>
        <v>42</v>
      </c>
      <c r="AH455">
        <f t="shared" si="167"/>
        <v>42</v>
      </c>
      <c r="AI455">
        <f t="shared" si="167"/>
        <v>42</v>
      </c>
      <c r="AJ455">
        <f t="shared" si="167"/>
        <v>42</v>
      </c>
      <c r="AK455">
        <f t="shared" si="167"/>
        <v>42</v>
      </c>
      <c r="AL455">
        <f t="shared" si="167"/>
        <v>42</v>
      </c>
      <c r="AM455">
        <f t="shared" si="167"/>
        <v>42</v>
      </c>
      <c r="AN455">
        <f t="shared" si="167"/>
        <v>42</v>
      </c>
      <c r="AO455">
        <f t="shared" si="167"/>
        <v>42</v>
      </c>
      <c r="AP455">
        <f t="shared" si="167"/>
        <v>42</v>
      </c>
      <c r="AQ455">
        <f t="shared" si="167"/>
        <v>42</v>
      </c>
      <c r="AR455">
        <f t="shared" si="167"/>
        <v>42</v>
      </c>
      <c r="AS455">
        <f t="shared" si="167"/>
        <v>42</v>
      </c>
      <c r="AT455">
        <f t="shared" si="167"/>
        <v>42</v>
      </c>
      <c r="AU455">
        <f t="shared" si="167"/>
        <v>42</v>
      </c>
      <c r="AV455">
        <f t="shared" si="167"/>
        <v>42</v>
      </c>
      <c r="AW455">
        <f t="shared" si="167"/>
        <v>42</v>
      </c>
      <c r="AX455">
        <f t="shared" si="167"/>
        <v>42</v>
      </c>
      <c r="AY455">
        <f t="shared" si="167"/>
        <v>42</v>
      </c>
      <c r="AZ455">
        <f t="shared" si="167"/>
        <v>42</v>
      </c>
      <c r="BA455">
        <f t="shared" si="167"/>
        <v>42</v>
      </c>
      <c r="BB455">
        <f t="shared" si="167"/>
        <v>42</v>
      </c>
      <c r="BC455">
        <f t="shared" si="167"/>
        <v>42</v>
      </c>
      <c r="BD455">
        <f t="shared" si="167"/>
        <v>42</v>
      </c>
      <c r="BE455">
        <f t="shared" si="167"/>
        <v>42</v>
      </c>
      <c r="BF455">
        <f t="shared" si="167"/>
        <v>42</v>
      </c>
      <c r="BG455">
        <f t="shared" si="167"/>
        <v>42</v>
      </c>
      <c r="BH455">
        <f t="shared" si="167"/>
        <v>42</v>
      </c>
      <c r="BI455">
        <f t="shared" si="167"/>
        <v>42</v>
      </c>
      <c r="BJ455">
        <f t="shared" si="167"/>
        <v>42</v>
      </c>
      <c r="BK455">
        <f t="shared" si="167"/>
        <v>42</v>
      </c>
      <c r="BL455">
        <f t="shared" si="167"/>
        <v>42</v>
      </c>
      <c r="BM455">
        <f t="shared" si="167"/>
        <v>42</v>
      </c>
      <c r="BN455">
        <f t="shared" si="167"/>
        <v>42</v>
      </c>
      <c r="BO455">
        <f t="shared" si="167"/>
        <v>42</v>
      </c>
      <c r="BP455">
        <f t="shared" si="167"/>
        <v>42</v>
      </c>
      <c r="BQ455">
        <f t="shared" si="167"/>
        <v>42</v>
      </c>
      <c r="BR455">
        <f t="shared" si="167"/>
        <v>42</v>
      </c>
      <c r="BS455">
        <f t="shared" si="167"/>
        <v>42</v>
      </c>
      <c r="BT455">
        <f t="shared" si="167"/>
        <v>42</v>
      </c>
      <c r="BU455">
        <f t="shared" si="167"/>
        <v>42</v>
      </c>
      <c r="BV455" s="17"/>
    </row>
    <row r="456" spans="1:74" ht="16.5" thickBot="1">
      <c r="A456" s="322"/>
      <c r="B456" s="266" t="s">
        <v>21</v>
      </c>
      <c r="C456" s="267"/>
      <c r="D456" s="93">
        <f>+入力シート①!V$4</f>
        <v>0</v>
      </c>
      <c r="E456" s="20"/>
      <c r="F456" s="34"/>
      <c r="G456" s="34"/>
      <c r="H456" s="34"/>
      <c r="I456" s="34"/>
      <c r="J456" s="34"/>
      <c r="K456" s="35"/>
      <c r="M456" s="17"/>
      <c r="N456" s="93">
        <v>0</v>
      </c>
      <c r="O456" s="93">
        <v>0</v>
      </c>
      <c r="P456" s="93">
        <v>0</v>
      </c>
      <c r="Q456" s="93">
        <v>0</v>
      </c>
      <c r="R456" s="93">
        <v>0</v>
      </c>
      <c r="S456" s="93">
        <v>0</v>
      </c>
      <c r="T456" s="93">
        <v>0</v>
      </c>
      <c r="Z456"/>
      <c r="BV456" s="17"/>
    </row>
    <row r="457" spans="1:74">
      <c r="A457" s="322"/>
      <c r="B457" s="263" t="s">
        <v>22</v>
      </c>
      <c r="C457" s="9">
        <v>0</v>
      </c>
      <c r="E457">
        <f>+COUNT($M457:$BV457)</f>
        <v>4</v>
      </c>
      <c r="F457" s="7">
        <f>+AVERAGE($M457:$BV457)</f>
        <v>19.450000000000003</v>
      </c>
      <c r="G457" s="7">
        <f>+STDEV($M457:$BV457)</f>
        <v>1.4798648586948739</v>
      </c>
      <c r="H457" s="7">
        <f>+MAX($M457:$BV457)</f>
        <v>20.6</v>
      </c>
      <c r="I457" s="7">
        <f>+MIN($M457:$BV457)</f>
        <v>17.3</v>
      </c>
      <c r="J457" s="7">
        <f>+D457-F457</f>
        <v>-19.450000000000003</v>
      </c>
      <c r="K457" s="7">
        <f>+J457/G457</f>
        <v>-13.143092009870006</v>
      </c>
      <c r="M457" s="17"/>
      <c r="Z457"/>
      <c r="AL457">
        <v>20.2</v>
      </c>
      <c r="AR457">
        <v>19.7</v>
      </c>
      <c r="BH457">
        <v>17.3</v>
      </c>
      <c r="BQ457">
        <v>20.6</v>
      </c>
      <c r="BV457" s="17"/>
    </row>
    <row r="458" spans="1:74">
      <c r="A458" s="322"/>
      <c r="B458" s="263"/>
      <c r="C458" s="9">
        <v>10</v>
      </c>
      <c r="E458">
        <f t="shared" ref="E458:E472" si="168">+COUNT($M458:$BV458)</f>
        <v>3</v>
      </c>
      <c r="F458" s="7">
        <f t="shared" ref="F458:F472" si="169">+AVERAGE($M458:$BV458)</f>
        <v>18.929999999999996</v>
      </c>
      <c r="G458" s="7">
        <f t="shared" ref="G458:G472" si="170">+STDEV($M458:$BV458)</f>
        <v>2.2332935319836484</v>
      </c>
      <c r="H458" s="7">
        <f t="shared" ref="H458:H472" si="171">+MAX($M458:$BV458)</f>
        <v>20.83</v>
      </c>
      <c r="I458" s="7">
        <f t="shared" ref="I458:I472" si="172">+MIN($M458:$BV458)</f>
        <v>16.47</v>
      </c>
      <c r="J458" s="7">
        <f t="shared" ref="J458:J469" si="173">+D458-F458</f>
        <v>-18.929999999999996</v>
      </c>
      <c r="K458" s="7">
        <f t="shared" ref="K458:K469" si="174">+J458/G458</f>
        <v>-8.4762704628379311</v>
      </c>
      <c r="M458" s="17"/>
      <c r="Z458"/>
      <c r="AR458">
        <v>19.489999999999998</v>
      </c>
      <c r="BH458">
        <v>16.47</v>
      </c>
      <c r="BQ458">
        <v>20.83</v>
      </c>
      <c r="BV458" s="17"/>
    </row>
    <row r="459" spans="1:74">
      <c r="A459" s="322"/>
      <c r="B459" s="263"/>
      <c r="C459" s="9">
        <v>20</v>
      </c>
      <c r="E459">
        <f t="shared" si="168"/>
        <v>3</v>
      </c>
      <c r="F459" s="7">
        <f t="shared" si="169"/>
        <v>18.87</v>
      </c>
      <c r="G459" s="7">
        <f t="shared" si="170"/>
        <v>2.2566125055046564</v>
      </c>
      <c r="H459" s="7">
        <f t="shared" si="171"/>
        <v>20.78</v>
      </c>
      <c r="I459" s="7">
        <f t="shared" si="172"/>
        <v>16.38</v>
      </c>
      <c r="J459" s="7">
        <f t="shared" si="173"/>
        <v>-18.87</v>
      </c>
      <c r="K459" s="7">
        <f t="shared" si="174"/>
        <v>-8.362091388738456</v>
      </c>
      <c r="M459" s="17"/>
      <c r="Z459"/>
      <c r="AR459">
        <v>19.45</v>
      </c>
      <c r="BH459">
        <v>16.38</v>
      </c>
      <c r="BQ459">
        <v>20.78</v>
      </c>
      <c r="BV459" s="17"/>
    </row>
    <row r="460" spans="1:74">
      <c r="A460" s="322"/>
      <c r="B460" s="263"/>
      <c r="C460" s="9">
        <v>30</v>
      </c>
      <c r="E460">
        <f t="shared" si="168"/>
        <v>3</v>
      </c>
      <c r="F460" s="7">
        <f t="shared" si="169"/>
        <v>18.806666666666668</v>
      </c>
      <c r="G460" s="7">
        <f t="shared" si="170"/>
        <v>2.2981804396812131</v>
      </c>
      <c r="H460" s="7">
        <f t="shared" si="171"/>
        <v>20.75</v>
      </c>
      <c r="I460" s="7">
        <f t="shared" si="172"/>
        <v>16.27</v>
      </c>
      <c r="J460" s="7">
        <f t="shared" si="173"/>
        <v>-18.806666666666668</v>
      </c>
      <c r="K460" s="7">
        <f t="shared" si="174"/>
        <v>-8.1832854992340778</v>
      </c>
      <c r="M460" s="17"/>
      <c r="Z460"/>
      <c r="AR460">
        <v>19.399999999999999</v>
      </c>
      <c r="BH460">
        <v>16.27</v>
      </c>
      <c r="BQ460">
        <v>20.75</v>
      </c>
      <c r="BV460" s="17"/>
    </row>
    <row r="461" spans="1:74">
      <c r="A461" s="322"/>
      <c r="B461" s="263"/>
      <c r="C461" s="9">
        <v>50</v>
      </c>
      <c r="E461">
        <f t="shared" si="168"/>
        <v>3</v>
      </c>
      <c r="F461" s="7">
        <f t="shared" si="169"/>
        <v>18.713333333333335</v>
      </c>
      <c r="G461" s="7">
        <f t="shared" si="170"/>
        <v>2.4295953023771868</v>
      </c>
      <c r="H461" s="7">
        <f t="shared" si="171"/>
        <v>20.74</v>
      </c>
      <c r="I461" s="7">
        <f t="shared" si="172"/>
        <v>16.02</v>
      </c>
      <c r="J461" s="7">
        <f t="shared" si="173"/>
        <v>-18.713333333333335</v>
      </c>
      <c r="K461" s="7">
        <f t="shared" si="174"/>
        <v>-7.7022429682110696</v>
      </c>
      <c r="M461" s="17"/>
      <c r="Z461"/>
      <c r="AR461">
        <v>19.38</v>
      </c>
      <c r="BH461">
        <v>16.02</v>
      </c>
      <c r="BQ461">
        <v>20.74</v>
      </c>
      <c r="BV461" s="17"/>
    </row>
    <row r="462" spans="1:74">
      <c r="A462" s="322"/>
      <c r="B462" s="263"/>
      <c r="C462" s="9">
        <v>75</v>
      </c>
      <c r="E462">
        <f t="shared" si="168"/>
        <v>3</v>
      </c>
      <c r="F462" s="7">
        <f t="shared" si="169"/>
        <v>18.466666666666665</v>
      </c>
      <c r="G462" s="7">
        <f t="shared" si="170"/>
        <v>2.8230716132137617</v>
      </c>
      <c r="H462" s="7">
        <f t="shared" si="171"/>
        <v>20.72</v>
      </c>
      <c r="I462" s="7">
        <f t="shared" si="172"/>
        <v>15.3</v>
      </c>
      <c r="J462" s="7">
        <f t="shared" si="173"/>
        <v>-18.466666666666665</v>
      </c>
      <c r="K462" s="7">
        <f t="shared" si="174"/>
        <v>-6.5413383706707897</v>
      </c>
      <c r="M462" s="17"/>
      <c r="Z462"/>
      <c r="AR462">
        <v>19.38</v>
      </c>
      <c r="BH462">
        <v>15.3</v>
      </c>
      <c r="BQ462">
        <v>20.72</v>
      </c>
      <c r="BV462" s="17"/>
    </row>
    <row r="463" spans="1:74">
      <c r="A463" s="322"/>
      <c r="B463" s="263"/>
      <c r="C463" s="9">
        <v>100</v>
      </c>
      <c r="E463">
        <f t="shared" si="168"/>
        <v>3</v>
      </c>
      <c r="F463" s="7">
        <f t="shared" si="169"/>
        <v>18.2</v>
      </c>
      <c r="G463" s="7">
        <f t="shared" si="170"/>
        <v>3.1617558413008209</v>
      </c>
      <c r="H463" s="7">
        <f t="shared" si="171"/>
        <v>20.61</v>
      </c>
      <c r="I463" s="7">
        <f t="shared" si="172"/>
        <v>14.62</v>
      </c>
      <c r="J463" s="7">
        <f t="shared" si="173"/>
        <v>-18.2</v>
      </c>
      <c r="K463" s="7">
        <f t="shared" si="174"/>
        <v>-5.7562952085864065</v>
      </c>
      <c r="M463" s="17"/>
      <c r="Z463"/>
      <c r="AR463">
        <v>19.37</v>
      </c>
      <c r="BH463">
        <v>14.62</v>
      </c>
      <c r="BQ463">
        <v>20.61</v>
      </c>
      <c r="BV463" s="17"/>
    </row>
    <row r="464" spans="1:74">
      <c r="A464" s="322"/>
      <c r="B464" s="263"/>
      <c r="C464" s="9">
        <v>150</v>
      </c>
      <c r="E464">
        <f t="shared" si="168"/>
        <v>3</v>
      </c>
      <c r="F464" s="7">
        <f t="shared" si="169"/>
        <v>17.283333333333331</v>
      </c>
      <c r="G464" s="7">
        <f t="shared" si="170"/>
        <v>3.6923208600192652</v>
      </c>
      <c r="H464" s="7">
        <f t="shared" si="171"/>
        <v>19.45</v>
      </c>
      <c r="I464" s="7">
        <f t="shared" si="172"/>
        <v>13.02</v>
      </c>
      <c r="J464" s="7">
        <f t="shared" si="173"/>
        <v>-17.283333333333331</v>
      </c>
      <c r="K464" s="7">
        <f t="shared" si="174"/>
        <v>-4.6808860845433546</v>
      </c>
      <c r="M464" s="17"/>
      <c r="Z464"/>
      <c r="AR464">
        <v>19.38</v>
      </c>
      <c r="BH464">
        <v>13.02</v>
      </c>
      <c r="BQ464">
        <v>19.45</v>
      </c>
      <c r="BV464" s="17"/>
    </row>
    <row r="465" spans="1:74">
      <c r="A465" s="322"/>
      <c r="B465" s="263"/>
      <c r="C465" s="9">
        <v>200</v>
      </c>
      <c r="E465">
        <f t="shared" si="168"/>
        <v>3</v>
      </c>
      <c r="F465" s="7">
        <f t="shared" si="169"/>
        <v>16.153333333333332</v>
      </c>
      <c r="G465" s="7">
        <f t="shared" si="170"/>
        <v>4.1547603220081619</v>
      </c>
      <c r="H465" s="7">
        <f t="shared" si="171"/>
        <v>19.03</v>
      </c>
      <c r="I465" s="7">
        <f t="shared" si="172"/>
        <v>11.39</v>
      </c>
      <c r="J465" s="7">
        <f t="shared" si="173"/>
        <v>-16.153333333333332</v>
      </c>
      <c r="K465" s="7">
        <f t="shared" si="174"/>
        <v>-3.8879097905521971</v>
      </c>
      <c r="M465" s="17"/>
      <c r="Z465"/>
      <c r="AR465">
        <v>19.03</v>
      </c>
      <c r="BH465">
        <v>11.39</v>
      </c>
      <c r="BQ465">
        <v>18.04</v>
      </c>
      <c r="BV465" s="17"/>
    </row>
    <row r="466" spans="1:74">
      <c r="A466" s="322"/>
      <c r="B466" s="263"/>
      <c r="C466" s="9">
        <v>300</v>
      </c>
      <c r="E466">
        <f t="shared" si="168"/>
        <v>1</v>
      </c>
      <c r="F466" s="7">
        <f t="shared" si="169"/>
        <v>17.399999999999999</v>
      </c>
      <c r="G466" s="7" t="e">
        <f t="shared" si="170"/>
        <v>#DIV/0!</v>
      </c>
      <c r="H466" s="7">
        <f t="shared" si="171"/>
        <v>17.399999999999999</v>
      </c>
      <c r="I466" s="7">
        <f t="shared" si="172"/>
        <v>17.399999999999999</v>
      </c>
      <c r="J466" s="7">
        <f t="shared" si="173"/>
        <v>-17.399999999999999</v>
      </c>
      <c r="K466" s="7" t="e">
        <f t="shared" si="174"/>
        <v>#DIV/0!</v>
      </c>
      <c r="M466" s="17"/>
      <c r="Z466"/>
      <c r="AR466">
        <v>17.399999999999999</v>
      </c>
      <c r="BV466" s="17"/>
    </row>
    <row r="467" spans="1:74">
      <c r="A467" s="322"/>
      <c r="B467" s="263"/>
      <c r="C467" s="9">
        <v>400</v>
      </c>
      <c r="E467">
        <f t="shared" si="168"/>
        <v>1</v>
      </c>
      <c r="F467" s="7">
        <f t="shared" si="169"/>
        <v>15.4</v>
      </c>
      <c r="G467" s="7" t="e">
        <f t="shared" si="170"/>
        <v>#DIV/0!</v>
      </c>
      <c r="H467" s="7">
        <f t="shared" si="171"/>
        <v>15.4</v>
      </c>
      <c r="I467" s="7">
        <f t="shared" si="172"/>
        <v>15.4</v>
      </c>
      <c r="J467" s="7">
        <f t="shared" si="173"/>
        <v>-15.4</v>
      </c>
      <c r="K467" s="7" t="e">
        <f t="shared" si="174"/>
        <v>#DIV/0!</v>
      </c>
      <c r="M467" s="17"/>
      <c r="Z467"/>
      <c r="AR467">
        <v>15.4</v>
      </c>
      <c r="BV467" s="17"/>
    </row>
    <row r="468" spans="1:74">
      <c r="A468" s="322"/>
      <c r="B468" s="263"/>
      <c r="C468" s="9">
        <v>500</v>
      </c>
      <c r="E468">
        <f t="shared" si="168"/>
        <v>0</v>
      </c>
      <c r="F468" s="7" t="e">
        <f t="shared" si="169"/>
        <v>#DIV/0!</v>
      </c>
      <c r="G468" s="7" t="e">
        <f t="shared" si="170"/>
        <v>#DIV/0!</v>
      </c>
      <c r="H468" s="7">
        <f t="shared" si="171"/>
        <v>0</v>
      </c>
      <c r="I468" s="7">
        <f t="shared" si="172"/>
        <v>0</v>
      </c>
      <c r="J468" s="7" t="e">
        <f t="shared" si="173"/>
        <v>#DIV/0!</v>
      </c>
      <c r="K468" s="7" t="e">
        <f t="shared" si="174"/>
        <v>#DIV/0!</v>
      </c>
      <c r="M468" s="17"/>
      <c r="Z468"/>
      <c r="BV468" s="17"/>
    </row>
    <row r="469" spans="1:74">
      <c r="A469" s="322"/>
      <c r="B469" s="263"/>
      <c r="C469" s="9">
        <v>600</v>
      </c>
      <c r="E469">
        <f t="shared" si="168"/>
        <v>0</v>
      </c>
      <c r="F469" s="7" t="e">
        <f t="shared" si="169"/>
        <v>#DIV/0!</v>
      </c>
      <c r="G469" s="7" t="e">
        <f t="shared" si="170"/>
        <v>#DIV/0!</v>
      </c>
      <c r="H469" s="7">
        <f t="shared" si="171"/>
        <v>0</v>
      </c>
      <c r="I469" s="7">
        <f t="shared" si="172"/>
        <v>0</v>
      </c>
      <c r="J469" s="7" t="e">
        <f t="shared" si="173"/>
        <v>#DIV/0!</v>
      </c>
      <c r="K469" s="7" t="e">
        <f t="shared" si="174"/>
        <v>#DIV/0!</v>
      </c>
      <c r="M469" s="17"/>
      <c r="Z469"/>
      <c r="BV469" s="17"/>
    </row>
    <row r="470" spans="1:74">
      <c r="A470" s="322"/>
      <c r="B470" s="15"/>
      <c r="C470" s="15"/>
      <c r="D470" s="15"/>
      <c r="E470" s="15"/>
      <c r="F470" s="32"/>
      <c r="G470" s="32"/>
      <c r="H470" s="32"/>
      <c r="I470" s="32"/>
      <c r="J470" s="32"/>
      <c r="K470" s="32"/>
      <c r="L470" s="15"/>
      <c r="M470" s="17"/>
      <c r="N470" s="15"/>
      <c r="O470" s="15"/>
      <c r="P470" s="15"/>
      <c r="Q470" s="15"/>
      <c r="R470" s="15"/>
      <c r="S470" s="15"/>
      <c r="T470" s="15"/>
      <c r="U470" s="15"/>
      <c r="V470" s="15"/>
      <c r="W470" s="15"/>
      <c r="X470" s="15"/>
      <c r="Y470" s="15"/>
      <c r="Z470" s="15"/>
      <c r="AA470" s="15"/>
      <c r="AD470" s="15"/>
      <c r="AE470" s="15"/>
      <c r="AF470" s="15"/>
      <c r="AG470" s="15"/>
      <c r="AH470" s="15"/>
      <c r="AI470" s="15"/>
      <c r="AJ470" s="15"/>
      <c r="AK470" s="15"/>
      <c r="AL470" s="15"/>
      <c r="AM470" s="15"/>
      <c r="AN470" s="15"/>
      <c r="AO470" s="15"/>
      <c r="AP470" s="15"/>
      <c r="AQ470" s="15"/>
      <c r="AR470" s="15"/>
      <c r="AS470" s="15"/>
      <c r="AT470" s="15"/>
      <c r="AU470" s="15"/>
      <c r="AV470" s="15"/>
      <c r="AW470" s="15"/>
      <c r="AX470" s="15"/>
      <c r="AY470" s="15"/>
      <c r="AZ470" s="15"/>
      <c r="BA470" s="15"/>
      <c r="BB470" s="15"/>
      <c r="BC470" s="15"/>
      <c r="BD470" s="15"/>
      <c r="BE470" s="15"/>
      <c r="BF470" s="15"/>
      <c r="BG470" s="15"/>
      <c r="BH470" s="15"/>
      <c r="BI470" s="15"/>
      <c r="BJ470" s="15"/>
      <c r="BK470" s="15"/>
      <c r="BL470" s="15"/>
      <c r="BM470" s="15"/>
      <c r="BN470" s="15"/>
      <c r="BO470" s="15"/>
      <c r="BP470" s="15"/>
      <c r="BQ470" s="15"/>
      <c r="BR470" s="15"/>
      <c r="BS470" s="15"/>
      <c r="BT470" s="15"/>
      <c r="BU470" s="15"/>
      <c r="BV470" s="17"/>
    </row>
    <row r="471" spans="1:74">
      <c r="A471" s="322"/>
      <c r="B471" s="264" t="s">
        <v>25</v>
      </c>
      <c r="C471" s="13" t="s">
        <v>23</v>
      </c>
      <c r="E471">
        <f t="shared" si="168"/>
        <v>3</v>
      </c>
      <c r="F471" s="7">
        <f t="shared" si="169"/>
        <v>64</v>
      </c>
      <c r="G471" s="7">
        <f t="shared" si="170"/>
        <v>39.949968710876355</v>
      </c>
      <c r="H471" s="7">
        <f t="shared" si="171"/>
        <v>108</v>
      </c>
      <c r="I471" s="7">
        <f t="shared" si="172"/>
        <v>30</v>
      </c>
      <c r="J471" s="7">
        <f>+D471-F471</f>
        <v>-64</v>
      </c>
      <c r="K471" s="7">
        <f>+J471/G471</f>
        <v>-1.6020037578296284</v>
      </c>
      <c r="M471" s="17"/>
      <c r="Z471"/>
      <c r="AL471">
        <v>54</v>
      </c>
      <c r="AR471">
        <v>108</v>
      </c>
      <c r="BQ471">
        <v>30</v>
      </c>
      <c r="BV471" s="17"/>
    </row>
    <row r="472" spans="1:74">
      <c r="A472" s="322"/>
      <c r="B472" s="265"/>
      <c r="C472" s="10" t="s">
        <v>24</v>
      </c>
      <c r="E472">
        <f t="shared" si="168"/>
        <v>3</v>
      </c>
      <c r="F472" s="7">
        <f t="shared" si="169"/>
        <v>1.5333333333333332</v>
      </c>
      <c r="G472" s="7">
        <f t="shared" si="170"/>
        <v>0.58594652770823263</v>
      </c>
      <c r="H472" s="7">
        <f t="shared" si="171"/>
        <v>2.2000000000000002</v>
      </c>
      <c r="I472" s="7">
        <f t="shared" si="172"/>
        <v>1.1000000000000001</v>
      </c>
      <c r="J472" s="7">
        <f>+D472-F472</f>
        <v>-1.5333333333333332</v>
      </c>
      <c r="K472" s="7">
        <f>+J472/G472</f>
        <v>-2.6168485703474365</v>
      </c>
      <c r="M472" s="17"/>
      <c r="Z472"/>
      <c r="AL472">
        <v>2.2000000000000002</v>
      </c>
      <c r="AR472">
        <v>1.3</v>
      </c>
      <c r="BQ472">
        <v>1.1000000000000001</v>
      </c>
      <c r="BV472" s="17"/>
    </row>
    <row r="473" spans="1:74" ht="0.95" customHeight="1">
      <c r="M473" s="17"/>
      <c r="Z473"/>
      <c r="BV473" s="17"/>
    </row>
    <row r="474" spans="1:74" ht="0.95" customHeight="1">
      <c r="M474" s="17"/>
      <c r="Z474"/>
      <c r="BV474" s="17"/>
    </row>
    <row r="475" spans="1:74" ht="0.95" customHeight="1">
      <c r="M475" s="17"/>
      <c r="Z475"/>
      <c r="BV475" s="17"/>
    </row>
    <row r="476" spans="1:74" ht="0.95" customHeight="1">
      <c r="M476" s="17"/>
      <c r="Z476"/>
      <c r="BV476" s="17"/>
    </row>
    <row r="477" spans="1:74" ht="0.95" customHeight="1">
      <c r="M477" s="17"/>
      <c r="Z477"/>
      <c r="BV477" s="17"/>
    </row>
    <row r="478" spans="1:74" ht="0.95" customHeight="1">
      <c r="M478" s="17"/>
      <c r="Z478"/>
      <c r="BV478" s="17"/>
    </row>
    <row r="479" spans="1:74" ht="0.95" customHeight="1">
      <c r="M479" s="17"/>
      <c r="Z479"/>
      <c r="BV479" s="17"/>
    </row>
    <row r="480" spans="1:74" ht="0.95" customHeight="1">
      <c r="M480" s="17"/>
      <c r="Z480"/>
      <c r="BV480" s="17"/>
    </row>
    <row r="481" spans="1:74" ht="16.5" thickBot="1">
      <c r="D481" s="1" t="s">
        <v>26</v>
      </c>
      <c r="E481" s="1" t="s">
        <v>3</v>
      </c>
      <c r="F481" s="6" t="s">
        <v>4</v>
      </c>
      <c r="G481" s="6" t="s">
        <v>8</v>
      </c>
      <c r="H481" s="6" t="s">
        <v>5</v>
      </c>
      <c r="I481" s="6" t="s">
        <v>6</v>
      </c>
      <c r="J481" s="6" t="s">
        <v>7</v>
      </c>
      <c r="K481" s="7" t="s">
        <v>54</v>
      </c>
      <c r="M481" s="17"/>
      <c r="N481" s="1" t="s">
        <v>127</v>
      </c>
      <c r="O481" s="1" t="s">
        <v>127</v>
      </c>
      <c r="P481" s="1" t="s">
        <v>127</v>
      </c>
      <c r="Q481" s="1" t="s">
        <v>127</v>
      </c>
      <c r="R481" s="1" t="s">
        <v>127</v>
      </c>
      <c r="S481" s="1" t="s">
        <v>127</v>
      </c>
      <c r="T481" s="1" t="s">
        <v>127</v>
      </c>
      <c r="V481" s="1"/>
      <c r="W481" s="1"/>
      <c r="X481" s="1"/>
      <c r="Y481" s="1"/>
      <c r="Z481" s="1"/>
      <c r="AA481" s="1"/>
      <c r="AB481" s="1"/>
      <c r="AC481" s="1"/>
      <c r="AD481" s="1"/>
      <c r="AE481" s="1"/>
      <c r="AG481" s="1"/>
      <c r="AH481" s="1"/>
      <c r="AI481" s="1"/>
      <c r="AJ481" s="1"/>
      <c r="AK481" s="1"/>
      <c r="AL481" s="1"/>
      <c r="AM481" s="1"/>
      <c r="AN481" s="1"/>
      <c r="AO481" s="1"/>
      <c r="AP481" s="1"/>
      <c r="AQ481" s="1"/>
      <c r="AR481" s="1"/>
      <c r="AS481" s="1"/>
      <c r="AT481" s="1"/>
      <c r="AU481" s="1"/>
      <c r="AV481" s="1"/>
      <c r="AW481" s="1"/>
      <c r="AX481" s="1"/>
      <c r="AY481" s="1"/>
      <c r="AZ481" s="1"/>
      <c r="BA481" s="1"/>
      <c r="BB481" s="1"/>
      <c r="BC481" s="1"/>
      <c r="BD481" s="1"/>
      <c r="BE481" s="1"/>
      <c r="BF481" s="1"/>
      <c r="BG481" s="1"/>
      <c r="BH481" s="1"/>
      <c r="BI481" s="1"/>
      <c r="BJ481" s="1"/>
      <c r="BK481" s="1"/>
      <c r="BL481" s="1"/>
      <c r="BM481" s="1"/>
      <c r="BN481" s="1"/>
      <c r="BO481" s="1"/>
      <c r="BP481" s="1"/>
      <c r="BQ481" s="1"/>
      <c r="BR481" s="1"/>
      <c r="BS481" s="1"/>
      <c r="BT481" s="1"/>
      <c r="BU481" s="1"/>
      <c r="BV481" s="17"/>
    </row>
    <row r="482" spans="1:74">
      <c r="A482" s="322">
        <v>44</v>
      </c>
      <c r="B482" s="266" t="s">
        <v>18</v>
      </c>
      <c r="C482" s="267"/>
      <c r="D482" s="86">
        <f>+入力シート①!W$2</f>
        <v>0</v>
      </c>
      <c r="E482" s="18"/>
      <c r="F482" s="30"/>
      <c r="G482" s="30"/>
      <c r="H482" s="30"/>
      <c r="I482" s="30"/>
      <c r="J482" s="30"/>
      <c r="K482" s="31"/>
      <c r="M482" s="17"/>
      <c r="N482" s="86">
        <v>0</v>
      </c>
      <c r="O482" s="86">
        <v>0</v>
      </c>
      <c r="P482" s="86">
        <v>0</v>
      </c>
      <c r="Q482" s="86">
        <v>0</v>
      </c>
      <c r="R482" s="86">
        <v>0</v>
      </c>
      <c r="S482" s="86">
        <v>0</v>
      </c>
      <c r="T482" s="86">
        <v>0</v>
      </c>
      <c r="U482">
        <v>2012</v>
      </c>
      <c r="V482">
        <f t="shared" ref="V482:BF482" si="175">+V$1</f>
        <v>2011</v>
      </c>
      <c r="W482">
        <f t="shared" si="175"/>
        <v>2010</v>
      </c>
      <c r="X482">
        <f t="shared" si="175"/>
        <v>2009</v>
      </c>
      <c r="Y482">
        <f t="shared" si="175"/>
        <v>2008</v>
      </c>
      <c r="Z482">
        <f t="shared" si="175"/>
        <v>2007</v>
      </c>
      <c r="AA482">
        <f t="shared" si="175"/>
        <v>2007</v>
      </c>
      <c r="AB482">
        <f t="shared" si="175"/>
        <v>2006</v>
      </c>
      <c r="AC482">
        <f t="shared" si="175"/>
        <v>2005</v>
      </c>
      <c r="AD482">
        <f t="shared" si="175"/>
        <v>2004</v>
      </c>
      <c r="AE482">
        <f t="shared" si="175"/>
        <v>2003</v>
      </c>
      <c r="AF482">
        <f t="shared" si="175"/>
        <v>2002</v>
      </c>
      <c r="AG482">
        <f t="shared" si="175"/>
        <v>2001</v>
      </c>
      <c r="AH482">
        <f t="shared" si="175"/>
        <v>2000</v>
      </c>
      <c r="AI482">
        <f t="shared" si="175"/>
        <v>2000</v>
      </c>
      <c r="AJ482">
        <f t="shared" si="175"/>
        <v>2000</v>
      </c>
      <c r="AK482">
        <f t="shared" si="175"/>
        <v>2000</v>
      </c>
      <c r="AL482">
        <f t="shared" si="175"/>
        <v>1999</v>
      </c>
      <c r="AM482">
        <f t="shared" si="175"/>
        <v>1999</v>
      </c>
      <c r="AN482">
        <f t="shared" si="175"/>
        <v>1998</v>
      </c>
      <c r="AO482">
        <f t="shared" si="175"/>
        <v>1998</v>
      </c>
      <c r="AP482">
        <f t="shared" si="175"/>
        <v>1997</v>
      </c>
      <c r="AQ482">
        <f t="shared" si="175"/>
        <v>1996</v>
      </c>
      <c r="AR482">
        <f t="shared" si="175"/>
        <v>1995</v>
      </c>
      <c r="AS482">
        <f t="shared" si="175"/>
        <v>1994</v>
      </c>
      <c r="AT482">
        <f t="shared" si="175"/>
        <v>1993</v>
      </c>
      <c r="AU482">
        <f t="shared" si="175"/>
        <v>1992</v>
      </c>
      <c r="AV482">
        <f t="shared" si="175"/>
        <v>1991</v>
      </c>
      <c r="AW482">
        <f t="shared" si="175"/>
        <v>1990</v>
      </c>
      <c r="AX482">
        <f t="shared" si="175"/>
        <v>1990</v>
      </c>
      <c r="AY482">
        <f t="shared" si="175"/>
        <v>1989</v>
      </c>
      <c r="AZ482">
        <f t="shared" si="175"/>
        <v>1988</v>
      </c>
      <c r="BA482">
        <f t="shared" si="175"/>
        <v>1987</v>
      </c>
      <c r="BB482">
        <f t="shared" si="175"/>
        <v>1987</v>
      </c>
      <c r="BC482">
        <f t="shared" si="175"/>
        <v>1986</v>
      </c>
      <c r="BD482">
        <f t="shared" si="175"/>
        <v>1986</v>
      </c>
      <c r="BE482">
        <f t="shared" si="175"/>
        <v>1986</v>
      </c>
      <c r="BF482">
        <f t="shared" si="175"/>
        <v>1986</v>
      </c>
      <c r="BG482">
        <f t="shared" ref="BG482:BU482" si="176">+BG$1</f>
        <v>1986</v>
      </c>
      <c r="BH482">
        <f t="shared" si="176"/>
        <v>1985</v>
      </c>
      <c r="BI482">
        <f t="shared" si="176"/>
        <v>1985</v>
      </c>
      <c r="BJ482">
        <f t="shared" si="176"/>
        <v>1985</v>
      </c>
      <c r="BK482">
        <f t="shared" si="176"/>
        <v>1984</v>
      </c>
      <c r="BL482">
        <f t="shared" si="176"/>
        <v>1984</v>
      </c>
      <c r="BM482">
        <f t="shared" si="176"/>
        <v>1984</v>
      </c>
      <c r="BN482">
        <f t="shared" si="176"/>
        <v>1983</v>
      </c>
      <c r="BO482">
        <f t="shared" si="176"/>
        <v>1983</v>
      </c>
      <c r="BP482">
        <f t="shared" si="176"/>
        <v>1982</v>
      </c>
      <c r="BQ482">
        <f t="shared" si="176"/>
        <v>1982</v>
      </c>
      <c r="BR482">
        <f t="shared" si="176"/>
        <v>1982</v>
      </c>
      <c r="BS482">
        <f t="shared" si="176"/>
        <v>1982</v>
      </c>
      <c r="BT482">
        <f t="shared" si="176"/>
        <v>1981</v>
      </c>
      <c r="BU482">
        <f t="shared" si="176"/>
        <v>1980</v>
      </c>
      <c r="BV482" s="17"/>
    </row>
    <row r="483" spans="1:74">
      <c r="A483" s="322"/>
      <c r="B483" s="266" t="s">
        <v>19</v>
      </c>
      <c r="C483" s="267"/>
      <c r="D483" s="87">
        <f>+入力シート①!W$2</f>
        <v>0</v>
      </c>
      <c r="E483" s="19"/>
      <c r="F483" s="32"/>
      <c r="G483" s="32"/>
      <c r="H483" s="32"/>
      <c r="I483" s="32"/>
      <c r="J483" s="32"/>
      <c r="K483" s="33"/>
      <c r="M483" s="17"/>
      <c r="N483" s="87">
        <v>0</v>
      </c>
      <c r="O483" s="87">
        <v>0</v>
      </c>
      <c r="P483" s="87">
        <v>0</v>
      </c>
      <c r="Q483" s="87">
        <v>0</v>
      </c>
      <c r="R483" s="87">
        <v>0</v>
      </c>
      <c r="S483" s="87">
        <v>0</v>
      </c>
      <c r="T483" s="87">
        <v>0</v>
      </c>
      <c r="V483">
        <f>+V$3</f>
        <v>3</v>
      </c>
      <c r="W483">
        <f>+W$3</f>
        <v>3</v>
      </c>
      <c r="X483">
        <f>+X$3</f>
        <v>3</v>
      </c>
      <c r="Y483">
        <f>+Y$3</f>
        <v>3</v>
      </c>
      <c r="Z483">
        <f>+Z$3</f>
        <v>3</v>
      </c>
      <c r="AA483">
        <f t="shared" ref="AA483:BU483" si="177">+AA$3</f>
        <v>3</v>
      </c>
      <c r="AB483">
        <f t="shared" si="177"/>
        <v>3</v>
      </c>
      <c r="AC483">
        <f t="shared" si="177"/>
        <v>3</v>
      </c>
      <c r="AD483">
        <f t="shared" si="177"/>
        <v>3</v>
      </c>
      <c r="AE483">
        <f t="shared" si="177"/>
        <v>3</v>
      </c>
      <c r="AF483">
        <f t="shared" si="177"/>
        <v>3</v>
      </c>
      <c r="AG483">
        <f t="shared" si="177"/>
        <v>3</v>
      </c>
      <c r="AH483">
        <f t="shared" si="177"/>
        <v>3</v>
      </c>
      <c r="AI483">
        <f t="shared" si="177"/>
        <v>3</v>
      </c>
      <c r="AJ483">
        <f t="shared" si="177"/>
        <v>3</v>
      </c>
      <c r="AK483">
        <f t="shared" si="177"/>
        <v>3</v>
      </c>
      <c r="AL483">
        <f t="shared" si="177"/>
        <v>3</v>
      </c>
      <c r="AM483">
        <f t="shared" si="177"/>
        <v>3</v>
      </c>
      <c r="AN483">
        <f t="shared" si="177"/>
        <v>3</v>
      </c>
      <c r="AO483">
        <f t="shared" si="177"/>
        <v>3</v>
      </c>
      <c r="AP483">
        <f t="shared" si="177"/>
        <v>3</v>
      </c>
      <c r="AQ483">
        <f t="shared" si="177"/>
        <v>3</v>
      </c>
      <c r="AR483">
        <f t="shared" si="177"/>
        <v>3</v>
      </c>
      <c r="AS483">
        <f t="shared" si="177"/>
        <v>3</v>
      </c>
      <c r="AT483">
        <f t="shared" si="177"/>
        <v>3</v>
      </c>
      <c r="AU483">
        <f t="shared" si="177"/>
        <v>3</v>
      </c>
      <c r="AV483">
        <f t="shared" si="177"/>
        <v>3</v>
      </c>
      <c r="AW483">
        <f t="shared" si="177"/>
        <v>3</v>
      </c>
      <c r="AX483">
        <f t="shared" si="177"/>
        <v>3</v>
      </c>
      <c r="AY483">
        <f t="shared" si="177"/>
        <v>3</v>
      </c>
      <c r="AZ483">
        <f t="shared" si="177"/>
        <v>3</v>
      </c>
      <c r="BA483">
        <f t="shared" si="177"/>
        <v>3</v>
      </c>
      <c r="BB483">
        <f t="shared" si="177"/>
        <v>3</v>
      </c>
      <c r="BC483">
        <f t="shared" si="177"/>
        <v>3</v>
      </c>
      <c r="BD483">
        <f t="shared" si="177"/>
        <v>3</v>
      </c>
      <c r="BE483">
        <f t="shared" si="177"/>
        <v>3</v>
      </c>
      <c r="BF483">
        <f t="shared" si="177"/>
        <v>3</v>
      </c>
      <c r="BG483">
        <f t="shared" si="177"/>
        <v>3</v>
      </c>
      <c r="BH483">
        <f t="shared" si="177"/>
        <v>3</v>
      </c>
      <c r="BI483">
        <f t="shared" si="177"/>
        <v>3</v>
      </c>
      <c r="BJ483">
        <f t="shared" si="177"/>
        <v>3</v>
      </c>
      <c r="BK483">
        <f t="shared" si="177"/>
        <v>3</v>
      </c>
      <c r="BL483">
        <f t="shared" si="177"/>
        <v>3</v>
      </c>
      <c r="BM483">
        <f t="shared" si="177"/>
        <v>3</v>
      </c>
      <c r="BN483">
        <f t="shared" si="177"/>
        <v>3</v>
      </c>
      <c r="BO483">
        <f t="shared" si="177"/>
        <v>3</v>
      </c>
      <c r="BP483">
        <f t="shared" si="177"/>
        <v>3</v>
      </c>
      <c r="BQ483">
        <f t="shared" si="177"/>
        <v>3</v>
      </c>
      <c r="BR483">
        <f t="shared" si="177"/>
        <v>3</v>
      </c>
      <c r="BS483">
        <f t="shared" si="177"/>
        <v>3</v>
      </c>
      <c r="BT483">
        <f t="shared" si="177"/>
        <v>3</v>
      </c>
      <c r="BU483">
        <f t="shared" si="177"/>
        <v>3</v>
      </c>
      <c r="BV483" s="17"/>
    </row>
    <row r="484" spans="1:74">
      <c r="A484" s="322"/>
      <c r="B484" s="266" t="s">
        <v>20</v>
      </c>
      <c r="C484" s="267"/>
      <c r="D484" s="88">
        <f>+入力シート①!W$2</f>
        <v>0</v>
      </c>
      <c r="E484" s="19"/>
      <c r="F484" s="32"/>
      <c r="G484" s="32"/>
      <c r="H484" s="32"/>
      <c r="I484" s="32"/>
      <c r="J484" s="32"/>
      <c r="K484" s="33"/>
      <c r="M484" s="17"/>
      <c r="N484" s="88">
        <v>0</v>
      </c>
      <c r="O484" s="88">
        <v>0</v>
      </c>
      <c r="P484" s="88">
        <v>0</v>
      </c>
      <c r="Q484" s="88">
        <v>0</v>
      </c>
      <c r="R484" s="88">
        <v>0</v>
      </c>
      <c r="S484" s="88">
        <v>0</v>
      </c>
      <c r="T484" s="88">
        <v>0</v>
      </c>
      <c r="W484" s="88">
        <v>40249</v>
      </c>
      <c r="Z484"/>
      <c r="AP484">
        <v>26</v>
      </c>
      <c r="BH484">
        <v>13</v>
      </c>
      <c r="BK484">
        <v>30</v>
      </c>
      <c r="BN484">
        <v>23</v>
      </c>
      <c r="BQ484">
        <v>23</v>
      </c>
      <c r="BS484">
        <v>4</v>
      </c>
      <c r="BV484" s="17"/>
    </row>
    <row r="485" spans="1:74">
      <c r="A485" s="322"/>
      <c r="B485" s="266" t="s">
        <v>55</v>
      </c>
      <c r="C485" s="267"/>
      <c r="D485">
        <f>+入力シート①!W$3</f>
        <v>44</v>
      </c>
      <c r="E485" s="19"/>
      <c r="F485" s="32"/>
      <c r="G485" s="32"/>
      <c r="H485" s="32"/>
      <c r="I485" s="32"/>
      <c r="J485" s="32"/>
      <c r="K485" s="33"/>
      <c r="M485" s="17"/>
      <c r="N485">
        <v>44</v>
      </c>
      <c r="O485">
        <v>44</v>
      </c>
      <c r="P485">
        <v>44</v>
      </c>
      <c r="Q485">
        <v>44</v>
      </c>
      <c r="R485">
        <v>44</v>
      </c>
      <c r="S485">
        <v>44</v>
      </c>
      <c r="T485">
        <v>44</v>
      </c>
      <c r="U485">
        <v>44</v>
      </c>
      <c r="V485">
        <f>+$A$482</f>
        <v>44</v>
      </c>
      <c r="W485">
        <f>+$A$482</f>
        <v>44</v>
      </c>
      <c r="X485">
        <f>+$A$482</f>
        <v>44</v>
      </c>
      <c r="Y485">
        <f>+$A$482</f>
        <v>44</v>
      </c>
      <c r="Z485">
        <f>+$A$482</f>
        <v>44</v>
      </c>
      <c r="AA485">
        <f t="shared" ref="AA485:BU485" si="178">+$A$482</f>
        <v>44</v>
      </c>
      <c r="AB485">
        <f t="shared" si="178"/>
        <v>44</v>
      </c>
      <c r="AC485">
        <f t="shared" si="178"/>
        <v>44</v>
      </c>
      <c r="AD485">
        <f t="shared" si="178"/>
        <v>44</v>
      </c>
      <c r="AE485">
        <f t="shared" si="178"/>
        <v>44</v>
      </c>
      <c r="AF485">
        <f t="shared" si="178"/>
        <v>44</v>
      </c>
      <c r="AG485">
        <f t="shared" si="178"/>
        <v>44</v>
      </c>
      <c r="AH485">
        <f t="shared" si="178"/>
        <v>44</v>
      </c>
      <c r="AI485">
        <f t="shared" si="178"/>
        <v>44</v>
      </c>
      <c r="AJ485">
        <f t="shared" si="178"/>
        <v>44</v>
      </c>
      <c r="AK485">
        <f t="shared" si="178"/>
        <v>44</v>
      </c>
      <c r="AL485">
        <f t="shared" si="178"/>
        <v>44</v>
      </c>
      <c r="AM485">
        <f t="shared" si="178"/>
        <v>44</v>
      </c>
      <c r="AN485">
        <f t="shared" si="178"/>
        <v>44</v>
      </c>
      <c r="AO485">
        <f t="shared" si="178"/>
        <v>44</v>
      </c>
      <c r="AP485">
        <f t="shared" si="178"/>
        <v>44</v>
      </c>
      <c r="AQ485">
        <f t="shared" si="178"/>
        <v>44</v>
      </c>
      <c r="AR485">
        <f t="shared" si="178"/>
        <v>44</v>
      </c>
      <c r="AS485">
        <f t="shared" si="178"/>
        <v>44</v>
      </c>
      <c r="AT485">
        <f t="shared" si="178"/>
        <v>44</v>
      </c>
      <c r="AU485">
        <f t="shared" si="178"/>
        <v>44</v>
      </c>
      <c r="AV485">
        <f t="shared" si="178"/>
        <v>44</v>
      </c>
      <c r="AW485">
        <f t="shared" si="178"/>
        <v>44</v>
      </c>
      <c r="AX485">
        <f t="shared" si="178"/>
        <v>44</v>
      </c>
      <c r="AY485">
        <f t="shared" si="178"/>
        <v>44</v>
      </c>
      <c r="AZ485">
        <f t="shared" si="178"/>
        <v>44</v>
      </c>
      <c r="BA485">
        <f t="shared" si="178"/>
        <v>44</v>
      </c>
      <c r="BB485">
        <f t="shared" si="178"/>
        <v>44</v>
      </c>
      <c r="BC485">
        <f t="shared" si="178"/>
        <v>44</v>
      </c>
      <c r="BD485">
        <f t="shared" si="178"/>
        <v>44</v>
      </c>
      <c r="BE485">
        <f t="shared" si="178"/>
        <v>44</v>
      </c>
      <c r="BF485">
        <f t="shared" si="178"/>
        <v>44</v>
      </c>
      <c r="BG485">
        <f t="shared" si="178"/>
        <v>44</v>
      </c>
      <c r="BH485">
        <f t="shared" si="178"/>
        <v>44</v>
      </c>
      <c r="BI485">
        <f t="shared" si="178"/>
        <v>44</v>
      </c>
      <c r="BJ485">
        <f t="shared" si="178"/>
        <v>44</v>
      </c>
      <c r="BK485">
        <f t="shared" si="178"/>
        <v>44</v>
      </c>
      <c r="BL485">
        <f t="shared" si="178"/>
        <v>44</v>
      </c>
      <c r="BM485">
        <f t="shared" si="178"/>
        <v>44</v>
      </c>
      <c r="BN485">
        <f t="shared" si="178"/>
        <v>44</v>
      </c>
      <c r="BO485">
        <f t="shared" si="178"/>
        <v>44</v>
      </c>
      <c r="BP485">
        <f t="shared" si="178"/>
        <v>44</v>
      </c>
      <c r="BQ485">
        <f t="shared" si="178"/>
        <v>44</v>
      </c>
      <c r="BR485">
        <f t="shared" si="178"/>
        <v>44</v>
      </c>
      <c r="BS485">
        <f t="shared" si="178"/>
        <v>44</v>
      </c>
      <c r="BT485">
        <f t="shared" si="178"/>
        <v>44</v>
      </c>
      <c r="BU485">
        <f t="shared" si="178"/>
        <v>44</v>
      </c>
      <c r="BV485" s="17"/>
    </row>
    <row r="486" spans="1:74" ht="16.5" thickBot="1">
      <c r="A486" s="322"/>
      <c r="B486" s="266" t="s">
        <v>21</v>
      </c>
      <c r="C486" s="267"/>
      <c r="D486" s="93">
        <f>+入力シート①!W$4</f>
        <v>0</v>
      </c>
      <c r="E486" s="20"/>
      <c r="F486" s="34"/>
      <c r="G486" s="34"/>
      <c r="H486" s="34"/>
      <c r="I486" s="34"/>
      <c r="J486" s="34"/>
      <c r="K486" s="35"/>
      <c r="M486" s="17"/>
      <c r="N486" s="93">
        <v>0</v>
      </c>
      <c r="O486" s="93">
        <v>0</v>
      </c>
      <c r="P486" s="93">
        <v>0</v>
      </c>
      <c r="Q486" s="93">
        <v>0</v>
      </c>
      <c r="R486" s="93">
        <v>0</v>
      </c>
      <c r="S486" s="93">
        <v>0</v>
      </c>
      <c r="T486" s="93">
        <v>0</v>
      </c>
      <c r="W486" s="93">
        <v>0.37152777777777773</v>
      </c>
      <c r="Z486"/>
      <c r="BV486" s="17"/>
    </row>
    <row r="487" spans="1:74">
      <c r="A487" s="322"/>
      <c r="B487" s="263" t="s">
        <v>22</v>
      </c>
      <c r="C487" s="9">
        <v>0</v>
      </c>
      <c r="E487">
        <f>+COUNT($M487:$BV487)</f>
        <v>7</v>
      </c>
      <c r="F487" s="7">
        <f>+AVERAGE($M487:$BV487)</f>
        <v>18.171428571428571</v>
      </c>
      <c r="G487" s="7">
        <f>+STDEV($M487:$BV487)</f>
        <v>1.6859362242922933</v>
      </c>
      <c r="H487" s="7">
        <f>+MAX($M487:$BV487)</f>
        <v>20.3</v>
      </c>
      <c r="I487" s="7">
        <f>+MIN($M487:$BV487)</f>
        <v>16</v>
      </c>
      <c r="J487" s="7">
        <f>+D487-F487</f>
        <v>-18.171428571428571</v>
      </c>
      <c r="K487" s="7">
        <f>+J487/G487</f>
        <v>-10.778241970010701</v>
      </c>
      <c r="M487" s="17"/>
      <c r="W487">
        <v>20.3</v>
      </c>
      <c r="Z487"/>
      <c r="AP487">
        <v>19</v>
      </c>
      <c r="BH487">
        <v>17.100000000000001</v>
      </c>
      <c r="BK487">
        <v>16.399999999999999</v>
      </c>
      <c r="BN487">
        <v>18.600000000000001</v>
      </c>
      <c r="BQ487">
        <v>19.8</v>
      </c>
      <c r="BS487">
        <v>16</v>
      </c>
      <c r="BV487" s="17"/>
    </row>
    <row r="488" spans="1:74">
      <c r="A488" s="322"/>
      <c r="B488" s="263"/>
      <c r="C488" s="9">
        <v>10</v>
      </c>
      <c r="E488">
        <f t="shared" ref="E488:E502" si="179">+COUNT($M488:$BV488)</f>
        <v>7</v>
      </c>
      <c r="F488" s="7">
        <f t="shared" ref="F488:F502" si="180">+AVERAGE($M488:$BV488)</f>
        <v>18.14217142857143</v>
      </c>
      <c r="G488" s="7">
        <f t="shared" ref="G488:G502" si="181">+STDEV($M488:$BV488)</f>
        <v>1.8152985996012572</v>
      </c>
      <c r="H488" s="7">
        <f t="shared" ref="H488:H502" si="182">+MAX($M488:$BV488)</f>
        <v>20.295200000000001</v>
      </c>
      <c r="I488" s="7">
        <f t="shared" ref="I488:I502" si="183">+MIN($M488:$BV488)</f>
        <v>16.16</v>
      </c>
      <c r="J488" s="7">
        <f t="shared" ref="J488:J499" si="184">+D488-F488</f>
        <v>-18.14217142857143</v>
      </c>
      <c r="K488" s="7">
        <f t="shared" ref="K488:K499" si="185">+J488/G488</f>
        <v>-9.9940425407459035</v>
      </c>
      <c r="M488" s="17"/>
      <c r="W488">
        <v>20.295200000000001</v>
      </c>
      <c r="Z488"/>
      <c r="AP488">
        <v>18.64</v>
      </c>
      <c r="BH488">
        <v>16.16</v>
      </c>
      <c r="BK488">
        <v>16.510000000000002</v>
      </c>
      <c r="BN488">
        <v>18.850000000000001</v>
      </c>
      <c r="BQ488">
        <v>20.239999999999998</v>
      </c>
      <c r="BS488">
        <v>16.3</v>
      </c>
      <c r="BV488" s="17"/>
    </row>
    <row r="489" spans="1:74">
      <c r="A489" s="322"/>
      <c r="B489" s="263"/>
      <c r="C489" s="9">
        <v>20</v>
      </c>
      <c r="E489">
        <f t="shared" si="179"/>
        <v>7</v>
      </c>
      <c r="F489" s="7">
        <f t="shared" si="180"/>
        <v>18.054157142857143</v>
      </c>
      <c r="G489" s="7">
        <f t="shared" si="181"/>
        <v>1.862369898683881</v>
      </c>
      <c r="H489" s="7">
        <f t="shared" si="182"/>
        <v>20.299099999999999</v>
      </c>
      <c r="I489" s="7">
        <f t="shared" si="183"/>
        <v>15.87</v>
      </c>
      <c r="J489" s="7">
        <f t="shared" si="184"/>
        <v>-18.054157142857143</v>
      </c>
      <c r="K489" s="7">
        <f t="shared" si="185"/>
        <v>-9.6941843591951535</v>
      </c>
      <c r="M489" s="17"/>
      <c r="W489">
        <v>20.299099999999999</v>
      </c>
      <c r="Z489"/>
      <c r="AP489">
        <v>18.600000000000001</v>
      </c>
      <c r="BH489">
        <v>15.87</v>
      </c>
      <c r="BK489">
        <v>16.45</v>
      </c>
      <c r="BN489">
        <v>18.61</v>
      </c>
      <c r="BQ489">
        <v>20.239999999999998</v>
      </c>
      <c r="BS489">
        <v>16.309999999999999</v>
      </c>
      <c r="BV489" s="17"/>
    </row>
    <row r="490" spans="1:74">
      <c r="A490" s="322"/>
      <c r="B490" s="263"/>
      <c r="C490" s="9">
        <v>30</v>
      </c>
      <c r="E490">
        <f t="shared" si="179"/>
        <v>7</v>
      </c>
      <c r="F490" s="7">
        <f t="shared" si="180"/>
        <v>17.979942857142856</v>
      </c>
      <c r="G490" s="7">
        <f t="shared" si="181"/>
        <v>1.8702114023617251</v>
      </c>
      <c r="H490" s="7">
        <f t="shared" si="182"/>
        <v>20.299600000000002</v>
      </c>
      <c r="I490" s="7">
        <f t="shared" si="183"/>
        <v>15.8</v>
      </c>
      <c r="J490" s="7">
        <f t="shared" si="184"/>
        <v>-17.979942857142856</v>
      </c>
      <c r="K490" s="7">
        <f t="shared" si="185"/>
        <v>-9.6138558638010494</v>
      </c>
      <c r="M490" s="17"/>
      <c r="W490">
        <v>20.299600000000002</v>
      </c>
      <c r="Z490"/>
      <c r="AP490">
        <v>18.57</v>
      </c>
      <c r="BH490">
        <v>15.8</v>
      </c>
      <c r="BK490">
        <v>16.420000000000002</v>
      </c>
      <c r="BN490">
        <v>18.23</v>
      </c>
      <c r="BQ490">
        <v>20.25</v>
      </c>
      <c r="BS490">
        <v>16.29</v>
      </c>
      <c r="BV490" s="17"/>
    </row>
    <row r="491" spans="1:74">
      <c r="A491" s="322"/>
      <c r="B491" s="263"/>
      <c r="C491" s="9">
        <v>50</v>
      </c>
      <c r="E491">
        <f t="shared" si="179"/>
        <v>7</v>
      </c>
      <c r="F491" s="7">
        <f t="shared" si="180"/>
        <v>17.609814285714286</v>
      </c>
      <c r="G491" s="7">
        <f t="shared" si="181"/>
        <v>2.001950442633873</v>
      </c>
      <c r="H491" s="7">
        <f t="shared" si="182"/>
        <v>20.288699999999999</v>
      </c>
      <c r="I491" s="7">
        <f t="shared" si="183"/>
        <v>15.13</v>
      </c>
      <c r="J491" s="7">
        <f t="shared" si="184"/>
        <v>-17.609814285714286</v>
      </c>
      <c r="K491" s="7">
        <f t="shared" si="185"/>
        <v>-8.7963287755244703</v>
      </c>
      <c r="M491" s="17"/>
      <c r="W491">
        <v>20.288699999999999</v>
      </c>
      <c r="Z491"/>
      <c r="AP491">
        <v>17.73</v>
      </c>
      <c r="BH491">
        <v>15.13</v>
      </c>
      <c r="BK491">
        <v>16.22</v>
      </c>
      <c r="BN491">
        <v>17.36</v>
      </c>
      <c r="BQ491">
        <v>20.25</v>
      </c>
      <c r="BS491">
        <v>16.29</v>
      </c>
      <c r="BV491" s="17"/>
    </row>
    <row r="492" spans="1:74">
      <c r="A492" s="322"/>
      <c r="B492" s="263"/>
      <c r="C492" s="9">
        <v>75</v>
      </c>
      <c r="E492">
        <f t="shared" si="179"/>
        <v>7</v>
      </c>
      <c r="F492" s="7">
        <f t="shared" si="180"/>
        <v>17.258000000000003</v>
      </c>
      <c r="G492" s="7">
        <f t="shared" si="181"/>
        <v>2.160696184103621</v>
      </c>
      <c r="H492" s="7">
        <f t="shared" si="182"/>
        <v>20.286000000000001</v>
      </c>
      <c r="I492" s="7">
        <f t="shared" si="183"/>
        <v>14.66</v>
      </c>
      <c r="J492" s="7">
        <f t="shared" si="184"/>
        <v>-17.258000000000003</v>
      </c>
      <c r="K492" s="7">
        <f t="shared" si="185"/>
        <v>-7.9872404676641748</v>
      </c>
      <c r="M492" s="17"/>
      <c r="W492">
        <v>20.286000000000001</v>
      </c>
      <c r="Z492"/>
      <c r="AP492">
        <v>16.79</v>
      </c>
      <c r="BH492">
        <v>14.66</v>
      </c>
      <c r="BK492">
        <v>16.07</v>
      </c>
      <c r="BN492">
        <v>16.5</v>
      </c>
      <c r="BQ492">
        <v>20.239999999999998</v>
      </c>
      <c r="BS492">
        <v>16.260000000000002</v>
      </c>
      <c r="BV492" s="17"/>
    </row>
    <row r="493" spans="1:74">
      <c r="A493" s="322"/>
      <c r="B493" s="263"/>
      <c r="C493" s="9">
        <v>100</v>
      </c>
      <c r="E493">
        <f t="shared" si="179"/>
        <v>7</v>
      </c>
      <c r="F493" s="7">
        <f t="shared" si="180"/>
        <v>16.770900000000001</v>
      </c>
      <c r="G493" s="7">
        <f t="shared" si="181"/>
        <v>2.2674609155029337</v>
      </c>
      <c r="H493" s="7">
        <f t="shared" si="182"/>
        <v>20.176300000000001</v>
      </c>
      <c r="I493" s="7">
        <f t="shared" si="183"/>
        <v>14.32</v>
      </c>
      <c r="J493" s="7">
        <f t="shared" si="184"/>
        <v>-16.770900000000001</v>
      </c>
      <c r="K493" s="7">
        <f t="shared" si="185"/>
        <v>-7.3963347660526866</v>
      </c>
      <c r="M493" s="17"/>
      <c r="W493">
        <v>20.176300000000001</v>
      </c>
      <c r="Z493"/>
      <c r="AP493">
        <v>15.27</v>
      </c>
      <c r="BH493">
        <v>14.32</v>
      </c>
      <c r="BK493">
        <v>15.72</v>
      </c>
      <c r="BN493">
        <v>15.91</v>
      </c>
      <c r="BQ493">
        <v>19.75</v>
      </c>
      <c r="BS493">
        <v>16.25</v>
      </c>
      <c r="BV493" s="17"/>
    </row>
    <row r="494" spans="1:74">
      <c r="A494" s="322"/>
      <c r="B494" s="263"/>
      <c r="C494" s="9">
        <v>150</v>
      </c>
      <c r="E494">
        <f t="shared" si="179"/>
        <v>7</v>
      </c>
      <c r="F494" s="7">
        <f t="shared" si="180"/>
        <v>15.909328571428571</v>
      </c>
      <c r="G494" s="7">
        <f t="shared" si="181"/>
        <v>2.5604857265203353</v>
      </c>
      <c r="H494" s="7">
        <f t="shared" si="182"/>
        <v>19.7453</v>
      </c>
      <c r="I494" s="7">
        <f t="shared" si="183"/>
        <v>13.43</v>
      </c>
      <c r="J494" s="7">
        <f t="shared" si="184"/>
        <v>-15.909328571428571</v>
      </c>
      <c r="K494" s="7">
        <f t="shared" si="185"/>
        <v>-6.2134025613371131</v>
      </c>
      <c r="M494" s="17"/>
      <c r="W494">
        <v>19.7453</v>
      </c>
      <c r="Z494"/>
      <c r="AP494">
        <v>13.78</v>
      </c>
      <c r="BH494">
        <v>13.43</v>
      </c>
      <c r="BK494">
        <v>15.71</v>
      </c>
      <c r="BN494">
        <v>14.23</v>
      </c>
      <c r="BQ494">
        <v>19.18</v>
      </c>
      <c r="BS494">
        <v>15.29</v>
      </c>
      <c r="BV494" s="17"/>
    </row>
    <row r="495" spans="1:74">
      <c r="A495" s="322"/>
      <c r="B495" s="263"/>
      <c r="C495" s="9">
        <v>200</v>
      </c>
      <c r="E495">
        <f t="shared" si="179"/>
        <v>7</v>
      </c>
      <c r="F495" s="7">
        <f t="shared" si="180"/>
        <v>15.200057142857142</v>
      </c>
      <c r="G495" s="7">
        <f t="shared" si="181"/>
        <v>2.8255557605877377</v>
      </c>
      <c r="H495" s="7">
        <f t="shared" si="182"/>
        <v>19.4404</v>
      </c>
      <c r="I495" s="7">
        <f t="shared" si="183"/>
        <v>12.73</v>
      </c>
      <c r="J495" s="7">
        <f t="shared" si="184"/>
        <v>-15.200057142857142</v>
      </c>
      <c r="K495" s="7">
        <f t="shared" si="185"/>
        <v>-5.3794928965391966</v>
      </c>
      <c r="M495" s="17"/>
      <c r="W495">
        <v>19.4404</v>
      </c>
      <c r="Z495"/>
      <c r="AP495">
        <v>13.3</v>
      </c>
      <c r="BH495">
        <v>12.73</v>
      </c>
      <c r="BK495">
        <v>15.23</v>
      </c>
      <c r="BN495">
        <v>13.05</v>
      </c>
      <c r="BQ495">
        <v>18.88</v>
      </c>
      <c r="BS495">
        <v>13.77</v>
      </c>
      <c r="BV495" s="17"/>
    </row>
    <row r="496" spans="1:74">
      <c r="A496" s="322"/>
      <c r="B496" s="263"/>
      <c r="C496" s="9">
        <v>300</v>
      </c>
      <c r="E496">
        <f t="shared" si="179"/>
        <v>2</v>
      </c>
      <c r="F496" s="7">
        <f t="shared" si="180"/>
        <v>14.169999999999998</v>
      </c>
      <c r="G496" s="7">
        <f t="shared" si="181"/>
        <v>5.4022958082652277</v>
      </c>
      <c r="H496" s="7">
        <f t="shared" si="182"/>
        <v>17.989999999999998</v>
      </c>
      <c r="I496" s="7">
        <f t="shared" si="183"/>
        <v>10.35</v>
      </c>
      <c r="J496" s="7">
        <f t="shared" si="184"/>
        <v>-14.169999999999998</v>
      </c>
      <c r="K496" s="7">
        <f t="shared" si="185"/>
        <v>-2.6229589239302014</v>
      </c>
      <c r="M496" s="17"/>
      <c r="W496">
        <v>17.989999999999998</v>
      </c>
      <c r="Z496"/>
      <c r="AP496">
        <v>10.35</v>
      </c>
      <c r="BV496" s="17"/>
    </row>
    <row r="497" spans="1:74">
      <c r="A497" s="322"/>
      <c r="B497" s="263"/>
      <c r="C497" s="9">
        <v>400</v>
      </c>
      <c r="E497">
        <f t="shared" si="179"/>
        <v>2</v>
      </c>
      <c r="F497" s="7">
        <f t="shared" si="180"/>
        <v>11.563700000000001</v>
      </c>
      <c r="G497" s="7">
        <f t="shared" si="181"/>
        <v>5.7752239246630035</v>
      </c>
      <c r="H497" s="7">
        <f t="shared" si="182"/>
        <v>15.647399999999999</v>
      </c>
      <c r="I497" s="7">
        <f t="shared" si="183"/>
        <v>7.48</v>
      </c>
      <c r="J497" s="7">
        <f t="shared" si="184"/>
        <v>-11.563700000000001</v>
      </c>
      <c r="K497" s="7">
        <f t="shared" si="185"/>
        <v>-2.0022946557305596</v>
      </c>
      <c r="M497" s="17"/>
      <c r="W497">
        <v>15.647399999999999</v>
      </c>
      <c r="Z497"/>
      <c r="AP497">
        <v>7.48</v>
      </c>
      <c r="BV497" s="17"/>
    </row>
    <row r="498" spans="1:74">
      <c r="A498" s="322"/>
      <c r="B498" s="263"/>
      <c r="C498" s="9">
        <v>500</v>
      </c>
      <c r="E498">
        <f t="shared" si="179"/>
        <v>1</v>
      </c>
      <c r="F498" s="7">
        <f t="shared" si="180"/>
        <v>11.351900000000001</v>
      </c>
      <c r="G498" s="7" t="e">
        <f t="shared" si="181"/>
        <v>#DIV/0!</v>
      </c>
      <c r="H498" s="7">
        <f t="shared" si="182"/>
        <v>11.351900000000001</v>
      </c>
      <c r="I498" s="7">
        <f t="shared" si="183"/>
        <v>11.351900000000001</v>
      </c>
      <c r="J498" s="7">
        <f t="shared" si="184"/>
        <v>-11.351900000000001</v>
      </c>
      <c r="K498" s="7" t="e">
        <f t="shared" si="185"/>
        <v>#DIV/0!</v>
      </c>
      <c r="M498" s="17"/>
      <c r="W498">
        <v>11.351900000000001</v>
      </c>
      <c r="Z498"/>
      <c r="BV498" s="17"/>
    </row>
    <row r="499" spans="1:74">
      <c r="A499" s="322"/>
      <c r="B499" s="263"/>
      <c r="C499" s="9">
        <v>600</v>
      </c>
      <c r="E499">
        <f t="shared" si="179"/>
        <v>0</v>
      </c>
      <c r="F499" s="7" t="e">
        <f t="shared" si="180"/>
        <v>#DIV/0!</v>
      </c>
      <c r="G499" s="7" t="e">
        <f t="shared" si="181"/>
        <v>#DIV/0!</v>
      </c>
      <c r="H499" s="7">
        <f t="shared" si="182"/>
        <v>0</v>
      </c>
      <c r="I499" s="7">
        <f t="shared" si="183"/>
        <v>0</v>
      </c>
      <c r="J499" s="7" t="e">
        <f t="shared" si="184"/>
        <v>#DIV/0!</v>
      </c>
      <c r="K499" s="7" t="e">
        <f t="shared" si="185"/>
        <v>#DIV/0!</v>
      </c>
      <c r="M499" s="17"/>
      <c r="Z499"/>
      <c r="BV499" s="17"/>
    </row>
    <row r="500" spans="1:74">
      <c r="A500" s="322"/>
      <c r="B500" s="15"/>
      <c r="C500" s="15"/>
      <c r="D500" s="15"/>
      <c r="E500" s="15"/>
      <c r="F500" s="32"/>
      <c r="G500" s="32"/>
      <c r="H500" s="32"/>
      <c r="I500" s="32"/>
      <c r="J500" s="32"/>
      <c r="K500" s="32"/>
      <c r="L500" s="15"/>
      <c r="M500" s="17"/>
      <c r="N500" s="15"/>
      <c r="O500" s="15"/>
      <c r="P500" s="15"/>
      <c r="Q500" s="15"/>
      <c r="R500" s="15"/>
      <c r="S500" s="15"/>
      <c r="T500" s="15"/>
      <c r="U500" s="15"/>
      <c r="V500" s="15"/>
      <c r="W500" s="15"/>
      <c r="X500" s="15"/>
      <c r="Y500" s="15"/>
      <c r="Z500" s="15"/>
      <c r="AA500" s="15"/>
      <c r="AD500" s="15"/>
      <c r="AE500" s="15"/>
      <c r="AF500" s="15"/>
      <c r="AG500" s="15"/>
      <c r="AH500" s="15"/>
      <c r="AI500" s="15"/>
      <c r="AJ500" s="15"/>
      <c r="AK500" s="15"/>
      <c r="AL500" s="15"/>
      <c r="AM500" s="15"/>
      <c r="AN500" s="15"/>
      <c r="AO500" s="15"/>
      <c r="AP500" s="15"/>
      <c r="AQ500" s="15"/>
      <c r="AR500" s="15"/>
      <c r="AS500" s="15"/>
      <c r="AT500" s="15"/>
      <c r="AU500" s="15"/>
      <c r="AV500" s="15"/>
      <c r="AW500" s="15"/>
      <c r="AX500" s="15"/>
      <c r="AY500" s="15"/>
      <c r="AZ500" s="15"/>
      <c r="BA500" s="15"/>
      <c r="BB500" s="15"/>
      <c r="BC500" s="15"/>
      <c r="BD500" s="15"/>
      <c r="BE500" s="15"/>
      <c r="BF500" s="15"/>
      <c r="BG500" s="15"/>
      <c r="BH500" s="15"/>
      <c r="BI500" s="15"/>
      <c r="BJ500" s="15"/>
      <c r="BK500" s="15"/>
      <c r="BL500" s="15"/>
      <c r="BM500" s="15"/>
      <c r="BN500" s="15"/>
      <c r="BO500" s="15"/>
      <c r="BP500" s="15"/>
      <c r="BQ500" s="15"/>
      <c r="BR500" s="15"/>
      <c r="BS500" s="15"/>
      <c r="BT500" s="15"/>
      <c r="BU500" s="15"/>
      <c r="BV500" s="17"/>
    </row>
    <row r="501" spans="1:74">
      <c r="A501" s="322"/>
      <c r="B501" s="264" t="s">
        <v>25</v>
      </c>
      <c r="C501" s="13" t="s">
        <v>23</v>
      </c>
      <c r="E501">
        <f t="shared" si="179"/>
        <v>4</v>
      </c>
      <c r="F501" s="7">
        <f t="shared" si="180"/>
        <v>246.25</v>
      </c>
      <c r="G501" s="7">
        <f t="shared" si="181"/>
        <v>74.073724536212353</v>
      </c>
      <c r="H501" s="7">
        <f t="shared" si="182"/>
        <v>320</v>
      </c>
      <c r="I501" s="7">
        <f t="shared" si="183"/>
        <v>145</v>
      </c>
      <c r="J501" s="7">
        <f>+D501-F501</f>
        <v>-246.25</v>
      </c>
      <c r="K501" s="7">
        <f>+J501/G501</f>
        <v>-3.3243906870055655</v>
      </c>
      <c r="M501" s="17"/>
      <c r="W501">
        <v>274</v>
      </c>
      <c r="Z501"/>
      <c r="BK501">
        <v>246</v>
      </c>
      <c r="BQ501">
        <v>145</v>
      </c>
      <c r="BS501">
        <v>320</v>
      </c>
      <c r="BV501" s="17"/>
    </row>
    <row r="502" spans="1:74">
      <c r="A502" s="322"/>
      <c r="B502" s="265"/>
      <c r="C502" s="10" t="s">
        <v>24</v>
      </c>
      <c r="E502">
        <f t="shared" si="179"/>
        <v>4</v>
      </c>
      <c r="F502" s="7">
        <f t="shared" si="180"/>
        <v>0.67500000000000004</v>
      </c>
      <c r="G502" s="7">
        <f t="shared" si="181"/>
        <v>0.22173557826083448</v>
      </c>
      <c r="H502" s="7">
        <f t="shared" si="182"/>
        <v>0.9</v>
      </c>
      <c r="I502" s="7">
        <f t="shared" si="183"/>
        <v>0.4</v>
      </c>
      <c r="J502" s="7">
        <f>+D502-F502</f>
        <v>-0.67500000000000004</v>
      </c>
      <c r="K502" s="7">
        <f>+J502/G502</f>
        <v>-3.0441664134114577</v>
      </c>
      <c r="M502" s="17"/>
      <c r="W502">
        <v>0.9</v>
      </c>
      <c r="Z502"/>
      <c r="BK502">
        <v>0.8</v>
      </c>
      <c r="BQ502">
        <v>0.4</v>
      </c>
      <c r="BS502">
        <v>0.6</v>
      </c>
      <c r="BV502" s="17"/>
    </row>
    <row r="503" spans="1:74" ht="0.95" customHeight="1">
      <c r="M503" s="17"/>
      <c r="Z503"/>
      <c r="BV503" s="17"/>
    </row>
    <row r="504" spans="1:74" ht="0.95" customHeight="1">
      <c r="M504" s="17"/>
      <c r="Z504"/>
      <c r="BV504" s="17"/>
    </row>
    <row r="505" spans="1:74" ht="0.95" customHeight="1">
      <c r="M505" s="17"/>
      <c r="Z505"/>
      <c r="BV505" s="17"/>
    </row>
    <row r="506" spans="1:74" ht="0.95" customHeight="1">
      <c r="M506" s="17"/>
      <c r="Z506"/>
      <c r="BV506" s="17"/>
    </row>
    <row r="507" spans="1:74" ht="0.95" customHeight="1">
      <c r="M507" s="17"/>
      <c r="Z507"/>
      <c r="BV507" s="17"/>
    </row>
    <row r="508" spans="1:74" ht="0.95" customHeight="1">
      <c r="M508" s="17"/>
      <c r="Z508"/>
      <c r="BV508" s="17"/>
    </row>
    <row r="509" spans="1:74" ht="0.95" customHeight="1">
      <c r="M509" s="17"/>
      <c r="Z509"/>
      <c r="BV509" s="17"/>
    </row>
    <row r="510" spans="1:74" ht="0.95" customHeight="1">
      <c r="M510" s="17"/>
      <c r="Z510"/>
      <c r="BV510" s="17"/>
    </row>
    <row r="511" spans="1:74" ht="16.5" thickBot="1">
      <c r="D511" s="1" t="s">
        <v>26</v>
      </c>
      <c r="E511" s="1" t="s">
        <v>3</v>
      </c>
      <c r="F511" s="6" t="s">
        <v>4</v>
      </c>
      <c r="G511" s="6" t="s">
        <v>8</v>
      </c>
      <c r="H511" s="6" t="s">
        <v>5</v>
      </c>
      <c r="I511" s="6" t="s">
        <v>6</v>
      </c>
      <c r="J511" s="6" t="s">
        <v>7</v>
      </c>
      <c r="K511" s="7" t="s">
        <v>54</v>
      </c>
      <c r="M511" s="17"/>
      <c r="N511" s="1" t="s">
        <v>127</v>
      </c>
      <c r="O511" s="1" t="s">
        <v>127</v>
      </c>
      <c r="P511" s="1" t="s">
        <v>127</v>
      </c>
      <c r="Q511" s="1" t="s">
        <v>127</v>
      </c>
      <c r="R511" s="1" t="s">
        <v>127</v>
      </c>
      <c r="S511" s="1" t="s">
        <v>127</v>
      </c>
      <c r="T511" s="1" t="s">
        <v>127</v>
      </c>
      <c r="V511" s="1"/>
      <c r="W511" s="1"/>
      <c r="X511" s="1"/>
      <c r="Y511" s="1"/>
      <c r="Z511" s="1"/>
      <c r="AA511" s="1"/>
      <c r="AB511" s="1"/>
      <c r="AC511" s="1"/>
      <c r="AD511" s="1"/>
      <c r="AE511" s="1"/>
      <c r="AG511" s="1"/>
      <c r="AH511" s="1"/>
      <c r="AI511" s="1"/>
      <c r="AJ511" s="1"/>
      <c r="AK511" s="1"/>
      <c r="AL511" s="1"/>
      <c r="AM511" s="1"/>
      <c r="AN511" s="1"/>
      <c r="AO511" s="1"/>
      <c r="AP511" s="1"/>
      <c r="AQ511" s="1"/>
      <c r="AR511" s="1"/>
      <c r="AS511" s="1"/>
      <c r="AT511" s="1"/>
      <c r="AU511" s="1"/>
      <c r="AV511" s="1"/>
      <c r="AW511" s="1"/>
      <c r="AX511" s="1"/>
      <c r="AY511" s="1"/>
      <c r="AZ511" s="1"/>
      <c r="BA511" s="1"/>
      <c r="BB511" s="1"/>
      <c r="BC511" s="1"/>
      <c r="BD511" s="1"/>
      <c r="BE511" s="1"/>
      <c r="BF511" s="1"/>
      <c r="BG511" s="1"/>
      <c r="BH511" s="1"/>
      <c r="BI511" s="1"/>
      <c r="BJ511" s="1"/>
      <c r="BK511" s="1"/>
      <c r="BL511" s="1"/>
      <c r="BM511" s="1"/>
      <c r="BN511" s="1"/>
      <c r="BO511" s="1"/>
      <c r="BP511" s="1"/>
      <c r="BQ511" s="1"/>
      <c r="BR511" s="1"/>
      <c r="BS511" s="1"/>
      <c r="BT511" s="1"/>
      <c r="BU511" s="1"/>
      <c r="BV511" s="17"/>
    </row>
    <row r="512" spans="1:74">
      <c r="A512" s="322">
        <v>45</v>
      </c>
      <c r="B512" s="266" t="s">
        <v>18</v>
      </c>
      <c r="C512" s="267"/>
      <c r="D512" s="86">
        <f>+入力シート①!X$2</f>
        <v>0</v>
      </c>
      <c r="E512" s="18"/>
      <c r="F512" s="30"/>
      <c r="G512" s="30"/>
      <c r="H512" s="30"/>
      <c r="I512" s="30"/>
      <c r="J512" s="30"/>
      <c r="K512" s="31"/>
      <c r="M512" s="17"/>
      <c r="N512" s="86">
        <v>0</v>
      </c>
      <c r="O512" s="86">
        <v>0</v>
      </c>
      <c r="P512" s="86">
        <v>0</v>
      </c>
      <c r="Q512" s="86">
        <v>0</v>
      </c>
      <c r="R512" s="86">
        <v>0</v>
      </c>
      <c r="S512" s="86">
        <v>0</v>
      </c>
      <c r="T512" s="86">
        <v>0</v>
      </c>
      <c r="U512">
        <v>2012</v>
      </c>
      <c r="V512">
        <f t="shared" ref="V512:BF512" si="186">+V$1</f>
        <v>2011</v>
      </c>
      <c r="W512">
        <f t="shared" si="186"/>
        <v>2010</v>
      </c>
      <c r="X512">
        <f t="shared" si="186"/>
        <v>2009</v>
      </c>
      <c r="Y512">
        <f t="shared" si="186"/>
        <v>2008</v>
      </c>
      <c r="Z512">
        <f t="shared" si="186"/>
        <v>2007</v>
      </c>
      <c r="AA512">
        <f t="shared" si="186"/>
        <v>2007</v>
      </c>
      <c r="AB512">
        <f t="shared" si="186"/>
        <v>2006</v>
      </c>
      <c r="AC512">
        <f t="shared" si="186"/>
        <v>2005</v>
      </c>
      <c r="AD512">
        <f t="shared" si="186"/>
        <v>2004</v>
      </c>
      <c r="AE512">
        <f t="shared" si="186"/>
        <v>2003</v>
      </c>
      <c r="AF512">
        <f t="shared" si="186"/>
        <v>2002</v>
      </c>
      <c r="AG512">
        <f t="shared" si="186"/>
        <v>2001</v>
      </c>
      <c r="AH512">
        <f t="shared" si="186"/>
        <v>2000</v>
      </c>
      <c r="AI512">
        <f t="shared" si="186"/>
        <v>2000</v>
      </c>
      <c r="AJ512">
        <f t="shared" si="186"/>
        <v>2000</v>
      </c>
      <c r="AK512">
        <f t="shared" si="186"/>
        <v>2000</v>
      </c>
      <c r="AL512">
        <f t="shared" si="186"/>
        <v>1999</v>
      </c>
      <c r="AM512">
        <f t="shared" si="186"/>
        <v>1999</v>
      </c>
      <c r="AN512">
        <f t="shared" si="186"/>
        <v>1998</v>
      </c>
      <c r="AO512">
        <f t="shared" si="186"/>
        <v>1998</v>
      </c>
      <c r="AP512">
        <f t="shared" si="186"/>
        <v>1997</v>
      </c>
      <c r="AQ512">
        <f t="shared" si="186"/>
        <v>1996</v>
      </c>
      <c r="AR512">
        <f t="shared" si="186"/>
        <v>1995</v>
      </c>
      <c r="AS512">
        <f t="shared" si="186"/>
        <v>1994</v>
      </c>
      <c r="AT512">
        <f t="shared" si="186"/>
        <v>1993</v>
      </c>
      <c r="AU512">
        <f t="shared" si="186"/>
        <v>1992</v>
      </c>
      <c r="AV512">
        <f t="shared" si="186"/>
        <v>1991</v>
      </c>
      <c r="AW512">
        <f t="shared" si="186"/>
        <v>1990</v>
      </c>
      <c r="AX512">
        <f t="shared" si="186"/>
        <v>1990</v>
      </c>
      <c r="AY512">
        <f t="shared" si="186"/>
        <v>1989</v>
      </c>
      <c r="AZ512">
        <f t="shared" si="186"/>
        <v>1988</v>
      </c>
      <c r="BA512">
        <f t="shared" si="186"/>
        <v>1987</v>
      </c>
      <c r="BB512">
        <f t="shared" si="186"/>
        <v>1987</v>
      </c>
      <c r="BC512">
        <f t="shared" si="186"/>
        <v>1986</v>
      </c>
      <c r="BD512">
        <f t="shared" si="186"/>
        <v>1986</v>
      </c>
      <c r="BE512">
        <f t="shared" si="186"/>
        <v>1986</v>
      </c>
      <c r="BF512">
        <f t="shared" si="186"/>
        <v>1986</v>
      </c>
      <c r="BG512">
        <f t="shared" ref="BG512:BU512" si="187">+BG$1</f>
        <v>1986</v>
      </c>
      <c r="BH512">
        <f t="shared" si="187"/>
        <v>1985</v>
      </c>
      <c r="BI512">
        <f t="shared" si="187"/>
        <v>1985</v>
      </c>
      <c r="BJ512">
        <f t="shared" si="187"/>
        <v>1985</v>
      </c>
      <c r="BK512">
        <f t="shared" si="187"/>
        <v>1984</v>
      </c>
      <c r="BL512">
        <f t="shared" si="187"/>
        <v>1984</v>
      </c>
      <c r="BM512">
        <f t="shared" si="187"/>
        <v>1984</v>
      </c>
      <c r="BN512">
        <f t="shared" si="187"/>
        <v>1983</v>
      </c>
      <c r="BO512">
        <f t="shared" si="187"/>
        <v>1983</v>
      </c>
      <c r="BP512">
        <f t="shared" si="187"/>
        <v>1982</v>
      </c>
      <c r="BQ512">
        <f t="shared" si="187"/>
        <v>1982</v>
      </c>
      <c r="BR512">
        <f t="shared" si="187"/>
        <v>1982</v>
      </c>
      <c r="BS512">
        <f t="shared" si="187"/>
        <v>1982</v>
      </c>
      <c r="BT512">
        <f t="shared" si="187"/>
        <v>1981</v>
      </c>
      <c r="BU512">
        <f t="shared" si="187"/>
        <v>1980</v>
      </c>
      <c r="BV512" s="17"/>
    </row>
    <row r="513" spans="1:74">
      <c r="A513" s="322"/>
      <c r="B513" s="266" t="s">
        <v>19</v>
      </c>
      <c r="C513" s="267"/>
      <c r="D513" s="87">
        <f>+入力シート①!X$2</f>
        <v>0</v>
      </c>
      <c r="E513" s="19"/>
      <c r="F513" s="32"/>
      <c r="G513" s="32"/>
      <c r="H513" s="32"/>
      <c r="I513" s="32"/>
      <c r="J513" s="32"/>
      <c r="K513" s="33"/>
      <c r="M513" s="17"/>
      <c r="N513" s="87">
        <v>0</v>
      </c>
      <c r="O513" s="87">
        <v>0</v>
      </c>
      <c r="P513" s="87">
        <v>0</v>
      </c>
      <c r="Q513" s="87">
        <v>0</v>
      </c>
      <c r="R513" s="87">
        <v>0</v>
      </c>
      <c r="S513" s="87">
        <v>0</v>
      </c>
      <c r="T513" s="87">
        <v>0</v>
      </c>
      <c r="V513">
        <f>+V$3</f>
        <v>3</v>
      </c>
      <c r="W513">
        <f>+W$3</f>
        <v>3</v>
      </c>
      <c r="X513">
        <f>+X$3</f>
        <v>3</v>
      </c>
      <c r="Y513">
        <f>+Y$3</f>
        <v>3</v>
      </c>
      <c r="Z513">
        <f>+Z$3</f>
        <v>3</v>
      </c>
      <c r="AA513">
        <f t="shared" ref="AA513:BU513" si="188">+AA$3</f>
        <v>3</v>
      </c>
      <c r="AB513">
        <f t="shared" si="188"/>
        <v>3</v>
      </c>
      <c r="AC513">
        <f t="shared" si="188"/>
        <v>3</v>
      </c>
      <c r="AD513">
        <f t="shared" si="188"/>
        <v>3</v>
      </c>
      <c r="AE513">
        <f t="shared" si="188"/>
        <v>3</v>
      </c>
      <c r="AF513">
        <f t="shared" si="188"/>
        <v>3</v>
      </c>
      <c r="AG513">
        <f t="shared" si="188"/>
        <v>3</v>
      </c>
      <c r="AH513">
        <f t="shared" si="188"/>
        <v>3</v>
      </c>
      <c r="AI513">
        <f t="shared" si="188"/>
        <v>3</v>
      </c>
      <c r="AJ513">
        <f t="shared" si="188"/>
        <v>3</v>
      </c>
      <c r="AK513">
        <f t="shared" si="188"/>
        <v>3</v>
      </c>
      <c r="AL513">
        <f t="shared" si="188"/>
        <v>3</v>
      </c>
      <c r="AM513">
        <f t="shared" si="188"/>
        <v>3</v>
      </c>
      <c r="AN513">
        <f t="shared" si="188"/>
        <v>3</v>
      </c>
      <c r="AO513">
        <f t="shared" si="188"/>
        <v>3</v>
      </c>
      <c r="AP513">
        <f t="shared" si="188"/>
        <v>3</v>
      </c>
      <c r="AQ513">
        <f t="shared" si="188"/>
        <v>3</v>
      </c>
      <c r="AR513">
        <f t="shared" si="188"/>
        <v>3</v>
      </c>
      <c r="AS513">
        <f t="shared" si="188"/>
        <v>3</v>
      </c>
      <c r="AT513">
        <f t="shared" si="188"/>
        <v>3</v>
      </c>
      <c r="AU513">
        <f t="shared" si="188"/>
        <v>3</v>
      </c>
      <c r="AV513">
        <f t="shared" si="188"/>
        <v>3</v>
      </c>
      <c r="AW513">
        <f t="shared" si="188"/>
        <v>3</v>
      </c>
      <c r="AX513">
        <f t="shared" si="188"/>
        <v>3</v>
      </c>
      <c r="AY513">
        <f t="shared" si="188"/>
        <v>3</v>
      </c>
      <c r="AZ513">
        <f t="shared" si="188"/>
        <v>3</v>
      </c>
      <c r="BA513">
        <f t="shared" si="188"/>
        <v>3</v>
      </c>
      <c r="BB513">
        <f t="shared" si="188"/>
        <v>3</v>
      </c>
      <c r="BC513">
        <f t="shared" si="188"/>
        <v>3</v>
      </c>
      <c r="BD513">
        <f t="shared" si="188"/>
        <v>3</v>
      </c>
      <c r="BE513">
        <f t="shared" si="188"/>
        <v>3</v>
      </c>
      <c r="BF513">
        <f t="shared" si="188"/>
        <v>3</v>
      </c>
      <c r="BG513">
        <f t="shared" si="188"/>
        <v>3</v>
      </c>
      <c r="BH513">
        <f t="shared" si="188"/>
        <v>3</v>
      </c>
      <c r="BI513">
        <f t="shared" si="188"/>
        <v>3</v>
      </c>
      <c r="BJ513">
        <f t="shared" si="188"/>
        <v>3</v>
      </c>
      <c r="BK513">
        <f t="shared" si="188"/>
        <v>3</v>
      </c>
      <c r="BL513">
        <f t="shared" si="188"/>
        <v>3</v>
      </c>
      <c r="BM513">
        <f t="shared" si="188"/>
        <v>3</v>
      </c>
      <c r="BN513">
        <f t="shared" si="188"/>
        <v>3</v>
      </c>
      <c r="BO513">
        <f t="shared" si="188"/>
        <v>3</v>
      </c>
      <c r="BP513">
        <f t="shared" si="188"/>
        <v>3</v>
      </c>
      <c r="BQ513">
        <f t="shared" si="188"/>
        <v>3</v>
      </c>
      <c r="BR513">
        <f t="shared" si="188"/>
        <v>3</v>
      </c>
      <c r="BS513">
        <f t="shared" si="188"/>
        <v>3</v>
      </c>
      <c r="BT513">
        <f t="shared" si="188"/>
        <v>3</v>
      </c>
      <c r="BU513">
        <f t="shared" si="188"/>
        <v>3</v>
      </c>
      <c r="BV513" s="17"/>
    </row>
    <row r="514" spans="1:74">
      <c r="A514" s="322"/>
      <c r="B514" s="266" t="s">
        <v>20</v>
      </c>
      <c r="C514" s="267"/>
      <c r="D514" s="88">
        <f>+入力シート①!X$2</f>
        <v>0</v>
      </c>
      <c r="E514" s="19"/>
      <c r="F514" s="32"/>
      <c r="G514" s="32"/>
      <c r="H514" s="32"/>
      <c r="I514" s="32"/>
      <c r="J514" s="32"/>
      <c r="K514" s="33"/>
      <c r="M514" s="17"/>
      <c r="N514" s="88">
        <v>0</v>
      </c>
      <c r="O514" s="88">
        <v>0</v>
      </c>
      <c r="P514" s="88">
        <v>0</v>
      </c>
      <c r="Q514" s="88">
        <v>0</v>
      </c>
      <c r="R514" s="88">
        <v>0</v>
      </c>
      <c r="S514" s="88">
        <v>0</v>
      </c>
      <c r="T514" s="88">
        <v>0</v>
      </c>
      <c r="Z514"/>
      <c r="AP514">
        <v>26</v>
      </c>
      <c r="BC514">
        <v>27</v>
      </c>
      <c r="BP514">
        <v>30</v>
      </c>
      <c r="BV514" s="17"/>
    </row>
    <row r="515" spans="1:74">
      <c r="A515" s="322"/>
      <c r="B515" s="266" t="s">
        <v>55</v>
      </c>
      <c r="C515" s="267"/>
      <c r="D515">
        <f>+入力シート①!X$3</f>
        <v>45</v>
      </c>
      <c r="E515" s="19"/>
      <c r="F515" s="32"/>
      <c r="G515" s="32"/>
      <c r="H515" s="32"/>
      <c r="I515" s="32"/>
      <c r="J515" s="32"/>
      <c r="K515" s="33"/>
      <c r="M515" s="17"/>
      <c r="N515">
        <v>45</v>
      </c>
      <c r="O515">
        <v>45</v>
      </c>
      <c r="P515">
        <v>45</v>
      </c>
      <c r="Q515">
        <v>45</v>
      </c>
      <c r="R515">
        <v>45</v>
      </c>
      <c r="S515">
        <v>45</v>
      </c>
      <c r="T515">
        <v>45</v>
      </c>
      <c r="U515">
        <v>45</v>
      </c>
      <c r="V515">
        <f>+$A$512</f>
        <v>45</v>
      </c>
      <c r="W515">
        <f>+$A$512</f>
        <v>45</v>
      </c>
      <c r="X515">
        <f>+$A$512</f>
        <v>45</v>
      </c>
      <c r="Y515">
        <f>+$A$512</f>
        <v>45</v>
      </c>
      <c r="Z515">
        <f>+$A$512</f>
        <v>45</v>
      </c>
      <c r="AA515">
        <f t="shared" ref="AA515:BU515" si="189">+$A$512</f>
        <v>45</v>
      </c>
      <c r="AB515">
        <f t="shared" si="189"/>
        <v>45</v>
      </c>
      <c r="AC515">
        <f t="shared" si="189"/>
        <v>45</v>
      </c>
      <c r="AD515">
        <f t="shared" si="189"/>
        <v>45</v>
      </c>
      <c r="AE515">
        <f t="shared" si="189"/>
        <v>45</v>
      </c>
      <c r="AF515">
        <f t="shared" si="189"/>
        <v>45</v>
      </c>
      <c r="AG515">
        <f t="shared" si="189"/>
        <v>45</v>
      </c>
      <c r="AH515">
        <f t="shared" si="189"/>
        <v>45</v>
      </c>
      <c r="AI515">
        <f t="shared" si="189"/>
        <v>45</v>
      </c>
      <c r="AJ515">
        <f t="shared" si="189"/>
        <v>45</v>
      </c>
      <c r="AK515">
        <f t="shared" si="189"/>
        <v>45</v>
      </c>
      <c r="AL515">
        <f t="shared" si="189"/>
        <v>45</v>
      </c>
      <c r="AM515">
        <f t="shared" si="189"/>
        <v>45</v>
      </c>
      <c r="AN515">
        <f t="shared" si="189"/>
        <v>45</v>
      </c>
      <c r="AO515">
        <f t="shared" si="189"/>
        <v>45</v>
      </c>
      <c r="AP515">
        <f t="shared" si="189"/>
        <v>45</v>
      </c>
      <c r="AQ515">
        <f t="shared" si="189"/>
        <v>45</v>
      </c>
      <c r="AR515">
        <f t="shared" si="189"/>
        <v>45</v>
      </c>
      <c r="AS515">
        <f t="shared" si="189"/>
        <v>45</v>
      </c>
      <c r="AT515">
        <f t="shared" si="189"/>
        <v>45</v>
      </c>
      <c r="AU515">
        <f t="shared" si="189"/>
        <v>45</v>
      </c>
      <c r="AV515">
        <f t="shared" si="189"/>
        <v>45</v>
      </c>
      <c r="AW515">
        <f t="shared" si="189"/>
        <v>45</v>
      </c>
      <c r="AX515">
        <f t="shared" si="189"/>
        <v>45</v>
      </c>
      <c r="AY515">
        <f t="shared" si="189"/>
        <v>45</v>
      </c>
      <c r="AZ515">
        <f t="shared" si="189"/>
        <v>45</v>
      </c>
      <c r="BA515">
        <f t="shared" si="189"/>
        <v>45</v>
      </c>
      <c r="BB515">
        <f t="shared" si="189"/>
        <v>45</v>
      </c>
      <c r="BC515">
        <f t="shared" si="189"/>
        <v>45</v>
      </c>
      <c r="BD515">
        <f t="shared" si="189"/>
        <v>45</v>
      </c>
      <c r="BE515">
        <f t="shared" si="189"/>
        <v>45</v>
      </c>
      <c r="BF515">
        <f t="shared" si="189"/>
        <v>45</v>
      </c>
      <c r="BG515">
        <f t="shared" si="189"/>
        <v>45</v>
      </c>
      <c r="BH515">
        <f t="shared" si="189"/>
        <v>45</v>
      </c>
      <c r="BI515">
        <f t="shared" si="189"/>
        <v>45</v>
      </c>
      <c r="BJ515">
        <f t="shared" si="189"/>
        <v>45</v>
      </c>
      <c r="BK515">
        <f t="shared" si="189"/>
        <v>45</v>
      </c>
      <c r="BL515">
        <f t="shared" si="189"/>
        <v>45</v>
      </c>
      <c r="BM515">
        <f t="shared" si="189"/>
        <v>45</v>
      </c>
      <c r="BN515">
        <f t="shared" si="189"/>
        <v>45</v>
      </c>
      <c r="BO515">
        <f t="shared" si="189"/>
        <v>45</v>
      </c>
      <c r="BP515">
        <f t="shared" si="189"/>
        <v>45</v>
      </c>
      <c r="BQ515">
        <f t="shared" si="189"/>
        <v>45</v>
      </c>
      <c r="BR515">
        <f t="shared" si="189"/>
        <v>45</v>
      </c>
      <c r="BS515">
        <f t="shared" si="189"/>
        <v>45</v>
      </c>
      <c r="BT515">
        <f t="shared" si="189"/>
        <v>45</v>
      </c>
      <c r="BU515">
        <f t="shared" si="189"/>
        <v>45</v>
      </c>
      <c r="BV515" s="17"/>
    </row>
    <row r="516" spans="1:74" ht="16.5" thickBot="1">
      <c r="A516" s="322"/>
      <c r="B516" s="266" t="s">
        <v>21</v>
      </c>
      <c r="C516" s="267"/>
      <c r="D516" s="93">
        <f>+入力シート①!X$4</f>
        <v>0</v>
      </c>
      <c r="E516" s="20"/>
      <c r="F516" s="34"/>
      <c r="G516" s="34"/>
      <c r="H516" s="34"/>
      <c r="I516" s="34"/>
      <c r="J516" s="34"/>
      <c r="K516" s="35"/>
      <c r="M516" s="17"/>
      <c r="N516" s="93">
        <v>0</v>
      </c>
      <c r="O516" s="93">
        <v>0</v>
      </c>
      <c r="P516" s="93">
        <v>0</v>
      </c>
      <c r="Q516" s="93">
        <v>0</v>
      </c>
      <c r="R516" s="93">
        <v>0</v>
      </c>
      <c r="S516" s="93">
        <v>0</v>
      </c>
      <c r="T516" s="93">
        <v>0</v>
      </c>
      <c r="Z516"/>
      <c r="BV516" s="17"/>
    </row>
    <row r="517" spans="1:74">
      <c r="A517" s="322"/>
      <c r="B517" s="263" t="s">
        <v>22</v>
      </c>
      <c r="C517" s="9">
        <v>0</v>
      </c>
      <c r="E517">
        <f>+COUNT($M517:$BV517)</f>
        <v>3</v>
      </c>
      <c r="F517" s="7">
        <f>+AVERAGE($M517:$BV517)</f>
        <v>18.599999999999998</v>
      </c>
      <c r="G517" s="7">
        <f>+STDEV($M517:$BV517)</f>
        <v>1.2767145334803705</v>
      </c>
      <c r="H517" s="7">
        <f>+MAX($M517:$BV517)</f>
        <v>20</v>
      </c>
      <c r="I517" s="7">
        <f>+MIN($M517:$BV517)</f>
        <v>17.5</v>
      </c>
      <c r="J517" s="7">
        <f>+D517-F517</f>
        <v>-18.599999999999998</v>
      </c>
      <c r="K517" s="7">
        <f>+J517/G517</f>
        <v>-14.568644369776004</v>
      </c>
      <c r="M517" s="17"/>
      <c r="Z517"/>
      <c r="AP517">
        <v>18.3</v>
      </c>
      <c r="BC517">
        <v>17.5</v>
      </c>
      <c r="BP517">
        <v>20</v>
      </c>
      <c r="BV517" s="17"/>
    </row>
    <row r="518" spans="1:74">
      <c r="A518" s="322"/>
      <c r="B518" s="263"/>
      <c r="C518" s="9">
        <v>10</v>
      </c>
      <c r="E518">
        <f t="shared" ref="E518:E532" si="190">+COUNT($M518:$BV518)</f>
        <v>1</v>
      </c>
      <c r="F518" s="7">
        <f t="shared" ref="F518:F532" si="191">+AVERAGE($M518:$BV518)</f>
        <v>20.3</v>
      </c>
      <c r="G518" s="7" t="e">
        <f t="shared" ref="G518:G532" si="192">+STDEV($M518:$BV518)</f>
        <v>#DIV/0!</v>
      </c>
      <c r="H518" s="7">
        <f t="shared" ref="H518:H532" si="193">+MAX($M518:$BV518)</f>
        <v>20.3</v>
      </c>
      <c r="I518" s="7">
        <f t="shared" ref="I518:I532" si="194">+MIN($M518:$BV518)</f>
        <v>20.3</v>
      </c>
      <c r="J518" s="7">
        <f t="shared" ref="J518:J529" si="195">+D518-F518</f>
        <v>-20.3</v>
      </c>
      <c r="K518" s="7" t="e">
        <f t="shared" ref="K518:K529" si="196">+J518/G518</f>
        <v>#DIV/0!</v>
      </c>
      <c r="M518" s="17"/>
      <c r="Z518"/>
      <c r="BP518">
        <v>20.3</v>
      </c>
      <c r="BV518" s="17"/>
    </row>
    <row r="519" spans="1:74">
      <c r="A519" s="322"/>
      <c r="B519" s="263"/>
      <c r="C519" s="9">
        <v>20</v>
      </c>
      <c r="E519">
        <f t="shared" si="190"/>
        <v>1</v>
      </c>
      <c r="F519" s="7">
        <f t="shared" si="191"/>
        <v>20.309999999999999</v>
      </c>
      <c r="G519" s="7" t="e">
        <f t="shared" si="192"/>
        <v>#DIV/0!</v>
      </c>
      <c r="H519" s="7">
        <f t="shared" si="193"/>
        <v>20.309999999999999</v>
      </c>
      <c r="I519" s="7">
        <f t="shared" si="194"/>
        <v>20.309999999999999</v>
      </c>
      <c r="J519" s="7">
        <f t="shared" si="195"/>
        <v>-20.309999999999999</v>
      </c>
      <c r="K519" s="7" t="e">
        <f t="shared" si="196"/>
        <v>#DIV/0!</v>
      </c>
      <c r="M519" s="17"/>
      <c r="Z519"/>
      <c r="BP519">
        <v>20.309999999999999</v>
      </c>
      <c r="BV519" s="17"/>
    </row>
    <row r="520" spans="1:74">
      <c r="A520" s="322"/>
      <c r="B520" s="263"/>
      <c r="C520" s="9">
        <v>30</v>
      </c>
      <c r="E520">
        <f t="shared" si="190"/>
        <v>1</v>
      </c>
      <c r="F520" s="7">
        <f t="shared" si="191"/>
        <v>20.309999999999999</v>
      </c>
      <c r="G520" s="7" t="e">
        <f t="shared" si="192"/>
        <v>#DIV/0!</v>
      </c>
      <c r="H520" s="7">
        <f t="shared" si="193"/>
        <v>20.309999999999999</v>
      </c>
      <c r="I520" s="7">
        <f t="shared" si="194"/>
        <v>20.309999999999999</v>
      </c>
      <c r="J520" s="7">
        <f t="shared" si="195"/>
        <v>-20.309999999999999</v>
      </c>
      <c r="K520" s="7" t="e">
        <f t="shared" si="196"/>
        <v>#DIV/0!</v>
      </c>
      <c r="M520" s="17"/>
      <c r="Z520"/>
      <c r="BP520">
        <v>20.309999999999999</v>
      </c>
      <c r="BV520" s="17"/>
    </row>
    <row r="521" spans="1:74">
      <c r="A521" s="322"/>
      <c r="B521" s="263"/>
      <c r="C521" s="9">
        <v>50</v>
      </c>
      <c r="E521">
        <f t="shared" si="190"/>
        <v>1</v>
      </c>
      <c r="F521" s="7">
        <f t="shared" si="191"/>
        <v>19.59</v>
      </c>
      <c r="G521" s="7" t="e">
        <f t="shared" si="192"/>
        <v>#DIV/0!</v>
      </c>
      <c r="H521" s="7">
        <f t="shared" si="193"/>
        <v>19.59</v>
      </c>
      <c r="I521" s="7">
        <f t="shared" si="194"/>
        <v>19.59</v>
      </c>
      <c r="J521" s="7">
        <f t="shared" si="195"/>
        <v>-19.59</v>
      </c>
      <c r="K521" s="7" t="e">
        <f t="shared" si="196"/>
        <v>#DIV/0!</v>
      </c>
      <c r="M521" s="17"/>
      <c r="Z521"/>
      <c r="BP521">
        <v>19.59</v>
      </c>
      <c r="BV521" s="17"/>
    </row>
    <row r="522" spans="1:74">
      <c r="A522" s="322"/>
      <c r="B522" s="263"/>
      <c r="C522" s="9">
        <v>75</v>
      </c>
      <c r="E522">
        <f t="shared" si="190"/>
        <v>1</v>
      </c>
      <c r="F522" s="7">
        <f t="shared" si="191"/>
        <v>18.989999999999998</v>
      </c>
      <c r="G522" s="7" t="e">
        <f t="shared" si="192"/>
        <v>#DIV/0!</v>
      </c>
      <c r="H522" s="7">
        <f t="shared" si="193"/>
        <v>18.989999999999998</v>
      </c>
      <c r="I522" s="7">
        <f t="shared" si="194"/>
        <v>18.989999999999998</v>
      </c>
      <c r="J522" s="7">
        <f t="shared" si="195"/>
        <v>-18.989999999999998</v>
      </c>
      <c r="K522" s="7" t="e">
        <f t="shared" si="196"/>
        <v>#DIV/0!</v>
      </c>
      <c r="M522" s="17"/>
      <c r="Z522"/>
      <c r="BP522">
        <v>18.989999999999998</v>
      </c>
      <c r="BV522" s="17"/>
    </row>
    <row r="523" spans="1:74">
      <c r="A523" s="322"/>
      <c r="B523" s="263"/>
      <c r="C523" s="9">
        <v>100</v>
      </c>
      <c r="E523">
        <f t="shared" si="190"/>
        <v>1</v>
      </c>
      <c r="F523" s="7">
        <f t="shared" si="191"/>
        <v>18.93</v>
      </c>
      <c r="G523" s="7" t="e">
        <f t="shared" si="192"/>
        <v>#DIV/0!</v>
      </c>
      <c r="H523" s="7">
        <f t="shared" si="193"/>
        <v>18.93</v>
      </c>
      <c r="I523" s="7">
        <f t="shared" si="194"/>
        <v>18.93</v>
      </c>
      <c r="J523" s="7">
        <f t="shared" si="195"/>
        <v>-18.93</v>
      </c>
      <c r="K523" s="7" t="e">
        <f t="shared" si="196"/>
        <v>#DIV/0!</v>
      </c>
      <c r="M523" s="17"/>
      <c r="Z523"/>
      <c r="BP523">
        <v>18.93</v>
      </c>
      <c r="BV523" s="17"/>
    </row>
    <row r="524" spans="1:74">
      <c r="A524" s="322"/>
      <c r="B524" s="263"/>
      <c r="C524" s="9">
        <v>150</v>
      </c>
      <c r="E524">
        <f t="shared" si="190"/>
        <v>1</v>
      </c>
      <c r="F524" s="7">
        <f t="shared" si="191"/>
        <v>18.86</v>
      </c>
      <c r="G524" s="7" t="e">
        <f t="shared" si="192"/>
        <v>#DIV/0!</v>
      </c>
      <c r="H524" s="7">
        <f t="shared" si="193"/>
        <v>18.86</v>
      </c>
      <c r="I524" s="7">
        <f t="shared" si="194"/>
        <v>18.86</v>
      </c>
      <c r="J524" s="7">
        <f t="shared" si="195"/>
        <v>-18.86</v>
      </c>
      <c r="K524" s="7" t="e">
        <f t="shared" si="196"/>
        <v>#DIV/0!</v>
      </c>
      <c r="M524" s="17"/>
      <c r="Z524"/>
      <c r="BP524">
        <v>18.86</v>
      </c>
      <c r="BV524" s="17"/>
    </row>
    <row r="525" spans="1:74">
      <c r="A525" s="322"/>
      <c r="B525" s="263"/>
      <c r="C525" s="9">
        <v>200</v>
      </c>
      <c r="E525">
        <f t="shared" si="190"/>
        <v>1</v>
      </c>
      <c r="F525" s="7">
        <f t="shared" si="191"/>
        <v>18.22</v>
      </c>
      <c r="G525" s="7" t="e">
        <f t="shared" si="192"/>
        <v>#DIV/0!</v>
      </c>
      <c r="H525" s="7">
        <f t="shared" si="193"/>
        <v>18.22</v>
      </c>
      <c r="I525" s="7">
        <f t="shared" si="194"/>
        <v>18.22</v>
      </c>
      <c r="J525" s="7">
        <f t="shared" si="195"/>
        <v>-18.22</v>
      </c>
      <c r="K525" s="7" t="e">
        <f t="shared" si="196"/>
        <v>#DIV/0!</v>
      </c>
      <c r="M525" s="17"/>
      <c r="Z525"/>
      <c r="BP525">
        <v>18.22</v>
      </c>
      <c r="BV525" s="17"/>
    </row>
    <row r="526" spans="1:74">
      <c r="A526" s="322"/>
      <c r="B526" s="263"/>
      <c r="C526" s="9">
        <v>300</v>
      </c>
      <c r="E526">
        <f t="shared" si="190"/>
        <v>0</v>
      </c>
      <c r="F526" s="7" t="e">
        <f t="shared" si="191"/>
        <v>#DIV/0!</v>
      </c>
      <c r="G526" s="7" t="e">
        <f t="shared" si="192"/>
        <v>#DIV/0!</v>
      </c>
      <c r="H526" s="7">
        <f t="shared" si="193"/>
        <v>0</v>
      </c>
      <c r="I526" s="7">
        <f t="shared" si="194"/>
        <v>0</v>
      </c>
      <c r="J526" s="7" t="e">
        <f t="shared" si="195"/>
        <v>#DIV/0!</v>
      </c>
      <c r="K526" s="7" t="e">
        <f t="shared" si="196"/>
        <v>#DIV/0!</v>
      </c>
      <c r="M526" s="17"/>
      <c r="Z526"/>
      <c r="BV526" s="17"/>
    </row>
    <row r="527" spans="1:74">
      <c r="A527" s="322"/>
      <c r="B527" s="263"/>
      <c r="C527" s="9">
        <v>400</v>
      </c>
      <c r="E527">
        <f t="shared" si="190"/>
        <v>0</v>
      </c>
      <c r="F527" s="7" t="e">
        <f t="shared" si="191"/>
        <v>#DIV/0!</v>
      </c>
      <c r="G527" s="7" t="e">
        <f t="shared" si="192"/>
        <v>#DIV/0!</v>
      </c>
      <c r="H527" s="7">
        <f t="shared" si="193"/>
        <v>0</v>
      </c>
      <c r="I527" s="7">
        <f t="shared" si="194"/>
        <v>0</v>
      </c>
      <c r="J527" s="7" t="e">
        <f t="shared" si="195"/>
        <v>#DIV/0!</v>
      </c>
      <c r="K527" s="7" t="e">
        <f t="shared" si="196"/>
        <v>#DIV/0!</v>
      </c>
      <c r="M527" s="17"/>
      <c r="Z527"/>
      <c r="BV527" s="17"/>
    </row>
    <row r="528" spans="1:74">
      <c r="A528" s="322"/>
      <c r="B528" s="263"/>
      <c r="C528" s="9">
        <v>500</v>
      </c>
      <c r="E528">
        <f t="shared" si="190"/>
        <v>0</v>
      </c>
      <c r="F528" s="7" t="e">
        <f t="shared" si="191"/>
        <v>#DIV/0!</v>
      </c>
      <c r="G528" s="7" t="e">
        <f t="shared" si="192"/>
        <v>#DIV/0!</v>
      </c>
      <c r="H528" s="7">
        <f t="shared" si="193"/>
        <v>0</v>
      </c>
      <c r="I528" s="7">
        <f t="shared" si="194"/>
        <v>0</v>
      </c>
      <c r="J528" s="7" t="e">
        <f t="shared" si="195"/>
        <v>#DIV/0!</v>
      </c>
      <c r="K528" s="7" t="e">
        <f t="shared" si="196"/>
        <v>#DIV/0!</v>
      </c>
      <c r="M528" s="17"/>
      <c r="Z528"/>
      <c r="BV528" s="17"/>
    </row>
    <row r="529" spans="1:74">
      <c r="A529" s="322"/>
      <c r="B529" s="263"/>
      <c r="C529" s="9">
        <v>600</v>
      </c>
      <c r="E529">
        <f t="shared" si="190"/>
        <v>0</v>
      </c>
      <c r="F529" s="7" t="e">
        <f t="shared" si="191"/>
        <v>#DIV/0!</v>
      </c>
      <c r="G529" s="7" t="e">
        <f t="shared" si="192"/>
        <v>#DIV/0!</v>
      </c>
      <c r="H529" s="7">
        <f t="shared" si="193"/>
        <v>0</v>
      </c>
      <c r="I529" s="7">
        <f t="shared" si="194"/>
        <v>0</v>
      </c>
      <c r="J529" s="7" t="e">
        <f t="shared" si="195"/>
        <v>#DIV/0!</v>
      </c>
      <c r="K529" s="7" t="e">
        <f t="shared" si="196"/>
        <v>#DIV/0!</v>
      </c>
      <c r="M529" s="17"/>
      <c r="Z529"/>
      <c r="BV529" s="17"/>
    </row>
    <row r="530" spans="1:74">
      <c r="A530" s="322"/>
      <c r="B530" s="15"/>
      <c r="C530" s="15"/>
      <c r="D530" s="15"/>
      <c r="E530" s="15"/>
      <c r="F530" s="32"/>
      <c r="G530" s="32"/>
      <c r="H530" s="32"/>
      <c r="I530" s="32"/>
      <c r="J530" s="32"/>
      <c r="K530" s="32"/>
      <c r="L530" s="15"/>
      <c r="M530" s="17"/>
      <c r="N530" s="15"/>
      <c r="O530" s="15"/>
      <c r="P530" s="15"/>
      <c r="Q530" s="15"/>
      <c r="R530" s="15"/>
      <c r="S530" s="15"/>
      <c r="T530" s="15"/>
      <c r="U530" s="15"/>
      <c r="V530" s="15"/>
      <c r="W530" s="15"/>
      <c r="X530" s="15"/>
      <c r="Y530" s="15"/>
      <c r="Z530" s="15"/>
      <c r="AA530" s="15"/>
      <c r="AD530" s="15"/>
      <c r="AE530" s="15"/>
      <c r="AF530" s="15"/>
      <c r="AG530" s="15"/>
      <c r="AH530" s="15"/>
      <c r="AI530" s="15"/>
      <c r="AJ530" s="15"/>
      <c r="AK530" s="15"/>
      <c r="AL530" s="15"/>
      <c r="AM530" s="15"/>
      <c r="AN530" s="15"/>
      <c r="AO530" s="15"/>
      <c r="AP530" s="15"/>
      <c r="AQ530" s="15"/>
      <c r="AR530" s="15"/>
      <c r="AS530" s="15"/>
      <c r="AT530" s="15"/>
      <c r="AU530" s="15"/>
      <c r="AV530" s="15"/>
      <c r="AW530" s="15"/>
      <c r="AX530" s="15"/>
      <c r="AY530" s="15"/>
      <c r="AZ530" s="15"/>
      <c r="BA530" s="15"/>
      <c r="BB530" s="15"/>
      <c r="BC530" s="15"/>
      <c r="BD530" s="15"/>
      <c r="BE530" s="15"/>
      <c r="BF530" s="15"/>
      <c r="BG530" s="15"/>
      <c r="BH530" s="15"/>
      <c r="BI530" s="15"/>
      <c r="BJ530" s="15"/>
      <c r="BK530" s="15"/>
      <c r="BL530" s="15"/>
      <c r="BM530" s="15"/>
      <c r="BN530" s="15"/>
      <c r="BO530" s="15"/>
      <c r="BP530" s="15"/>
      <c r="BQ530" s="15"/>
      <c r="BR530" s="15"/>
      <c r="BS530" s="15"/>
      <c r="BT530" s="15"/>
      <c r="BU530" s="15"/>
      <c r="BV530" s="17"/>
    </row>
    <row r="531" spans="1:74">
      <c r="A531" s="322"/>
      <c r="B531" s="264" t="s">
        <v>25</v>
      </c>
      <c r="C531" s="13" t="s">
        <v>23</v>
      </c>
      <c r="E531">
        <f t="shared" si="190"/>
        <v>0</v>
      </c>
      <c r="F531" s="7" t="e">
        <f t="shared" si="191"/>
        <v>#DIV/0!</v>
      </c>
      <c r="G531" s="7" t="e">
        <f t="shared" si="192"/>
        <v>#DIV/0!</v>
      </c>
      <c r="H531" s="7">
        <f t="shared" si="193"/>
        <v>0</v>
      </c>
      <c r="I531" s="7">
        <f t="shared" si="194"/>
        <v>0</v>
      </c>
      <c r="J531" s="7" t="e">
        <f>+D531-F531</f>
        <v>#DIV/0!</v>
      </c>
      <c r="K531" s="7" t="e">
        <f>+J531/G531</f>
        <v>#DIV/0!</v>
      </c>
      <c r="M531" s="17"/>
      <c r="Z531"/>
      <c r="BV531" s="17"/>
    </row>
    <row r="532" spans="1:74">
      <c r="A532" s="322"/>
      <c r="B532" s="265"/>
      <c r="C532" s="10" t="s">
        <v>24</v>
      </c>
      <c r="E532">
        <f t="shared" si="190"/>
        <v>0</v>
      </c>
      <c r="F532" s="7" t="e">
        <f t="shared" si="191"/>
        <v>#DIV/0!</v>
      </c>
      <c r="G532" s="7" t="e">
        <f t="shared" si="192"/>
        <v>#DIV/0!</v>
      </c>
      <c r="H532" s="7">
        <f t="shared" si="193"/>
        <v>0</v>
      </c>
      <c r="I532" s="7">
        <f t="shared" si="194"/>
        <v>0</v>
      </c>
      <c r="J532" s="7" t="e">
        <f>+D532-F532</f>
        <v>#DIV/0!</v>
      </c>
      <c r="K532" s="7" t="e">
        <f>+J532/G532</f>
        <v>#DIV/0!</v>
      </c>
      <c r="M532" s="17"/>
      <c r="Z532"/>
      <c r="BV532" s="17"/>
    </row>
    <row r="533" spans="1:74" ht="0.95" customHeight="1">
      <c r="M533" s="17"/>
      <c r="Z533"/>
      <c r="BV533" s="17"/>
    </row>
    <row r="534" spans="1:74" ht="0.95" customHeight="1">
      <c r="M534" s="17"/>
      <c r="Z534"/>
      <c r="BV534" s="17"/>
    </row>
    <row r="535" spans="1:74" ht="0.95" customHeight="1">
      <c r="M535" s="17"/>
      <c r="Z535"/>
      <c r="BV535" s="17"/>
    </row>
    <row r="536" spans="1:74" ht="0.95" customHeight="1">
      <c r="M536" s="17"/>
      <c r="Z536"/>
      <c r="BV536" s="17"/>
    </row>
    <row r="537" spans="1:74" ht="0.95" customHeight="1">
      <c r="M537" s="17"/>
      <c r="Z537"/>
      <c r="BV537" s="17"/>
    </row>
    <row r="538" spans="1:74" ht="0.95" customHeight="1">
      <c r="M538" s="17"/>
      <c r="Z538"/>
      <c r="BV538" s="17"/>
    </row>
    <row r="539" spans="1:74" ht="0.95" customHeight="1">
      <c r="M539" s="17"/>
      <c r="Z539"/>
      <c r="BV539" s="17"/>
    </row>
    <row r="540" spans="1:74" ht="0.95" customHeight="1">
      <c r="M540" s="17"/>
      <c r="Z540"/>
      <c r="BV540" s="17"/>
    </row>
    <row r="541" spans="1:74" ht="16.5" thickBot="1">
      <c r="D541" s="1" t="s">
        <v>26</v>
      </c>
      <c r="E541" s="1" t="s">
        <v>3</v>
      </c>
      <c r="F541" s="6" t="s">
        <v>4</v>
      </c>
      <c r="G541" s="6" t="s">
        <v>8</v>
      </c>
      <c r="H541" s="6" t="s">
        <v>5</v>
      </c>
      <c r="I541" s="6" t="s">
        <v>6</v>
      </c>
      <c r="J541" s="6" t="s">
        <v>7</v>
      </c>
      <c r="K541" s="7" t="s">
        <v>54</v>
      </c>
      <c r="M541" s="17"/>
      <c r="N541" s="1" t="s">
        <v>127</v>
      </c>
      <c r="O541" s="1" t="s">
        <v>127</v>
      </c>
      <c r="P541" s="1" t="s">
        <v>127</v>
      </c>
      <c r="Q541" s="1" t="s">
        <v>127</v>
      </c>
      <c r="R541" s="1" t="s">
        <v>127</v>
      </c>
      <c r="S541" s="1" t="s">
        <v>127</v>
      </c>
      <c r="T541" s="1" t="s">
        <v>127</v>
      </c>
      <c r="V541" s="1"/>
      <c r="W541" s="1"/>
      <c r="X541" s="1"/>
      <c r="Y541" s="1"/>
      <c r="Z541" s="1"/>
      <c r="AA541" s="1"/>
      <c r="AB541" s="1"/>
      <c r="AC541" s="1"/>
      <c r="AD541" s="1"/>
      <c r="AE541" s="1"/>
      <c r="AG541" s="1"/>
      <c r="AH541" s="1"/>
      <c r="AI541" s="1"/>
      <c r="AJ541" s="1"/>
      <c r="AK541" s="1"/>
      <c r="AL541" s="1"/>
      <c r="AM541" s="1"/>
      <c r="AN541" s="1"/>
      <c r="AO541" s="1"/>
      <c r="AP541" s="1"/>
      <c r="AQ541" s="1"/>
      <c r="AR541" s="1"/>
      <c r="AS541" s="1"/>
      <c r="AT541" s="1"/>
      <c r="AU541" s="1"/>
      <c r="AV541" s="1"/>
      <c r="AW541" s="1"/>
      <c r="AX541" s="1"/>
      <c r="AY541" s="1"/>
      <c r="AZ541" s="1"/>
      <c r="BA541" s="1"/>
      <c r="BB541" s="1"/>
      <c r="BC541" s="1"/>
      <c r="BD541" s="1"/>
      <c r="BE541" s="1"/>
      <c r="BF541" s="1"/>
      <c r="BG541" s="1"/>
      <c r="BH541" s="1"/>
      <c r="BI541" s="1"/>
      <c r="BJ541" s="1"/>
      <c r="BK541" s="1"/>
      <c r="BL541" s="1"/>
      <c r="BM541" s="1"/>
      <c r="BN541" s="1"/>
      <c r="BO541" s="1"/>
      <c r="BP541" s="1"/>
      <c r="BQ541" s="1"/>
      <c r="BR541" s="1"/>
      <c r="BS541" s="1"/>
      <c r="BT541" s="1"/>
      <c r="BU541" s="1"/>
      <c r="BV541" s="17"/>
    </row>
    <row r="542" spans="1:74">
      <c r="A542" s="322">
        <v>47</v>
      </c>
      <c r="B542" s="266" t="s">
        <v>18</v>
      </c>
      <c r="C542" s="267"/>
      <c r="D542" s="86">
        <f>+入力シート①!Y$2</f>
        <v>0</v>
      </c>
      <c r="E542" s="18"/>
      <c r="F542" s="30"/>
      <c r="G542" s="30"/>
      <c r="H542" s="30"/>
      <c r="I542" s="30"/>
      <c r="J542" s="30"/>
      <c r="K542" s="31"/>
      <c r="M542" s="17"/>
      <c r="N542" s="86">
        <v>0</v>
      </c>
      <c r="O542" s="86">
        <v>0</v>
      </c>
      <c r="P542" s="86">
        <v>0</v>
      </c>
      <c r="Q542" s="86">
        <v>0</v>
      </c>
      <c r="R542" s="86">
        <v>0</v>
      </c>
      <c r="S542" s="86">
        <v>0</v>
      </c>
      <c r="T542" s="86">
        <v>0</v>
      </c>
      <c r="U542">
        <v>2012</v>
      </c>
      <c r="V542">
        <f t="shared" ref="V542:BF542" si="197">+V$1</f>
        <v>2011</v>
      </c>
      <c r="W542">
        <f t="shared" si="197"/>
        <v>2010</v>
      </c>
      <c r="X542">
        <f t="shared" si="197"/>
        <v>2009</v>
      </c>
      <c r="Y542">
        <f t="shared" si="197"/>
        <v>2008</v>
      </c>
      <c r="Z542">
        <f t="shared" si="197"/>
        <v>2007</v>
      </c>
      <c r="AA542">
        <f t="shared" si="197"/>
        <v>2007</v>
      </c>
      <c r="AB542">
        <f t="shared" si="197"/>
        <v>2006</v>
      </c>
      <c r="AC542">
        <f t="shared" si="197"/>
        <v>2005</v>
      </c>
      <c r="AD542">
        <f t="shared" si="197"/>
        <v>2004</v>
      </c>
      <c r="AE542">
        <f t="shared" si="197"/>
        <v>2003</v>
      </c>
      <c r="AF542">
        <f t="shared" si="197"/>
        <v>2002</v>
      </c>
      <c r="AG542">
        <f t="shared" si="197"/>
        <v>2001</v>
      </c>
      <c r="AH542">
        <f t="shared" si="197"/>
        <v>2000</v>
      </c>
      <c r="AI542">
        <f t="shared" si="197"/>
        <v>2000</v>
      </c>
      <c r="AJ542">
        <f t="shared" si="197"/>
        <v>2000</v>
      </c>
      <c r="AK542">
        <f t="shared" si="197"/>
        <v>2000</v>
      </c>
      <c r="AL542">
        <f t="shared" si="197"/>
        <v>1999</v>
      </c>
      <c r="AM542">
        <f t="shared" si="197"/>
        <v>1999</v>
      </c>
      <c r="AN542">
        <f t="shared" si="197"/>
        <v>1998</v>
      </c>
      <c r="AO542">
        <f t="shared" si="197"/>
        <v>1998</v>
      </c>
      <c r="AP542">
        <f t="shared" si="197"/>
        <v>1997</v>
      </c>
      <c r="AQ542">
        <f t="shared" si="197"/>
        <v>1996</v>
      </c>
      <c r="AR542">
        <f t="shared" si="197"/>
        <v>1995</v>
      </c>
      <c r="AS542">
        <f t="shared" si="197"/>
        <v>1994</v>
      </c>
      <c r="AT542">
        <f t="shared" si="197"/>
        <v>1993</v>
      </c>
      <c r="AU542">
        <f t="shared" si="197"/>
        <v>1992</v>
      </c>
      <c r="AV542">
        <f t="shared" si="197"/>
        <v>1991</v>
      </c>
      <c r="AW542">
        <f t="shared" si="197"/>
        <v>1990</v>
      </c>
      <c r="AX542">
        <f t="shared" si="197"/>
        <v>1990</v>
      </c>
      <c r="AY542">
        <f t="shared" si="197"/>
        <v>1989</v>
      </c>
      <c r="AZ542">
        <f t="shared" si="197"/>
        <v>1988</v>
      </c>
      <c r="BA542">
        <f t="shared" si="197"/>
        <v>1987</v>
      </c>
      <c r="BB542">
        <f t="shared" si="197"/>
        <v>1987</v>
      </c>
      <c r="BC542">
        <f t="shared" si="197"/>
        <v>1986</v>
      </c>
      <c r="BD542">
        <f t="shared" si="197"/>
        <v>1986</v>
      </c>
      <c r="BE542">
        <f t="shared" si="197"/>
        <v>1986</v>
      </c>
      <c r="BF542">
        <f t="shared" si="197"/>
        <v>1986</v>
      </c>
      <c r="BG542">
        <f t="shared" ref="BG542:BU542" si="198">+BG$1</f>
        <v>1986</v>
      </c>
      <c r="BH542">
        <f t="shared" si="198"/>
        <v>1985</v>
      </c>
      <c r="BI542">
        <f t="shared" si="198"/>
        <v>1985</v>
      </c>
      <c r="BJ542">
        <f t="shared" si="198"/>
        <v>1985</v>
      </c>
      <c r="BK542">
        <f t="shared" si="198"/>
        <v>1984</v>
      </c>
      <c r="BL542">
        <f t="shared" si="198"/>
        <v>1984</v>
      </c>
      <c r="BM542">
        <f t="shared" si="198"/>
        <v>1984</v>
      </c>
      <c r="BN542">
        <f t="shared" si="198"/>
        <v>1983</v>
      </c>
      <c r="BO542">
        <f t="shared" si="198"/>
        <v>1983</v>
      </c>
      <c r="BP542">
        <f t="shared" si="198"/>
        <v>1982</v>
      </c>
      <c r="BQ542">
        <f t="shared" si="198"/>
        <v>1982</v>
      </c>
      <c r="BR542">
        <f t="shared" si="198"/>
        <v>1982</v>
      </c>
      <c r="BS542">
        <f t="shared" si="198"/>
        <v>1982</v>
      </c>
      <c r="BT542">
        <f t="shared" si="198"/>
        <v>1981</v>
      </c>
      <c r="BU542">
        <f t="shared" si="198"/>
        <v>1980</v>
      </c>
      <c r="BV542" s="17"/>
    </row>
    <row r="543" spans="1:74">
      <c r="A543" s="322"/>
      <c r="B543" s="266" t="s">
        <v>19</v>
      </c>
      <c r="C543" s="267"/>
      <c r="D543" s="87">
        <f>+入力シート①!Y$2</f>
        <v>0</v>
      </c>
      <c r="E543" s="19"/>
      <c r="F543" s="32"/>
      <c r="G543" s="32"/>
      <c r="H543" s="32"/>
      <c r="I543" s="32"/>
      <c r="J543" s="32"/>
      <c r="K543" s="33"/>
      <c r="M543" s="17"/>
      <c r="N543" s="87">
        <v>0</v>
      </c>
      <c r="O543" s="87">
        <v>0</v>
      </c>
      <c r="P543" s="87">
        <v>0</v>
      </c>
      <c r="Q543" s="87">
        <v>0</v>
      </c>
      <c r="R543" s="87">
        <v>0</v>
      </c>
      <c r="S543" s="87">
        <v>0</v>
      </c>
      <c r="T543" s="87">
        <v>0</v>
      </c>
      <c r="V543">
        <f>+V$3</f>
        <v>3</v>
      </c>
      <c r="W543">
        <f>+W$3</f>
        <v>3</v>
      </c>
      <c r="X543">
        <f>+X$3</f>
        <v>3</v>
      </c>
      <c r="Y543">
        <f>+Y$3</f>
        <v>3</v>
      </c>
      <c r="Z543">
        <f>+Z$3</f>
        <v>3</v>
      </c>
      <c r="AA543">
        <f t="shared" ref="AA543:BU543" si="199">+AA$3</f>
        <v>3</v>
      </c>
      <c r="AB543">
        <f t="shared" si="199"/>
        <v>3</v>
      </c>
      <c r="AC543">
        <f t="shared" si="199"/>
        <v>3</v>
      </c>
      <c r="AD543">
        <f t="shared" si="199"/>
        <v>3</v>
      </c>
      <c r="AE543">
        <f t="shared" si="199"/>
        <v>3</v>
      </c>
      <c r="AF543">
        <f t="shared" si="199"/>
        <v>3</v>
      </c>
      <c r="AG543">
        <f t="shared" si="199"/>
        <v>3</v>
      </c>
      <c r="AH543">
        <f t="shared" si="199"/>
        <v>3</v>
      </c>
      <c r="AI543">
        <f t="shared" si="199"/>
        <v>3</v>
      </c>
      <c r="AJ543">
        <f t="shared" si="199"/>
        <v>3</v>
      </c>
      <c r="AK543">
        <f t="shared" si="199"/>
        <v>3</v>
      </c>
      <c r="AL543">
        <f t="shared" si="199"/>
        <v>3</v>
      </c>
      <c r="AM543">
        <f t="shared" si="199"/>
        <v>3</v>
      </c>
      <c r="AN543">
        <f t="shared" si="199"/>
        <v>3</v>
      </c>
      <c r="AO543">
        <f t="shared" si="199"/>
        <v>3</v>
      </c>
      <c r="AP543">
        <f t="shared" si="199"/>
        <v>3</v>
      </c>
      <c r="AQ543">
        <f t="shared" si="199"/>
        <v>3</v>
      </c>
      <c r="AR543">
        <f t="shared" si="199"/>
        <v>3</v>
      </c>
      <c r="AS543">
        <f t="shared" si="199"/>
        <v>3</v>
      </c>
      <c r="AT543">
        <f t="shared" si="199"/>
        <v>3</v>
      </c>
      <c r="AU543">
        <f t="shared" si="199"/>
        <v>3</v>
      </c>
      <c r="AV543">
        <f t="shared" si="199"/>
        <v>3</v>
      </c>
      <c r="AW543">
        <f t="shared" si="199"/>
        <v>3</v>
      </c>
      <c r="AX543">
        <f t="shared" si="199"/>
        <v>3</v>
      </c>
      <c r="AY543">
        <f t="shared" si="199"/>
        <v>3</v>
      </c>
      <c r="AZ543">
        <f t="shared" si="199"/>
        <v>3</v>
      </c>
      <c r="BA543">
        <f t="shared" si="199"/>
        <v>3</v>
      </c>
      <c r="BB543">
        <f t="shared" si="199"/>
        <v>3</v>
      </c>
      <c r="BC543">
        <f t="shared" si="199"/>
        <v>3</v>
      </c>
      <c r="BD543">
        <f t="shared" si="199"/>
        <v>3</v>
      </c>
      <c r="BE543">
        <f t="shared" si="199"/>
        <v>3</v>
      </c>
      <c r="BF543">
        <f t="shared" si="199"/>
        <v>3</v>
      </c>
      <c r="BG543">
        <f t="shared" si="199"/>
        <v>3</v>
      </c>
      <c r="BH543">
        <f t="shared" si="199"/>
        <v>3</v>
      </c>
      <c r="BI543">
        <f t="shared" si="199"/>
        <v>3</v>
      </c>
      <c r="BJ543">
        <f t="shared" si="199"/>
        <v>3</v>
      </c>
      <c r="BK543">
        <f t="shared" si="199"/>
        <v>3</v>
      </c>
      <c r="BL543">
        <f t="shared" si="199"/>
        <v>3</v>
      </c>
      <c r="BM543">
        <f t="shared" si="199"/>
        <v>3</v>
      </c>
      <c r="BN543">
        <f t="shared" si="199"/>
        <v>3</v>
      </c>
      <c r="BO543">
        <f t="shared" si="199"/>
        <v>3</v>
      </c>
      <c r="BP543">
        <f t="shared" si="199"/>
        <v>3</v>
      </c>
      <c r="BQ543">
        <f t="shared" si="199"/>
        <v>3</v>
      </c>
      <c r="BR543">
        <f t="shared" si="199"/>
        <v>3</v>
      </c>
      <c r="BS543">
        <f t="shared" si="199"/>
        <v>3</v>
      </c>
      <c r="BT543">
        <f t="shared" si="199"/>
        <v>3</v>
      </c>
      <c r="BU543">
        <f t="shared" si="199"/>
        <v>3</v>
      </c>
      <c r="BV543" s="17"/>
    </row>
    <row r="544" spans="1:74">
      <c r="A544" s="322"/>
      <c r="B544" s="266" t="s">
        <v>20</v>
      </c>
      <c r="C544" s="267"/>
      <c r="D544" s="88">
        <f>+入力シート①!Y$2</f>
        <v>0</v>
      </c>
      <c r="E544" s="19"/>
      <c r="F544" s="32"/>
      <c r="G544" s="32"/>
      <c r="H544" s="32"/>
      <c r="I544" s="32"/>
      <c r="J544" s="32"/>
      <c r="K544" s="33"/>
      <c r="M544" s="17"/>
      <c r="N544" s="88">
        <v>0</v>
      </c>
      <c r="O544" s="88">
        <v>0</v>
      </c>
      <c r="P544" s="88">
        <v>0</v>
      </c>
      <c r="Q544" s="88">
        <v>0</v>
      </c>
      <c r="R544" s="88">
        <v>0</v>
      </c>
      <c r="S544" s="88">
        <v>0</v>
      </c>
      <c r="T544" s="88">
        <v>0</v>
      </c>
      <c r="W544">
        <v>12</v>
      </c>
      <c r="Z544"/>
      <c r="AP544">
        <v>26</v>
      </c>
      <c r="AZ544">
        <v>5</v>
      </c>
      <c r="BL544">
        <v>24</v>
      </c>
      <c r="BR544">
        <v>8</v>
      </c>
      <c r="BV544" s="17"/>
    </row>
    <row r="545" spans="1:74">
      <c r="A545" s="322"/>
      <c r="B545" s="266" t="s">
        <v>55</v>
      </c>
      <c r="C545" s="267"/>
      <c r="D545">
        <f>+入力シート①!Y$3</f>
        <v>47</v>
      </c>
      <c r="E545" s="19"/>
      <c r="F545" s="32"/>
      <c r="G545" s="32"/>
      <c r="H545" s="32"/>
      <c r="I545" s="32"/>
      <c r="J545" s="32"/>
      <c r="K545" s="33"/>
      <c r="M545" s="17"/>
      <c r="N545">
        <v>47</v>
      </c>
      <c r="O545">
        <v>47</v>
      </c>
      <c r="P545">
        <v>47</v>
      </c>
      <c r="Q545">
        <v>47</v>
      </c>
      <c r="R545">
        <v>47</v>
      </c>
      <c r="S545">
        <v>47</v>
      </c>
      <c r="T545">
        <v>47</v>
      </c>
      <c r="U545">
        <v>47</v>
      </c>
      <c r="V545">
        <f>+$A$542</f>
        <v>47</v>
      </c>
      <c r="W545">
        <f>+$A$542</f>
        <v>47</v>
      </c>
      <c r="X545">
        <f>+$A$542</f>
        <v>47</v>
      </c>
      <c r="Y545">
        <f>+$A$542</f>
        <v>47</v>
      </c>
      <c r="Z545">
        <f>+$A$542</f>
        <v>47</v>
      </c>
      <c r="AA545">
        <f t="shared" ref="AA545:BU545" si="200">+$A$542</f>
        <v>47</v>
      </c>
      <c r="AB545">
        <f t="shared" si="200"/>
        <v>47</v>
      </c>
      <c r="AC545">
        <f t="shared" si="200"/>
        <v>47</v>
      </c>
      <c r="AD545">
        <f t="shared" si="200"/>
        <v>47</v>
      </c>
      <c r="AE545">
        <f t="shared" si="200"/>
        <v>47</v>
      </c>
      <c r="AF545">
        <f t="shared" si="200"/>
        <v>47</v>
      </c>
      <c r="AG545">
        <f t="shared" si="200"/>
        <v>47</v>
      </c>
      <c r="AH545">
        <f t="shared" si="200"/>
        <v>47</v>
      </c>
      <c r="AI545">
        <f t="shared" si="200"/>
        <v>47</v>
      </c>
      <c r="AJ545">
        <f t="shared" si="200"/>
        <v>47</v>
      </c>
      <c r="AK545">
        <f t="shared" si="200"/>
        <v>47</v>
      </c>
      <c r="AL545">
        <f t="shared" si="200"/>
        <v>47</v>
      </c>
      <c r="AM545">
        <f t="shared" si="200"/>
        <v>47</v>
      </c>
      <c r="AN545">
        <f t="shared" si="200"/>
        <v>47</v>
      </c>
      <c r="AO545">
        <f t="shared" si="200"/>
        <v>47</v>
      </c>
      <c r="AP545">
        <f t="shared" si="200"/>
        <v>47</v>
      </c>
      <c r="AQ545">
        <f t="shared" si="200"/>
        <v>47</v>
      </c>
      <c r="AR545">
        <f t="shared" si="200"/>
        <v>47</v>
      </c>
      <c r="AS545">
        <f t="shared" si="200"/>
        <v>47</v>
      </c>
      <c r="AT545">
        <f t="shared" si="200"/>
        <v>47</v>
      </c>
      <c r="AU545">
        <f t="shared" si="200"/>
        <v>47</v>
      </c>
      <c r="AV545">
        <f t="shared" si="200"/>
        <v>47</v>
      </c>
      <c r="AW545">
        <f t="shared" si="200"/>
        <v>47</v>
      </c>
      <c r="AX545">
        <f t="shared" si="200"/>
        <v>47</v>
      </c>
      <c r="AY545">
        <f t="shared" si="200"/>
        <v>47</v>
      </c>
      <c r="AZ545">
        <f t="shared" si="200"/>
        <v>47</v>
      </c>
      <c r="BA545">
        <f t="shared" si="200"/>
        <v>47</v>
      </c>
      <c r="BB545">
        <f t="shared" si="200"/>
        <v>47</v>
      </c>
      <c r="BC545">
        <f t="shared" si="200"/>
        <v>47</v>
      </c>
      <c r="BD545">
        <f t="shared" si="200"/>
        <v>47</v>
      </c>
      <c r="BE545">
        <f t="shared" si="200"/>
        <v>47</v>
      </c>
      <c r="BF545">
        <f t="shared" si="200"/>
        <v>47</v>
      </c>
      <c r="BG545">
        <f t="shared" si="200"/>
        <v>47</v>
      </c>
      <c r="BH545">
        <f t="shared" si="200"/>
        <v>47</v>
      </c>
      <c r="BI545">
        <f t="shared" si="200"/>
        <v>47</v>
      </c>
      <c r="BJ545">
        <f t="shared" si="200"/>
        <v>47</v>
      </c>
      <c r="BK545">
        <f t="shared" si="200"/>
        <v>47</v>
      </c>
      <c r="BL545">
        <f t="shared" si="200"/>
        <v>47</v>
      </c>
      <c r="BM545">
        <f t="shared" si="200"/>
        <v>47</v>
      </c>
      <c r="BN545">
        <f t="shared" si="200"/>
        <v>47</v>
      </c>
      <c r="BO545">
        <f t="shared" si="200"/>
        <v>47</v>
      </c>
      <c r="BP545">
        <f t="shared" si="200"/>
        <v>47</v>
      </c>
      <c r="BQ545">
        <f t="shared" si="200"/>
        <v>47</v>
      </c>
      <c r="BR545">
        <f t="shared" si="200"/>
        <v>47</v>
      </c>
      <c r="BS545">
        <f t="shared" si="200"/>
        <v>47</v>
      </c>
      <c r="BT545">
        <f t="shared" si="200"/>
        <v>47</v>
      </c>
      <c r="BU545">
        <f t="shared" si="200"/>
        <v>47</v>
      </c>
      <c r="BV545" s="17"/>
    </row>
    <row r="546" spans="1:74" ht="16.5" thickBot="1">
      <c r="A546" s="322"/>
      <c r="B546" s="266" t="s">
        <v>21</v>
      </c>
      <c r="C546" s="267"/>
      <c r="D546" s="93">
        <f>+入力シート①!Y$4</f>
        <v>0</v>
      </c>
      <c r="E546" s="20"/>
      <c r="F546" s="34"/>
      <c r="G546" s="34"/>
      <c r="H546" s="34"/>
      <c r="I546" s="34"/>
      <c r="J546" s="34"/>
      <c r="K546" s="35"/>
      <c r="M546" s="17"/>
      <c r="N546" s="93">
        <v>0</v>
      </c>
      <c r="O546" s="93">
        <v>0</v>
      </c>
      <c r="P546" s="93">
        <v>0</v>
      </c>
      <c r="Q546" s="93">
        <v>0</v>
      </c>
      <c r="R546" s="93">
        <v>0</v>
      </c>
      <c r="S546" s="93">
        <v>0</v>
      </c>
      <c r="T546" s="93">
        <v>0</v>
      </c>
      <c r="W546" s="93">
        <v>0.54513888888888895</v>
      </c>
      <c r="Z546"/>
      <c r="BV546" s="17"/>
    </row>
    <row r="547" spans="1:74">
      <c r="A547" s="322"/>
      <c r="B547" s="263" t="s">
        <v>22</v>
      </c>
      <c r="C547" s="9">
        <v>0</v>
      </c>
      <c r="E547">
        <f>+COUNT($M547:$BV547)</f>
        <v>5</v>
      </c>
      <c r="F547" s="7">
        <f>+AVERAGE($M547:$BV547)</f>
        <v>17.800000000000004</v>
      </c>
      <c r="G547" s="7">
        <f>+STDEV($M547:$BV547)</f>
        <v>1.596871942267132</v>
      </c>
      <c r="H547" s="7">
        <f>+MAX($M547:$BV547)</f>
        <v>20.100000000000001</v>
      </c>
      <c r="I547" s="7">
        <f>+MIN($M547:$BV547)</f>
        <v>15.7</v>
      </c>
      <c r="J547" s="7">
        <f>+D547-F547</f>
        <v>-17.800000000000004</v>
      </c>
      <c r="K547" s="7">
        <f>+J547/G547</f>
        <v>-11.146792381315658</v>
      </c>
      <c r="M547" s="17"/>
      <c r="W547">
        <v>20.100000000000001</v>
      </c>
      <c r="Z547"/>
      <c r="AP547">
        <v>18.3</v>
      </c>
      <c r="AZ547">
        <v>17.5</v>
      </c>
      <c r="BL547">
        <v>17.399999999999999</v>
      </c>
      <c r="BR547">
        <v>15.7</v>
      </c>
      <c r="BV547" s="17"/>
    </row>
    <row r="548" spans="1:74">
      <c r="A548" s="322"/>
      <c r="B548" s="263"/>
      <c r="C548" s="9">
        <v>10</v>
      </c>
      <c r="E548">
        <f t="shared" ref="E548:E562" si="201">+COUNT($M548:$BV548)</f>
        <v>3</v>
      </c>
      <c r="F548" s="7">
        <f t="shared" ref="F548:F562" si="202">+AVERAGE($M548:$BV548)</f>
        <v>18.104399999999998</v>
      </c>
      <c r="G548" s="7">
        <f t="shared" ref="G548:G562" si="203">+STDEV($M548:$BV548)</f>
        <v>1.9501389899184109</v>
      </c>
      <c r="H548" s="7">
        <f t="shared" ref="H548:H562" si="204">+MAX($M548:$BV548)</f>
        <v>19.9832</v>
      </c>
      <c r="I548" s="7">
        <f t="shared" ref="I548:I562" si="205">+MIN($M548:$BV548)</f>
        <v>16.09</v>
      </c>
      <c r="J548" s="7">
        <f t="shared" ref="J548:J559" si="206">+D548-F548</f>
        <v>-18.104399999999998</v>
      </c>
      <c r="K548" s="7">
        <f t="shared" ref="K548:K559" si="207">+J548/G548</f>
        <v>-9.2836459829755231</v>
      </c>
      <c r="M548" s="17"/>
      <c r="W548">
        <v>19.9832</v>
      </c>
      <c r="Z548"/>
      <c r="AP548">
        <v>18.239999999999998</v>
      </c>
      <c r="BR548">
        <v>16.09</v>
      </c>
      <c r="BV548" s="17"/>
    </row>
    <row r="549" spans="1:74">
      <c r="A549" s="322"/>
      <c r="B549" s="263"/>
      <c r="C549" s="9">
        <v>20</v>
      </c>
      <c r="E549">
        <f t="shared" si="201"/>
        <v>3</v>
      </c>
      <c r="F549" s="7">
        <f t="shared" si="202"/>
        <v>18.081866666666667</v>
      </c>
      <c r="G549" s="7">
        <f t="shared" si="203"/>
        <v>1.935505735804814</v>
      </c>
      <c r="H549" s="7">
        <f t="shared" si="204"/>
        <v>19.9556</v>
      </c>
      <c r="I549" s="7">
        <f t="shared" si="205"/>
        <v>16.09</v>
      </c>
      <c r="J549" s="7">
        <f t="shared" si="206"/>
        <v>-18.081866666666667</v>
      </c>
      <c r="K549" s="7">
        <f t="shared" si="207"/>
        <v>-9.3421922405969724</v>
      </c>
      <c r="M549" s="17"/>
      <c r="W549">
        <v>19.9556</v>
      </c>
      <c r="Z549"/>
      <c r="AP549">
        <v>18.2</v>
      </c>
      <c r="BR549">
        <v>16.09</v>
      </c>
      <c r="BV549" s="17"/>
    </row>
    <row r="550" spans="1:74">
      <c r="A550" s="322"/>
      <c r="B550" s="263"/>
      <c r="C550" s="9">
        <v>30</v>
      </c>
      <c r="E550">
        <f t="shared" si="201"/>
        <v>3</v>
      </c>
      <c r="F550" s="7">
        <f t="shared" si="202"/>
        <v>18.027066666666666</v>
      </c>
      <c r="G550" s="7">
        <f t="shared" si="203"/>
        <v>2.0161700854177296</v>
      </c>
      <c r="H550" s="7">
        <f t="shared" si="204"/>
        <v>19.9512</v>
      </c>
      <c r="I550" s="7">
        <f t="shared" si="205"/>
        <v>15.93</v>
      </c>
      <c r="J550" s="7">
        <f t="shared" si="206"/>
        <v>-18.027066666666666</v>
      </c>
      <c r="K550" s="7">
        <f t="shared" si="207"/>
        <v>-8.9412430017934952</v>
      </c>
      <c r="M550" s="17"/>
      <c r="W550">
        <v>19.9512</v>
      </c>
      <c r="Z550"/>
      <c r="AP550">
        <v>18.2</v>
      </c>
      <c r="BR550">
        <v>15.93</v>
      </c>
      <c r="BV550" s="17"/>
    </row>
    <row r="551" spans="1:74">
      <c r="A551" s="322"/>
      <c r="B551" s="263"/>
      <c r="C551" s="9">
        <v>50</v>
      </c>
      <c r="E551">
        <f t="shared" si="201"/>
        <v>3</v>
      </c>
      <c r="F551" s="7">
        <f t="shared" si="202"/>
        <v>17.828399999999998</v>
      </c>
      <c r="G551" s="7">
        <f t="shared" si="203"/>
        <v>2.1534929022404503</v>
      </c>
      <c r="H551" s="7">
        <f t="shared" si="204"/>
        <v>19.9452</v>
      </c>
      <c r="I551" s="7">
        <f t="shared" si="205"/>
        <v>15.64</v>
      </c>
      <c r="J551" s="7">
        <f t="shared" si="206"/>
        <v>-17.828399999999998</v>
      </c>
      <c r="K551" s="7">
        <f t="shared" si="207"/>
        <v>-8.2788292366562679</v>
      </c>
      <c r="M551" s="17"/>
      <c r="W551">
        <v>19.9452</v>
      </c>
      <c r="Z551"/>
      <c r="AP551">
        <v>17.899999999999999</v>
      </c>
      <c r="BR551">
        <v>15.64</v>
      </c>
      <c r="BV551" s="17"/>
    </row>
    <row r="552" spans="1:74">
      <c r="A552" s="322"/>
      <c r="B552" s="263"/>
      <c r="C552" s="9">
        <v>75</v>
      </c>
      <c r="E552">
        <f t="shared" si="201"/>
        <v>3</v>
      </c>
      <c r="F552" s="7">
        <f t="shared" si="202"/>
        <v>17.432166666666667</v>
      </c>
      <c r="G552" s="7">
        <f t="shared" si="203"/>
        <v>2.3240275564917949</v>
      </c>
      <c r="H552" s="7">
        <f t="shared" si="204"/>
        <v>19.8965</v>
      </c>
      <c r="I552" s="7">
        <f t="shared" si="205"/>
        <v>15.28</v>
      </c>
      <c r="J552" s="7">
        <f t="shared" si="206"/>
        <v>-17.432166666666667</v>
      </c>
      <c r="K552" s="7">
        <f t="shared" si="207"/>
        <v>-7.5008433604725253</v>
      </c>
      <c r="M552" s="17"/>
      <c r="W552">
        <v>19.8965</v>
      </c>
      <c r="Z552"/>
      <c r="AP552">
        <v>17.12</v>
      </c>
      <c r="BR552">
        <v>15.28</v>
      </c>
      <c r="BV552" s="17"/>
    </row>
    <row r="553" spans="1:74">
      <c r="A553" s="322"/>
      <c r="B553" s="263"/>
      <c r="C553" s="9">
        <v>100</v>
      </c>
      <c r="E553">
        <f t="shared" si="201"/>
        <v>3</v>
      </c>
      <c r="F553" s="7">
        <f t="shared" si="202"/>
        <v>17.003133333333334</v>
      </c>
      <c r="G553" s="7">
        <f t="shared" si="203"/>
        <v>2.5784451619790847</v>
      </c>
      <c r="H553" s="7">
        <f t="shared" si="204"/>
        <v>19.759399999999999</v>
      </c>
      <c r="I553" s="7">
        <f t="shared" si="205"/>
        <v>14.65</v>
      </c>
      <c r="J553" s="7">
        <f t="shared" si="206"/>
        <v>-17.003133333333334</v>
      </c>
      <c r="K553" s="7">
        <f t="shared" si="207"/>
        <v>-6.5943358362070361</v>
      </c>
      <c r="M553" s="17"/>
      <c r="W553">
        <v>19.759399999999999</v>
      </c>
      <c r="Z553"/>
      <c r="AP553">
        <v>16.600000000000001</v>
      </c>
      <c r="BR553">
        <v>14.65</v>
      </c>
      <c r="BV553" s="17"/>
    </row>
    <row r="554" spans="1:74">
      <c r="A554" s="322"/>
      <c r="B554" s="263"/>
      <c r="C554" s="9">
        <v>150</v>
      </c>
      <c r="E554">
        <f t="shared" si="201"/>
        <v>3</v>
      </c>
      <c r="F554" s="7">
        <f t="shared" si="202"/>
        <v>16.274899999999999</v>
      </c>
      <c r="G554" s="7">
        <f t="shared" si="203"/>
        <v>3.0488975105765714</v>
      </c>
      <c r="H554" s="7">
        <f t="shared" si="204"/>
        <v>19.604700000000001</v>
      </c>
      <c r="I554" s="7">
        <f t="shared" si="205"/>
        <v>13.62</v>
      </c>
      <c r="J554" s="7">
        <f t="shared" si="206"/>
        <v>-16.274899999999999</v>
      </c>
      <c r="K554" s="7">
        <f t="shared" si="207"/>
        <v>-5.3379623104885159</v>
      </c>
      <c r="M554" s="17"/>
      <c r="W554">
        <v>19.604700000000001</v>
      </c>
      <c r="Z554"/>
      <c r="AP554">
        <v>15.6</v>
      </c>
      <c r="BR554">
        <v>13.62</v>
      </c>
      <c r="BV554" s="17"/>
    </row>
    <row r="555" spans="1:74">
      <c r="A555" s="322"/>
      <c r="B555" s="263"/>
      <c r="C555" s="9">
        <v>200</v>
      </c>
      <c r="E555">
        <f t="shared" si="201"/>
        <v>3</v>
      </c>
      <c r="F555" s="7">
        <f t="shared" si="202"/>
        <v>15.286000000000001</v>
      </c>
      <c r="G555" s="7">
        <f t="shared" si="203"/>
        <v>3.7849317034789363</v>
      </c>
      <c r="H555" s="7">
        <f t="shared" si="204"/>
        <v>19.448</v>
      </c>
      <c r="I555" s="7">
        <f t="shared" si="205"/>
        <v>12.05</v>
      </c>
      <c r="J555" s="7">
        <f t="shared" si="206"/>
        <v>-15.286000000000001</v>
      </c>
      <c r="K555" s="7">
        <f t="shared" si="207"/>
        <v>-4.038646189031577</v>
      </c>
      <c r="M555" s="17"/>
      <c r="W555">
        <v>19.448</v>
      </c>
      <c r="Z555"/>
      <c r="AP555">
        <v>14.36</v>
      </c>
      <c r="BR555">
        <v>12.05</v>
      </c>
      <c r="BV555" s="17"/>
    </row>
    <row r="556" spans="1:74">
      <c r="A556" s="322"/>
      <c r="B556" s="263"/>
      <c r="C556" s="9">
        <v>300</v>
      </c>
      <c r="E556">
        <f t="shared" si="201"/>
        <v>2</v>
      </c>
      <c r="F556" s="7">
        <f t="shared" si="202"/>
        <v>13.99485</v>
      </c>
      <c r="G556" s="7">
        <f t="shared" si="203"/>
        <v>4.3343524366391772</v>
      </c>
      <c r="H556" s="7">
        <f t="shared" si="204"/>
        <v>17.059699999999999</v>
      </c>
      <c r="I556" s="7">
        <f t="shared" si="205"/>
        <v>10.93</v>
      </c>
      <c r="J556" s="7">
        <f t="shared" si="206"/>
        <v>-13.99485</v>
      </c>
      <c r="K556" s="7">
        <f t="shared" si="207"/>
        <v>-3.2288214224802392</v>
      </c>
      <c r="M556" s="17"/>
      <c r="W556">
        <v>17.059699999999999</v>
      </c>
      <c r="Z556"/>
      <c r="AP556">
        <v>10.93</v>
      </c>
      <c r="BV556" s="17"/>
    </row>
    <row r="557" spans="1:74">
      <c r="A557" s="322"/>
      <c r="B557" s="263"/>
      <c r="C557" s="9">
        <v>400</v>
      </c>
      <c r="E557">
        <f t="shared" si="201"/>
        <v>2</v>
      </c>
      <c r="F557" s="7">
        <f t="shared" si="202"/>
        <v>11.950099999999999</v>
      </c>
      <c r="G557" s="7">
        <f t="shared" si="203"/>
        <v>4.5114826853264125</v>
      </c>
      <c r="H557" s="7">
        <f t="shared" si="204"/>
        <v>15.1402</v>
      </c>
      <c r="I557" s="7">
        <f t="shared" si="205"/>
        <v>8.76</v>
      </c>
      <c r="J557" s="7">
        <f t="shared" si="206"/>
        <v>-11.950099999999999</v>
      </c>
      <c r="K557" s="7">
        <f t="shared" si="207"/>
        <v>-2.6488187661381639</v>
      </c>
      <c r="M557" s="17"/>
      <c r="W557">
        <v>15.1402</v>
      </c>
      <c r="Z557"/>
      <c r="AP557">
        <v>8.76</v>
      </c>
      <c r="BV557" s="17"/>
    </row>
    <row r="558" spans="1:74">
      <c r="A558" s="322"/>
      <c r="B558" s="263"/>
      <c r="C558" s="9">
        <v>500</v>
      </c>
      <c r="E558">
        <f t="shared" si="201"/>
        <v>1</v>
      </c>
      <c r="F558" s="7">
        <f t="shared" si="202"/>
        <v>8.65</v>
      </c>
      <c r="G558" s="7" t="e">
        <f t="shared" si="203"/>
        <v>#DIV/0!</v>
      </c>
      <c r="H558" s="7">
        <f t="shared" si="204"/>
        <v>8.65</v>
      </c>
      <c r="I558" s="7">
        <f t="shared" si="205"/>
        <v>8.65</v>
      </c>
      <c r="J558" s="7">
        <f t="shared" si="206"/>
        <v>-8.65</v>
      </c>
      <c r="K558" s="7" t="e">
        <f t="shared" si="207"/>
        <v>#DIV/0!</v>
      </c>
      <c r="M558" s="17"/>
      <c r="W558">
        <v>8.65</v>
      </c>
      <c r="Z558"/>
      <c r="BV558" s="17"/>
    </row>
    <row r="559" spans="1:74">
      <c r="A559" s="322"/>
      <c r="B559" s="263"/>
      <c r="C559" s="9">
        <v>600</v>
      </c>
      <c r="E559">
        <f t="shared" si="201"/>
        <v>0</v>
      </c>
      <c r="F559" s="7" t="e">
        <f t="shared" si="202"/>
        <v>#DIV/0!</v>
      </c>
      <c r="G559" s="7" t="e">
        <f t="shared" si="203"/>
        <v>#DIV/0!</v>
      </c>
      <c r="H559" s="7">
        <f t="shared" si="204"/>
        <v>0</v>
      </c>
      <c r="I559" s="7">
        <f t="shared" si="205"/>
        <v>0</v>
      </c>
      <c r="J559" s="7" t="e">
        <f t="shared" si="206"/>
        <v>#DIV/0!</v>
      </c>
      <c r="K559" s="7" t="e">
        <f t="shared" si="207"/>
        <v>#DIV/0!</v>
      </c>
      <c r="M559" s="17"/>
      <c r="Z559"/>
      <c r="BV559" s="17"/>
    </row>
    <row r="560" spans="1:74">
      <c r="A560" s="322"/>
      <c r="B560" s="15"/>
      <c r="C560" s="15"/>
      <c r="D560" s="15"/>
      <c r="E560" s="15"/>
      <c r="F560" s="32"/>
      <c r="G560" s="32"/>
      <c r="H560" s="32"/>
      <c r="I560" s="32"/>
      <c r="J560" s="32"/>
      <c r="K560" s="32"/>
      <c r="L560" s="15"/>
      <c r="M560" s="17"/>
      <c r="N560" s="15"/>
      <c r="O560" s="15"/>
      <c r="P560" s="15"/>
      <c r="Q560" s="15"/>
      <c r="R560" s="15"/>
      <c r="S560" s="15"/>
      <c r="T560" s="15"/>
      <c r="U560" s="15"/>
      <c r="V560" s="15"/>
      <c r="W560" s="15"/>
      <c r="X560" s="15"/>
      <c r="Y560" s="15"/>
      <c r="Z560" s="15"/>
      <c r="AA560" s="15"/>
      <c r="AD560" s="15"/>
      <c r="AE560" s="15"/>
      <c r="AF560" s="15"/>
      <c r="AG560" s="15"/>
      <c r="AH560" s="15"/>
      <c r="AI560" s="15"/>
      <c r="AJ560" s="15"/>
      <c r="AK560" s="15"/>
      <c r="AL560" s="15"/>
      <c r="AM560" s="15"/>
      <c r="AN560" s="15"/>
      <c r="AO560" s="15"/>
      <c r="AP560" s="15"/>
      <c r="AQ560" s="15"/>
      <c r="AR560" s="15"/>
      <c r="AS560" s="15"/>
      <c r="AT560" s="15"/>
      <c r="AU560" s="15"/>
      <c r="AV560" s="15"/>
      <c r="AW560" s="15"/>
      <c r="AX560" s="15"/>
      <c r="AY560" s="15"/>
      <c r="AZ560" s="15"/>
      <c r="BA560" s="15"/>
      <c r="BB560" s="15"/>
      <c r="BC560" s="15"/>
      <c r="BD560" s="15"/>
      <c r="BE560" s="15"/>
      <c r="BF560" s="15"/>
      <c r="BG560" s="15"/>
      <c r="BH560" s="15"/>
      <c r="BI560" s="15"/>
      <c r="BJ560" s="15"/>
      <c r="BK560" s="15"/>
      <c r="BL560" s="15"/>
      <c r="BM560" s="15"/>
      <c r="BN560" s="15"/>
      <c r="BO560" s="15"/>
      <c r="BP560" s="15"/>
      <c r="BQ560" s="15"/>
      <c r="BR560" s="15"/>
      <c r="BS560" s="15"/>
      <c r="BT560" s="15"/>
      <c r="BU560" s="15"/>
      <c r="BV560" s="17"/>
    </row>
    <row r="561" spans="1:74">
      <c r="A561" s="322"/>
      <c r="B561" s="264" t="s">
        <v>25</v>
      </c>
      <c r="C561" s="13" t="s">
        <v>23</v>
      </c>
      <c r="E561">
        <f t="shared" si="201"/>
        <v>3</v>
      </c>
      <c r="F561" s="7">
        <f t="shared" si="202"/>
        <v>165</v>
      </c>
      <c r="G561" s="7">
        <f t="shared" si="203"/>
        <v>125.5985668708047</v>
      </c>
      <c r="H561" s="7">
        <f t="shared" si="204"/>
        <v>310</v>
      </c>
      <c r="I561" s="7">
        <f t="shared" si="205"/>
        <v>90</v>
      </c>
      <c r="J561" s="7">
        <f>+D561-F561</f>
        <v>-165</v>
      </c>
      <c r="K561" s="7">
        <f>+J561/G561</f>
        <v>-1.3137092572857543</v>
      </c>
      <c r="M561" s="17"/>
      <c r="W561">
        <v>95</v>
      </c>
      <c r="Z561"/>
      <c r="AP561">
        <v>310</v>
      </c>
      <c r="BR561">
        <v>90</v>
      </c>
      <c r="BV561" s="17"/>
    </row>
    <row r="562" spans="1:74">
      <c r="A562" s="322"/>
      <c r="B562" s="265"/>
      <c r="C562" s="10" t="s">
        <v>24</v>
      </c>
      <c r="E562">
        <f t="shared" si="201"/>
        <v>3</v>
      </c>
      <c r="F562" s="7">
        <f t="shared" si="202"/>
        <v>0.66666666666666663</v>
      </c>
      <c r="G562" s="7">
        <f t="shared" si="203"/>
        <v>0.40414518843273833</v>
      </c>
      <c r="H562" s="7">
        <f t="shared" si="204"/>
        <v>1.1000000000000001</v>
      </c>
      <c r="I562" s="7">
        <f t="shared" si="205"/>
        <v>0.3</v>
      </c>
      <c r="J562" s="7">
        <f>+D562-F562</f>
        <v>-0.66666666666666663</v>
      </c>
      <c r="K562" s="7">
        <f>+J562/G562</f>
        <v>-1.6495721976846438</v>
      </c>
      <c r="M562" s="17"/>
      <c r="W562">
        <v>0.6</v>
      </c>
      <c r="Z562"/>
      <c r="AP562">
        <v>1.1000000000000001</v>
      </c>
      <c r="BR562">
        <v>0.3</v>
      </c>
      <c r="BV562" s="17"/>
    </row>
    <row r="563" spans="1:74" ht="0.95" customHeight="1">
      <c r="M563" s="17"/>
      <c r="Z563"/>
      <c r="BV563" s="17"/>
    </row>
    <row r="564" spans="1:74" ht="0.95" customHeight="1">
      <c r="M564" s="17"/>
      <c r="Z564"/>
      <c r="BV564" s="17"/>
    </row>
    <row r="565" spans="1:74" ht="0.95" customHeight="1">
      <c r="M565" s="17"/>
      <c r="Z565"/>
      <c r="BV565" s="17"/>
    </row>
    <row r="566" spans="1:74" ht="0.95" customHeight="1">
      <c r="M566" s="17"/>
      <c r="Z566"/>
      <c r="BV566" s="17"/>
    </row>
    <row r="567" spans="1:74" ht="0.95" customHeight="1">
      <c r="M567" s="17"/>
      <c r="Z567"/>
      <c r="BV567" s="17"/>
    </row>
    <row r="568" spans="1:74" ht="0.95" customHeight="1">
      <c r="M568" s="17"/>
      <c r="Z568"/>
      <c r="BV568" s="17"/>
    </row>
    <row r="569" spans="1:74" ht="0.95" customHeight="1">
      <c r="M569" s="17"/>
      <c r="Z569"/>
      <c r="BV569" s="17"/>
    </row>
    <row r="570" spans="1:74" ht="0.95" customHeight="1">
      <c r="M570" s="17"/>
      <c r="Z570"/>
      <c r="BV570" s="17"/>
    </row>
    <row r="571" spans="1:74" ht="16.5" thickBot="1">
      <c r="D571" s="1" t="s">
        <v>26</v>
      </c>
      <c r="E571" s="1" t="s">
        <v>3</v>
      </c>
      <c r="F571" s="6" t="s">
        <v>4</v>
      </c>
      <c r="G571" s="6" t="s">
        <v>8</v>
      </c>
      <c r="H571" s="6" t="s">
        <v>5</v>
      </c>
      <c r="I571" s="6" t="s">
        <v>6</v>
      </c>
      <c r="J571" s="6" t="s">
        <v>7</v>
      </c>
      <c r="K571" s="7" t="s">
        <v>54</v>
      </c>
      <c r="M571" s="17"/>
      <c r="N571" s="1" t="s">
        <v>127</v>
      </c>
      <c r="O571" s="1" t="s">
        <v>127</v>
      </c>
      <c r="P571" s="1" t="s">
        <v>127</v>
      </c>
      <c r="Q571" s="1" t="s">
        <v>127</v>
      </c>
      <c r="R571" s="1" t="s">
        <v>127</v>
      </c>
      <c r="S571" s="1" t="s">
        <v>127</v>
      </c>
      <c r="T571" s="1" t="s">
        <v>127</v>
      </c>
      <c r="V571" s="1"/>
      <c r="W571" s="1"/>
      <c r="X571" s="1"/>
      <c r="Y571" s="1"/>
      <c r="Z571" s="1"/>
      <c r="AA571" s="1"/>
      <c r="AB571" s="1"/>
      <c r="AC571" s="1"/>
      <c r="AD571" s="1"/>
      <c r="AE571" s="1"/>
      <c r="AG571" s="1"/>
      <c r="AH571" s="1"/>
      <c r="AI571" s="1"/>
      <c r="AJ571" s="1"/>
      <c r="AK571" s="1"/>
      <c r="AL571" s="1"/>
      <c r="AM571" s="1"/>
      <c r="AN571" s="1"/>
      <c r="AO571" s="1"/>
      <c r="AP571" s="1"/>
      <c r="AQ571" s="1"/>
      <c r="AR571" s="1"/>
      <c r="AS571" s="1"/>
      <c r="AT571" s="1"/>
      <c r="AU571" s="1"/>
      <c r="AV571" s="1"/>
      <c r="AW571" s="1"/>
      <c r="AX571" s="1"/>
      <c r="AY571" s="1"/>
      <c r="AZ571" s="1"/>
      <c r="BA571" s="1"/>
      <c r="BB571" s="1"/>
      <c r="BC571" s="1"/>
      <c r="BD571" s="1"/>
      <c r="BE571" s="1"/>
      <c r="BF571" s="1"/>
      <c r="BG571" s="1"/>
      <c r="BH571" s="1"/>
      <c r="BI571" s="1"/>
      <c r="BJ571" s="1"/>
      <c r="BK571" s="1"/>
      <c r="BL571" s="1"/>
      <c r="BM571" s="1"/>
      <c r="BN571" s="1"/>
      <c r="BO571" s="1"/>
      <c r="BP571" s="1"/>
      <c r="BQ571" s="1"/>
      <c r="BR571" s="1"/>
      <c r="BS571" s="1"/>
      <c r="BT571" s="1"/>
      <c r="BU571" s="1"/>
      <c r="BV571" s="17"/>
    </row>
    <row r="572" spans="1:74">
      <c r="A572" s="322">
        <v>49</v>
      </c>
      <c r="B572" s="266" t="s">
        <v>18</v>
      </c>
      <c r="C572" s="267"/>
      <c r="D572" s="86">
        <f>+入力シート①!Z$2</f>
        <v>0</v>
      </c>
      <c r="E572" s="18"/>
      <c r="F572" s="30"/>
      <c r="G572" s="30"/>
      <c r="H572" s="30"/>
      <c r="I572" s="30"/>
      <c r="J572" s="30"/>
      <c r="K572" s="31"/>
      <c r="M572" s="17"/>
      <c r="N572" s="86">
        <v>0</v>
      </c>
      <c r="O572" s="86">
        <v>0</v>
      </c>
      <c r="P572" s="86">
        <v>0</v>
      </c>
      <c r="Q572" s="86">
        <v>0</v>
      </c>
      <c r="R572" s="86">
        <v>0</v>
      </c>
      <c r="S572" s="86">
        <v>0</v>
      </c>
      <c r="T572" s="86">
        <v>0</v>
      </c>
      <c r="U572">
        <v>2012</v>
      </c>
      <c r="V572">
        <f t="shared" ref="V572:BF572" si="208">+V$1</f>
        <v>2011</v>
      </c>
      <c r="W572">
        <f t="shared" si="208"/>
        <v>2010</v>
      </c>
      <c r="X572">
        <f t="shared" si="208"/>
        <v>2009</v>
      </c>
      <c r="Y572">
        <f t="shared" si="208"/>
        <v>2008</v>
      </c>
      <c r="Z572">
        <f t="shared" si="208"/>
        <v>2007</v>
      </c>
      <c r="AA572">
        <f t="shared" si="208"/>
        <v>2007</v>
      </c>
      <c r="AB572">
        <f t="shared" si="208"/>
        <v>2006</v>
      </c>
      <c r="AC572">
        <f t="shared" si="208"/>
        <v>2005</v>
      </c>
      <c r="AD572">
        <f t="shared" si="208"/>
        <v>2004</v>
      </c>
      <c r="AE572">
        <f t="shared" si="208"/>
        <v>2003</v>
      </c>
      <c r="AF572">
        <f t="shared" si="208"/>
        <v>2002</v>
      </c>
      <c r="AG572">
        <f t="shared" si="208"/>
        <v>2001</v>
      </c>
      <c r="AH572">
        <f t="shared" si="208"/>
        <v>2000</v>
      </c>
      <c r="AI572">
        <f t="shared" si="208"/>
        <v>2000</v>
      </c>
      <c r="AJ572">
        <f t="shared" si="208"/>
        <v>2000</v>
      </c>
      <c r="AK572">
        <f t="shared" si="208"/>
        <v>2000</v>
      </c>
      <c r="AL572">
        <f t="shared" si="208"/>
        <v>1999</v>
      </c>
      <c r="AM572">
        <f t="shared" si="208"/>
        <v>1999</v>
      </c>
      <c r="AN572">
        <f t="shared" si="208"/>
        <v>1998</v>
      </c>
      <c r="AO572">
        <f t="shared" si="208"/>
        <v>1998</v>
      </c>
      <c r="AP572">
        <f t="shared" si="208"/>
        <v>1997</v>
      </c>
      <c r="AQ572">
        <f t="shared" si="208"/>
        <v>1996</v>
      </c>
      <c r="AR572">
        <f t="shared" si="208"/>
        <v>1995</v>
      </c>
      <c r="AS572">
        <f t="shared" si="208"/>
        <v>1994</v>
      </c>
      <c r="AT572">
        <f t="shared" si="208"/>
        <v>1993</v>
      </c>
      <c r="AU572">
        <f t="shared" si="208"/>
        <v>1992</v>
      </c>
      <c r="AV572">
        <f t="shared" si="208"/>
        <v>1991</v>
      </c>
      <c r="AW572">
        <f t="shared" si="208"/>
        <v>1990</v>
      </c>
      <c r="AX572">
        <f t="shared" si="208"/>
        <v>1990</v>
      </c>
      <c r="AY572">
        <f t="shared" si="208"/>
        <v>1989</v>
      </c>
      <c r="AZ572">
        <f t="shared" si="208"/>
        <v>1988</v>
      </c>
      <c r="BA572">
        <f t="shared" si="208"/>
        <v>1987</v>
      </c>
      <c r="BB572">
        <f t="shared" si="208"/>
        <v>1987</v>
      </c>
      <c r="BC572">
        <f t="shared" si="208"/>
        <v>1986</v>
      </c>
      <c r="BD572">
        <f t="shared" si="208"/>
        <v>1986</v>
      </c>
      <c r="BE572">
        <f t="shared" si="208"/>
        <v>1986</v>
      </c>
      <c r="BF572">
        <f t="shared" si="208"/>
        <v>1986</v>
      </c>
      <c r="BG572">
        <f t="shared" ref="BG572:BU572" si="209">+BG$1</f>
        <v>1986</v>
      </c>
      <c r="BH572">
        <f t="shared" si="209"/>
        <v>1985</v>
      </c>
      <c r="BI572">
        <f t="shared" si="209"/>
        <v>1985</v>
      </c>
      <c r="BJ572">
        <f t="shared" si="209"/>
        <v>1985</v>
      </c>
      <c r="BK572">
        <f t="shared" si="209"/>
        <v>1984</v>
      </c>
      <c r="BL572">
        <f t="shared" si="209"/>
        <v>1984</v>
      </c>
      <c r="BM572">
        <f t="shared" si="209"/>
        <v>1984</v>
      </c>
      <c r="BN572">
        <f t="shared" si="209"/>
        <v>1983</v>
      </c>
      <c r="BO572">
        <f t="shared" si="209"/>
        <v>1983</v>
      </c>
      <c r="BP572">
        <f t="shared" si="209"/>
        <v>1982</v>
      </c>
      <c r="BQ572">
        <f t="shared" si="209"/>
        <v>1982</v>
      </c>
      <c r="BR572">
        <f t="shared" si="209"/>
        <v>1982</v>
      </c>
      <c r="BS572">
        <f t="shared" si="209"/>
        <v>1982</v>
      </c>
      <c r="BT572">
        <f t="shared" si="209"/>
        <v>1981</v>
      </c>
      <c r="BU572">
        <f t="shared" si="209"/>
        <v>1980</v>
      </c>
      <c r="BV572" s="17"/>
    </row>
    <row r="573" spans="1:74">
      <c r="A573" s="322"/>
      <c r="B573" s="266" t="s">
        <v>19</v>
      </c>
      <c r="C573" s="267"/>
      <c r="D573" s="87">
        <f>+入力シート①!Z$2</f>
        <v>0</v>
      </c>
      <c r="E573" s="19"/>
      <c r="F573" s="32"/>
      <c r="G573" s="32"/>
      <c r="H573" s="32"/>
      <c r="I573" s="32"/>
      <c r="J573" s="32"/>
      <c r="K573" s="33"/>
      <c r="M573" s="17"/>
      <c r="N573" s="87">
        <v>0</v>
      </c>
      <c r="O573" s="87">
        <v>0</v>
      </c>
      <c r="P573" s="87">
        <v>0</v>
      </c>
      <c r="Q573" s="87">
        <v>0</v>
      </c>
      <c r="R573" s="87">
        <v>0</v>
      </c>
      <c r="S573" s="87">
        <v>0</v>
      </c>
      <c r="T573" s="87">
        <v>0</v>
      </c>
      <c r="V573">
        <f>+V$3</f>
        <v>3</v>
      </c>
      <c r="W573">
        <f>+W$3</f>
        <v>3</v>
      </c>
      <c r="X573">
        <f>+X$3</f>
        <v>3</v>
      </c>
      <c r="Y573">
        <f>+Y$3</f>
        <v>3</v>
      </c>
      <c r="Z573">
        <f>+Z$3</f>
        <v>3</v>
      </c>
      <c r="AA573">
        <f t="shared" ref="AA573:BU573" si="210">+AA$3</f>
        <v>3</v>
      </c>
      <c r="AB573">
        <f t="shared" si="210"/>
        <v>3</v>
      </c>
      <c r="AC573">
        <f t="shared" si="210"/>
        <v>3</v>
      </c>
      <c r="AD573">
        <f t="shared" si="210"/>
        <v>3</v>
      </c>
      <c r="AE573">
        <f t="shared" si="210"/>
        <v>3</v>
      </c>
      <c r="AF573">
        <f t="shared" si="210"/>
        <v>3</v>
      </c>
      <c r="AG573">
        <f t="shared" si="210"/>
        <v>3</v>
      </c>
      <c r="AH573">
        <f t="shared" si="210"/>
        <v>3</v>
      </c>
      <c r="AI573">
        <f t="shared" si="210"/>
        <v>3</v>
      </c>
      <c r="AJ573">
        <f t="shared" si="210"/>
        <v>3</v>
      </c>
      <c r="AK573">
        <f t="shared" si="210"/>
        <v>3</v>
      </c>
      <c r="AL573">
        <f t="shared" si="210"/>
        <v>3</v>
      </c>
      <c r="AM573">
        <f t="shared" si="210"/>
        <v>3</v>
      </c>
      <c r="AN573">
        <f t="shared" si="210"/>
        <v>3</v>
      </c>
      <c r="AO573">
        <f t="shared" si="210"/>
        <v>3</v>
      </c>
      <c r="AP573">
        <f t="shared" si="210"/>
        <v>3</v>
      </c>
      <c r="AQ573">
        <f t="shared" si="210"/>
        <v>3</v>
      </c>
      <c r="AR573">
        <f t="shared" si="210"/>
        <v>3</v>
      </c>
      <c r="AS573">
        <f t="shared" si="210"/>
        <v>3</v>
      </c>
      <c r="AT573">
        <f t="shared" si="210"/>
        <v>3</v>
      </c>
      <c r="AU573">
        <f t="shared" si="210"/>
        <v>3</v>
      </c>
      <c r="AV573">
        <f t="shared" si="210"/>
        <v>3</v>
      </c>
      <c r="AW573">
        <f t="shared" si="210"/>
        <v>3</v>
      </c>
      <c r="AX573">
        <f t="shared" si="210"/>
        <v>3</v>
      </c>
      <c r="AY573">
        <f t="shared" si="210"/>
        <v>3</v>
      </c>
      <c r="AZ573">
        <f t="shared" si="210"/>
        <v>3</v>
      </c>
      <c r="BA573">
        <f t="shared" si="210"/>
        <v>3</v>
      </c>
      <c r="BB573">
        <f t="shared" si="210"/>
        <v>3</v>
      </c>
      <c r="BC573">
        <f t="shared" si="210"/>
        <v>3</v>
      </c>
      <c r="BD573">
        <f t="shared" si="210"/>
        <v>3</v>
      </c>
      <c r="BE573">
        <f t="shared" si="210"/>
        <v>3</v>
      </c>
      <c r="BF573">
        <f t="shared" si="210"/>
        <v>3</v>
      </c>
      <c r="BG573">
        <f t="shared" si="210"/>
        <v>3</v>
      </c>
      <c r="BH573">
        <f t="shared" si="210"/>
        <v>3</v>
      </c>
      <c r="BI573">
        <f t="shared" si="210"/>
        <v>3</v>
      </c>
      <c r="BJ573">
        <f t="shared" si="210"/>
        <v>3</v>
      </c>
      <c r="BK573">
        <f t="shared" si="210"/>
        <v>3</v>
      </c>
      <c r="BL573">
        <f t="shared" si="210"/>
        <v>3</v>
      </c>
      <c r="BM573">
        <f t="shared" si="210"/>
        <v>3</v>
      </c>
      <c r="BN573">
        <f t="shared" si="210"/>
        <v>3</v>
      </c>
      <c r="BO573">
        <f t="shared" si="210"/>
        <v>3</v>
      </c>
      <c r="BP573">
        <f t="shared" si="210"/>
        <v>3</v>
      </c>
      <c r="BQ573">
        <f t="shared" si="210"/>
        <v>3</v>
      </c>
      <c r="BR573">
        <f t="shared" si="210"/>
        <v>3</v>
      </c>
      <c r="BS573">
        <f t="shared" si="210"/>
        <v>3</v>
      </c>
      <c r="BT573">
        <f t="shared" si="210"/>
        <v>3</v>
      </c>
      <c r="BU573">
        <f t="shared" si="210"/>
        <v>3</v>
      </c>
      <c r="BV573" s="17"/>
    </row>
    <row r="574" spans="1:74">
      <c r="A574" s="322"/>
      <c r="B574" s="266" t="s">
        <v>20</v>
      </c>
      <c r="C574" s="267"/>
      <c r="D574" s="88">
        <f>+入力シート①!Z$2</f>
        <v>0</v>
      </c>
      <c r="E574" s="19"/>
      <c r="F574" s="32"/>
      <c r="G574" s="32"/>
      <c r="H574" s="32"/>
      <c r="I574" s="32"/>
      <c r="J574" s="32"/>
      <c r="K574" s="33"/>
      <c r="M574" s="17"/>
      <c r="N574" s="88">
        <v>0</v>
      </c>
      <c r="O574" s="88">
        <v>0</v>
      </c>
      <c r="P574" s="88">
        <v>0</v>
      </c>
      <c r="Q574" s="88">
        <v>0</v>
      </c>
      <c r="R574" s="88">
        <v>0</v>
      </c>
      <c r="S574" s="88">
        <v>0</v>
      </c>
      <c r="T574" s="88">
        <v>0</v>
      </c>
      <c r="Z574"/>
      <c r="AZ574">
        <v>5</v>
      </c>
      <c r="BL574">
        <v>24</v>
      </c>
      <c r="BV574" s="17"/>
    </row>
    <row r="575" spans="1:74">
      <c r="A575" s="322"/>
      <c r="B575" s="266" t="s">
        <v>55</v>
      </c>
      <c r="C575" s="267"/>
      <c r="D575">
        <f>+入力シート①!Z$3</f>
        <v>49</v>
      </c>
      <c r="E575" s="19"/>
      <c r="F575" s="32"/>
      <c r="G575" s="32"/>
      <c r="H575" s="32"/>
      <c r="I575" s="32"/>
      <c r="J575" s="32"/>
      <c r="K575" s="33"/>
      <c r="M575" s="17"/>
      <c r="N575">
        <v>49</v>
      </c>
      <c r="O575">
        <v>49</v>
      </c>
      <c r="P575">
        <v>49</v>
      </c>
      <c r="Q575">
        <v>49</v>
      </c>
      <c r="R575">
        <v>49</v>
      </c>
      <c r="S575">
        <v>49</v>
      </c>
      <c r="T575">
        <v>49</v>
      </c>
      <c r="U575">
        <v>49</v>
      </c>
      <c r="V575">
        <f>+$A$572</f>
        <v>49</v>
      </c>
      <c r="W575">
        <f>+$A$572</f>
        <v>49</v>
      </c>
      <c r="X575">
        <f>+$A$572</f>
        <v>49</v>
      </c>
      <c r="Y575">
        <f>+$A$572</f>
        <v>49</v>
      </c>
      <c r="Z575">
        <f>+$A$572</f>
        <v>49</v>
      </c>
      <c r="AA575">
        <f t="shared" ref="AA575:BU575" si="211">+$A$572</f>
        <v>49</v>
      </c>
      <c r="AB575">
        <f t="shared" si="211"/>
        <v>49</v>
      </c>
      <c r="AC575">
        <f t="shared" si="211"/>
        <v>49</v>
      </c>
      <c r="AD575">
        <f t="shared" si="211"/>
        <v>49</v>
      </c>
      <c r="AE575">
        <f t="shared" si="211"/>
        <v>49</v>
      </c>
      <c r="AF575">
        <f t="shared" si="211"/>
        <v>49</v>
      </c>
      <c r="AG575">
        <f t="shared" si="211"/>
        <v>49</v>
      </c>
      <c r="AH575">
        <f t="shared" si="211"/>
        <v>49</v>
      </c>
      <c r="AI575">
        <f t="shared" si="211"/>
        <v>49</v>
      </c>
      <c r="AJ575">
        <f t="shared" si="211"/>
        <v>49</v>
      </c>
      <c r="AK575">
        <f t="shared" si="211"/>
        <v>49</v>
      </c>
      <c r="AL575">
        <f t="shared" si="211"/>
        <v>49</v>
      </c>
      <c r="AM575">
        <f t="shared" si="211"/>
        <v>49</v>
      </c>
      <c r="AN575">
        <f t="shared" si="211"/>
        <v>49</v>
      </c>
      <c r="AO575">
        <f t="shared" si="211"/>
        <v>49</v>
      </c>
      <c r="AP575">
        <f t="shared" si="211"/>
        <v>49</v>
      </c>
      <c r="AQ575">
        <f t="shared" si="211"/>
        <v>49</v>
      </c>
      <c r="AR575">
        <f t="shared" si="211"/>
        <v>49</v>
      </c>
      <c r="AS575">
        <f t="shared" si="211"/>
        <v>49</v>
      </c>
      <c r="AT575">
        <f t="shared" si="211"/>
        <v>49</v>
      </c>
      <c r="AU575">
        <f t="shared" si="211"/>
        <v>49</v>
      </c>
      <c r="AV575">
        <f t="shared" si="211"/>
        <v>49</v>
      </c>
      <c r="AW575">
        <f t="shared" si="211"/>
        <v>49</v>
      </c>
      <c r="AX575">
        <f t="shared" si="211"/>
        <v>49</v>
      </c>
      <c r="AY575">
        <f t="shared" si="211"/>
        <v>49</v>
      </c>
      <c r="AZ575">
        <f t="shared" si="211"/>
        <v>49</v>
      </c>
      <c r="BA575">
        <f t="shared" si="211"/>
        <v>49</v>
      </c>
      <c r="BB575">
        <f t="shared" si="211"/>
        <v>49</v>
      </c>
      <c r="BC575">
        <f t="shared" si="211"/>
        <v>49</v>
      </c>
      <c r="BD575">
        <f t="shared" si="211"/>
        <v>49</v>
      </c>
      <c r="BE575">
        <f t="shared" si="211"/>
        <v>49</v>
      </c>
      <c r="BF575">
        <f t="shared" si="211"/>
        <v>49</v>
      </c>
      <c r="BG575">
        <f t="shared" si="211"/>
        <v>49</v>
      </c>
      <c r="BH575">
        <f t="shared" si="211"/>
        <v>49</v>
      </c>
      <c r="BI575">
        <f t="shared" si="211"/>
        <v>49</v>
      </c>
      <c r="BJ575">
        <f t="shared" si="211"/>
        <v>49</v>
      </c>
      <c r="BK575">
        <f t="shared" si="211"/>
        <v>49</v>
      </c>
      <c r="BL575">
        <f t="shared" si="211"/>
        <v>49</v>
      </c>
      <c r="BM575">
        <f t="shared" si="211"/>
        <v>49</v>
      </c>
      <c r="BN575">
        <f t="shared" si="211"/>
        <v>49</v>
      </c>
      <c r="BO575">
        <f t="shared" si="211"/>
        <v>49</v>
      </c>
      <c r="BP575">
        <f t="shared" si="211"/>
        <v>49</v>
      </c>
      <c r="BQ575">
        <f t="shared" si="211"/>
        <v>49</v>
      </c>
      <c r="BR575">
        <f t="shared" si="211"/>
        <v>49</v>
      </c>
      <c r="BS575">
        <f t="shared" si="211"/>
        <v>49</v>
      </c>
      <c r="BT575">
        <f t="shared" si="211"/>
        <v>49</v>
      </c>
      <c r="BU575">
        <f t="shared" si="211"/>
        <v>49</v>
      </c>
      <c r="BV575" s="17"/>
    </row>
    <row r="576" spans="1:74" ht="16.5" thickBot="1">
      <c r="A576" s="322"/>
      <c r="B576" s="266" t="s">
        <v>21</v>
      </c>
      <c r="C576" s="267"/>
      <c r="D576" s="93">
        <f>+入力シート①!Z$4</f>
        <v>0</v>
      </c>
      <c r="E576" s="20"/>
      <c r="F576" s="34"/>
      <c r="G576" s="34"/>
      <c r="H576" s="34"/>
      <c r="I576" s="34"/>
      <c r="J576" s="34"/>
      <c r="K576" s="35"/>
      <c r="M576" s="17"/>
      <c r="N576" s="93">
        <v>0</v>
      </c>
      <c r="O576" s="93">
        <v>0</v>
      </c>
      <c r="P576" s="93">
        <v>0</v>
      </c>
      <c r="Q576" s="93">
        <v>0</v>
      </c>
      <c r="R576" s="93">
        <v>0</v>
      </c>
      <c r="S576" s="93">
        <v>0</v>
      </c>
      <c r="T576" s="93">
        <v>0</v>
      </c>
      <c r="Z576"/>
      <c r="BV576" s="17"/>
    </row>
    <row r="577" spans="1:74">
      <c r="A577" s="322"/>
      <c r="B577" s="263" t="s">
        <v>22</v>
      </c>
      <c r="C577" s="9">
        <v>0</v>
      </c>
      <c r="E577">
        <f>+COUNT($M577:$BV577)</f>
        <v>2</v>
      </c>
      <c r="F577" s="7">
        <f>+AVERAGE($M577:$BV577)</f>
        <v>16.05</v>
      </c>
      <c r="G577" s="7">
        <f>+STDEV($M577:$BV577)</f>
        <v>1.3435028842544405</v>
      </c>
      <c r="H577" s="7">
        <f>+MAX($M577:$BV577)</f>
        <v>17</v>
      </c>
      <c r="I577" s="7">
        <f>+MIN($M577:$BV577)</f>
        <v>15.1</v>
      </c>
      <c r="J577" s="7">
        <f>+D577-F577</f>
        <v>-16.05</v>
      </c>
      <c r="K577" s="7">
        <f>+J577/G577</f>
        <v>-11.946382987414827</v>
      </c>
      <c r="M577" s="17"/>
      <c r="Z577"/>
      <c r="AZ577">
        <v>17</v>
      </c>
      <c r="BL577">
        <v>15.1</v>
      </c>
      <c r="BV577" s="17"/>
    </row>
    <row r="578" spans="1:74">
      <c r="A578" s="322"/>
      <c r="B578" s="263"/>
      <c r="C578" s="9">
        <v>10</v>
      </c>
      <c r="E578">
        <f t="shared" ref="E578:E592" si="212">+COUNT($M578:$BV578)</f>
        <v>1</v>
      </c>
      <c r="F578" s="7">
        <f t="shared" ref="F578:F592" si="213">+AVERAGE($M578:$BV578)</f>
        <v>15.2</v>
      </c>
      <c r="G578" s="7" t="e">
        <f t="shared" ref="G578:G592" si="214">+STDEV($M578:$BV578)</f>
        <v>#DIV/0!</v>
      </c>
      <c r="H578" s="7">
        <f t="shared" ref="H578:H592" si="215">+MAX($M578:$BV578)</f>
        <v>15.2</v>
      </c>
      <c r="I578" s="7">
        <f t="shared" ref="I578:I592" si="216">+MIN($M578:$BV578)</f>
        <v>15.2</v>
      </c>
      <c r="J578" s="7">
        <f t="shared" ref="J578:J589" si="217">+D578-F578</f>
        <v>-15.2</v>
      </c>
      <c r="K578" s="7" t="e">
        <f t="shared" ref="K578:K589" si="218">+J578/G578</f>
        <v>#DIV/0!</v>
      </c>
      <c r="M578" s="17"/>
      <c r="Z578"/>
      <c r="BL578">
        <v>15.2</v>
      </c>
      <c r="BV578" s="17"/>
    </row>
    <row r="579" spans="1:74">
      <c r="A579" s="322"/>
      <c r="B579" s="263"/>
      <c r="C579" s="9">
        <v>20</v>
      </c>
      <c r="E579">
        <f t="shared" si="212"/>
        <v>1</v>
      </c>
      <c r="F579" s="7">
        <f t="shared" si="213"/>
        <v>15.21</v>
      </c>
      <c r="G579" s="7" t="e">
        <f t="shared" si="214"/>
        <v>#DIV/0!</v>
      </c>
      <c r="H579" s="7">
        <f t="shared" si="215"/>
        <v>15.21</v>
      </c>
      <c r="I579" s="7">
        <f t="shared" si="216"/>
        <v>15.21</v>
      </c>
      <c r="J579" s="7">
        <f t="shared" si="217"/>
        <v>-15.21</v>
      </c>
      <c r="K579" s="7" t="e">
        <f t="shared" si="218"/>
        <v>#DIV/0!</v>
      </c>
      <c r="M579" s="17"/>
      <c r="Z579"/>
      <c r="BL579">
        <v>15.21</v>
      </c>
      <c r="BV579" s="17"/>
    </row>
    <row r="580" spans="1:74">
      <c r="A580" s="322"/>
      <c r="B580" s="263"/>
      <c r="C580" s="9">
        <v>30</v>
      </c>
      <c r="E580">
        <f t="shared" si="212"/>
        <v>1</v>
      </c>
      <c r="F580" s="7">
        <f t="shared" si="213"/>
        <v>15.18</v>
      </c>
      <c r="G580" s="7" t="e">
        <f t="shared" si="214"/>
        <v>#DIV/0!</v>
      </c>
      <c r="H580" s="7">
        <f t="shared" si="215"/>
        <v>15.18</v>
      </c>
      <c r="I580" s="7">
        <f t="shared" si="216"/>
        <v>15.18</v>
      </c>
      <c r="J580" s="7">
        <f t="shared" si="217"/>
        <v>-15.18</v>
      </c>
      <c r="K580" s="7" t="e">
        <f t="shared" si="218"/>
        <v>#DIV/0!</v>
      </c>
      <c r="M580" s="17"/>
      <c r="Z580"/>
      <c r="BL580">
        <v>15.18</v>
      </c>
      <c r="BV580" s="17"/>
    </row>
    <row r="581" spans="1:74">
      <c r="A581" s="322"/>
      <c r="B581" s="263"/>
      <c r="C581" s="9">
        <v>50</v>
      </c>
      <c r="E581">
        <f t="shared" si="212"/>
        <v>1</v>
      </c>
      <c r="F581" s="7">
        <f t="shared" si="213"/>
        <v>15.13</v>
      </c>
      <c r="G581" s="7" t="e">
        <f t="shared" si="214"/>
        <v>#DIV/0!</v>
      </c>
      <c r="H581" s="7">
        <f t="shared" si="215"/>
        <v>15.13</v>
      </c>
      <c r="I581" s="7">
        <f t="shared" si="216"/>
        <v>15.13</v>
      </c>
      <c r="J581" s="7">
        <f t="shared" si="217"/>
        <v>-15.13</v>
      </c>
      <c r="K581" s="7" t="e">
        <f t="shared" si="218"/>
        <v>#DIV/0!</v>
      </c>
      <c r="M581" s="17"/>
      <c r="Z581"/>
      <c r="BL581">
        <v>15.13</v>
      </c>
      <c r="BV581" s="17"/>
    </row>
    <row r="582" spans="1:74">
      <c r="A582" s="322"/>
      <c r="B582" s="263"/>
      <c r="C582" s="9">
        <v>75</v>
      </c>
      <c r="E582">
        <f t="shared" si="212"/>
        <v>1</v>
      </c>
      <c r="F582" s="7">
        <f t="shared" si="213"/>
        <v>15.08</v>
      </c>
      <c r="G582" s="7" t="e">
        <f t="shared" si="214"/>
        <v>#DIV/0!</v>
      </c>
      <c r="H582" s="7">
        <f t="shared" si="215"/>
        <v>15.08</v>
      </c>
      <c r="I582" s="7">
        <f t="shared" si="216"/>
        <v>15.08</v>
      </c>
      <c r="J582" s="7">
        <f t="shared" si="217"/>
        <v>-15.08</v>
      </c>
      <c r="K582" s="7" t="e">
        <f t="shared" si="218"/>
        <v>#DIV/0!</v>
      </c>
      <c r="M582" s="17"/>
      <c r="Z582"/>
      <c r="BL582">
        <v>15.08</v>
      </c>
      <c r="BV582" s="17"/>
    </row>
    <row r="583" spans="1:74">
      <c r="A583" s="322"/>
      <c r="B583" s="263"/>
      <c r="C583" s="9">
        <v>100</v>
      </c>
      <c r="E583">
        <f t="shared" si="212"/>
        <v>1</v>
      </c>
      <c r="F583" s="7">
        <f t="shared" si="213"/>
        <v>14.55</v>
      </c>
      <c r="G583" s="7" t="e">
        <f t="shared" si="214"/>
        <v>#DIV/0!</v>
      </c>
      <c r="H583" s="7">
        <f t="shared" si="215"/>
        <v>14.55</v>
      </c>
      <c r="I583" s="7">
        <f t="shared" si="216"/>
        <v>14.55</v>
      </c>
      <c r="J583" s="7">
        <f t="shared" si="217"/>
        <v>-14.55</v>
      </c>
      <c r="K583" s="7" t="e">
        <f t="shared" si="218"/>
        <v>#DIV/0!</v>
      </c>
      <c r="M583" s="17"/>
      <c r="Z583"/>
      <c r="BL583">
        <v>14.55</v>
      </c>
      <c r="BV583" s="17"/>
    </row>
    <row r="584" spans="1:74">
      <c r="A584" s="322"/>
      <c r="B584" s="263"/>
      <c r="C584" s="9">
        <v>150</v>
      </c>
      <c r="E584">
        <f t="shared" si="212"/>
        <v>1</v>
      </c>
      <c r="F584" s="7">
        <f t="shared" si="213"/>
        <v>13.99</v>
      </c>
      <c r="G584" s="7" t="e">
        <f t="shared" si="214"/>
        <v>#DIV/0!</v>
      </c>
      <c r="H584" s="7">
        <f t="shared" si="215"/>
        <v>13.99</v>
      </c>
      <c r="I584" s="7">
        <f t="shared" si="216"/>
        <v>13.99</v>
      </c>
      <c r="J584" s="7">
        <f t="shared" si="217"/>
        <v>-13.99</v>
      </c>
      <c r="K584" s="7" t="e">
        <f t="shared" si="218"/>
        <v>#DIV/0!</v>
      </c>
      <c r="M584" s="17"/>
      <c r="Z584"/>
      <c r="BL584">
        <v>13.99</v>
      </c>
      <c r="BV584" s="17"/>
    </row>
    <row r="585" spans="1:74">
      <c r="A585" s="322"/>
      <c r="B585" s="263"/>
      <c r="C585" s="9">
        <v>200</v>
      </c>
      <c r="E585">
        <f t="shared" si="212"/>
        <v>1</v>
      </c>
      <c r="F585" s="7">
        <f t="shared" si="213"/>
        <v>12.37</v>
      </c>
      <c r="G585" s="7" t="e">
        <f t="shared" si="214"/>
        <v>#DIV/0!</v>
      </c>
      <c r="H585" s="7">
        <f t="shared" si="215"/>
        <v>12.37</v>
      </c>
      <c r="I585" s="7">
        <f t="shared" si="216"/>
        <v>12.37</v>
      </c>
      <c r="J585" s="7">
        <f t="shared" si="217"/>
        <v>-12.37</v>
      </c>
      <c r="K585" s="7" t="e">
        <f t="shared" si="218"/>
        <v>#DIV/0!</v>
      </c>
      <c r="M585" s="17"/>
      <c r="Z585"/>
      <c r="BL585">
        <v>12.37</v>
      </c>
      <c r="BV585" s="17"/>
    </row>
    <row r="586" spans="1:74">
      <c r="A586" s="322"/>
      <c r="B586" s="263"/>
      <c r="C586" s="9">
        <v>300</v>
      </c>
      <c r="E586">
        <f t="shared" si="212"/>
        <v>0</v>
      </c>
      <c r="F586" s="7" t="e">
        <f t="shared" si="213"/>
        <v>#DIV/0!</v>
      </c>
      <c r="G586" s="7" t="e">
        <f t="shared" si="214"/>
        <v>#DIV/0!</v>
      </c>
      <c r="H586" s="7">
        <f t="shared" si="215"/>
        <v>0</v>
      </c>
      <c r="I586" s="7">
        <f t="shared" si="216"/>
        <v>0</v>
      </c>
      <c r="J586" s="7" t="e">
        <f t="shared" si="217"/>
        <v>#DIV/0!</v>
      </c>
      <c r="K586" s="7" t="e">
        <f t="shared" si="218"/>
        <v>#DIV/0!</v>
      </c>
      <c r="M586" s="17"/>
      <c r="Z586"/>
      <c r="BV586" s="17"/>
    </row>
    <row r="587" spans="1:74">
      <c r="A587" s="322"/>
      <c r="B587" s="263"/>
      <c r="C587" s="9">
        <v>400</v>
      </c>
      <c r="E587">
        <f t="shared" si="212"/>
        <v>0</v>
      </c>
      <c r="F587" s="7" t="e">
        <f t="shared" si="213"/>
        <v>#DIV/0!</v>
      </c>
      <c r="G587" s="7" t="e">
        <f t="shared" si="214"/>
        <v>#DIV/0!</v>
      </c>
      <c r="H587" s="7">
        <f t="shared" si="215"/>
        <v>0</v>
      </c>
      <c r="I587" s="7">
        <f t="shared" si="216"/>
        <v>0</v>
      </c>
      <c r="J587" s="7" t="e">
        <f t="shared" si="217"/>
        <v>#DIV/0!</v>
      </c>
      <c r="K587" s="7" t="e">
        <f t="shared" si="218"/>
        <v>#DIV/0!</v>
      </c>
      <c r="M587" s="17"/>
      <c r="Z587"/>
      <c r="BV587" s="17"/>
    </row>
    <row r="588" spans="1:74">
      <c r="A588" s="322"/>
      <c r="B588" s="263"/>
      <c r="C588" s="9">
        <v>500</v>
      </c>
      <c r="E588">
        <f t="shared" si="212"/>
        <v>0</v>
      </c>
      <c r="F588" s="7" t="e">
        <f t="shared" si="213"/>
        <v>#DIV/0!</v>
      </c>
      <c r="G588" s="7" t="e">
        <f t="shared" si="214"/>
        <v>#DIV/0!</v>
      </c>
      <c r="H588" s="7">
        <f t="shared" si="215"/>
        <v>0</v>
      </c>
      <c r="I588" s="7">
        <f t="shared" si="216"/>
        <v>0</v>
      </c>
      <c r="J588" s="7" t="e">
        <f t="shared" si="217"/>
        <v>#DIV/0!</v>
      </c>
      <c r="K588" s="7" t="e">
        <f t="shared" si="218"/>
        <v>#DIV/0!</v>
      </c>
      <c r="M588" s="17"/>
      <c r="Z588"/>
      <c r="BV588" s="17"/>
    </row>
    <row r="589" spans="1:74">
      <c r="A589" s="322"/>
      <c r="B589" s="263"/>
      <c r="C589" s="9">
        <v>600</v>
      </c>
      <c r="E589">
        <f t="shared" si="212"/>
        <v>0</v>
      </c>
      <c r="F589" s="7" t="e">
        <f t="shared" si="213"/>
        <v>#DIV/0!</v>
      </c>
      <c r="G589" s="7" t="e">
        <f t="shared" si="214"/>
        <v>#DIV/0!</v>
      </c>
      <c r="H589" s="7">
        <f t="shared" si="215"/>
        <v>0</v>
      </c>
      <c r="I589" s="7">
        <f t="shared" si="216"/>
        <v>0</v>
      </c>
      <c r="J589" s="7" t="e">
        <f t="shared" si="217"/>
        <v>#DIV/0!</v>
      </c>
      <c r="K589" s="7" t="e">
        <f t="shared" si="218"/>
        <v>#DIV/0!</v>
      </c>
      <c r="M589" s="17"/>
      <c r="Z589"/>
      <c r="BV589" s="17"/>
    </row>
    <row r="590" spans="1:74">
      <c r="A590" s="322"/>
      <c r="B590" s="15"/>
      <c r="C590" s="15"/>
      <c r="D590" s="15"/>
      <c r="E590" s="15"/>
      <c r="F590" s="32"/>
      <c r="G590" s="32"/>
      <c r="H590" s="32"/>
      <c r="I590" s="32"/>
      <c r="J590" s="32"/>
      <c r="K590" s="32"/>
      <c r="L590" s="15"/>
      <c r="M590" s="17"/>
      <c r="N590" s="15"/>
      <c r="O590" s="15"/>
      <c r="P590" s="15"/>
      <c r="Q590" s="15"/>
      <c r="R590" s="15"/>
      <c r="S590" s="15"/>
      <c r="T590" s="15"/>
      <c r="U590" s="15"/>
      <c r="V590" s="15"/>
      <c r="W590" s="15"/>
      <c r="X590" s="15"/>
      <c r="Y590" s="15"/>
      <c r="Z590" s="15"/>
      <c r="AA590" s="15"/>
      <c r="AD590" s="15"/>
      <c r="AE590" s="15"/>
      <c r="AF590" s="15"/>
      <c r="AG590" s="15"/>
      <c r="AH590" s="15"/>
      <c r="AI590" s="15"/>
      <c r="AJ590" s="15"/>
      <c r="AK590" s="15"/>
      <c r="AL590" s="15"/>
      <c r="AM590" s="15"/>
      <c r="AN590" s="15"/>
      <c r="AO590" s="15"/>
      <c r="AP590" s="15"/>
      <c r="AQ590" s="15"/>
      <c r="AR590" s="15"/>
      <c r="AS590" s="15"/>
      <c r="AT590" s="15"/>
      <c r="AU590" s="15"/>
      <c r="AV590" s="15"/>
      <c r="AW590" s="15"/>
      <c r="AX590" s="15"/>
      <c r="AY590" s="15"/>
      <c r="AZ590" s="15"/>
      <c r="BA590" s="15"/>
      <c r="BB590" s="15"/>
      <c r="BC590" s="15"/>
      <c r="BD590" s="15"/>
      <c r="BE590" s="15"/>
      <c r="BF590" s="15"/>
      <c r="BG590" s="15"/>
      <c r="BH590" s="15"/>
      <c r="BI590" s="15"/>
      <c r="BJ590" s="15"/>
      <c r="BK590" s="15"/>
      <c r="BL590" s="15"/>
      <c r="BM590" s="15"/>
      <c r="BN590" s="15"/>
      <c r="BO590" s="15"/>
      <c r="BP590" s="15"/>
      <c r="BQ590" s="15"/>
      <c r="BR590" s="15"/>
      <c r="BS590" s="15"/>
      <c r="BT590" s="15"/>
      <c r="BU590" s="15"/>
      <c r="BV590" s="17"/>
    </row>
    <row r="591" spans="1:74">
      <c r="A591" s="322"/>
      <c r="B591" s="264" t="s">
        <v>25</v>
      </c>
      <c r="C591" s="13" t="s">
        <v>23</v>
      </c>
      <c r="E591">
        <f t="shared" si="212"/>
        <v>0</v>
      </c>
      <c r="F591" s="7" t="e">
        <f t="shared" si="213"/>
        <v>#DIV/0!</v>
      </c>
      <c r="G591" s="7" t="e">
        <f t="shared" si="214"/>
        <v>#DIV/0!</v>
      </c>
      <c r="H591" s="7">
        <f t="shared" si="215"/>
        <v>0</v>
      </c>
      <c r="I591" s="7">
        <f t="shared" si="216"/>
        <v>0</v>
      </c>
      <c r="J591" s="7" t="e">
        <f>+D591-F591</f>
        <v>#DIV/0!</v>
      </c>
      <c r="K591" s="7" t="e">
        <f>+J591/G591</f>
        <v>#DIV/0!</v>
      </c>
      <c r="M591" s="17"/>
      <c r="Z591"/>
      <c r="BV591" s="17"/>
    </row>
    <row r="592" spans="1:74">
      <c r="A592" s="322"/>
      <c r="B592" s="265"/>
      <c r="C592" s="10" t="s">
        <v>24</v>
      </c>
      <c r="E592">
        <f t="shared" si="212"/>
        <v>0</v>
      </c>
      <c r="F592" s="7" t="e">
        <f t="shared" si="213"/>
        <v>#DIV/0!</v>
      </c>
      <c r="G592" s="7" t="e">
        <f t="shared" si="214"/>
        <v>#DIV/0!</v>
      </c>
      <c r="H592" s="7">
        <f t="shared" si="215"/>
        <v>0</v>
      </c>
      <c r="I592" s="7">
        <f t="shared" si="216"/>
        <v>0</v>
      </c>
      <c r="J592" s="7" t="e">
        <f>+D592-F592</f>
        <v>#DIV/0!</v>
      </c>
      <c r="K592" s="7" t="e">
        <f>+J592/G592</f>
        <v>#DIV/0!</v>
      </c>
      <c r="M592" s="17"/>
      <c r="Z592"/>
      <c r="BV592" s="17"/>
    </row>
    <row r="593" spans="1:74" ht="0.95" customHeight="1">
      <c r="M593" s="17"/>
      <c r="Z593"/>
      <c r="BV593" s="17"/>
    </row>
    <row r="594" spans="1:74" ht="0.95" customHeight="1">
      <c r="M594" s="17"/>
      <c r="Z594"/>
      <c r="BV594" s="17"/>
    </row>
    <row r="595" spans="1:74" ht="0.95" customHeight="1">
      <c r="M595" s="17"/>
      <c r="Z595"/>
      <c r="BV595" s="17"/>
    </row>
    <row r="596" spans="1:74" ht="0.95" customHeight="1">
      <c r="M596" s="17"/>
      <c r="Z596"/>
      <c r="BV596" s="17"/>
    </row>
    <row r="597" spans="1:74" ht="0.95" customHeight="1">
      <c r="M597" s="17"/>
      <c r="Z597"/>
      <c r="BV597" s="17"/>
    </row>
    <row r="598" spans="1:74" ht="0.95" customHeight="1">
      <c r="M598" s="17"/>
      <c r="Z598"/>
      <c r="BV598" s="17"/>
    </row>
    <row r="599" spans="1:74" ht="0.95" customHeight="1">
      <c r="M599" s="17"/>
      <c r="Z599"/>
      <c r="BV599" s="17"/>
    </row>
    <row r="600" spans="1:74" ht="0.95" customHeight="1">
      <c r="M600" s="17"/>
      <c r="Z600"/>
      <c r="BV600" s="17"/>
    </row>
    <row r="601" spans="1:74" ht="16.5" thickBot="1">
      <c r="D601" s="1" t="s">
        <v>26</v>
      </c>
      <c r="E601" s="1" t="s">
        <v>3</v>
      </c>
      <c r="F601" s="6" t="s">
        <v>4</v>
      </c>
      <c r="G601" s="6" t="s">
        <v>8</v>
      </c>
      <c r="H601" s="6" t="s">
        <v>5</v>
      </c>
      <c r="I601" s="6" t="s">
        <v>6</v>
      </c>
      <c r="J601" s="6" t="s">
        <v>7</v>
      </c>
      <c r="K601" s="7" t="s">
        <v>54</v>
      </c>
      <c r="M601" s="17"/>
      <c r="N601" s="1" t="s">
        <v>127</v>
      </c>
      <c r="O601" s="1" t="s">
        <v>127</v>
      </c>
      <c r="P601" s="1" t="s">
        <v>127</v>
      </c>
      <c r="Q601" s="1" t="s">
        <v>127</v>
      </c>
      <c r="R601" s="1" t="s">
        <v>127</v>
      </c>
      <c r="S601" s="1" t="s">
        <v>127</v>
      </c>
      <c r="T601" s="1" t="s">
        <v>127</v>
      </c>
      <c r="V601" s="1"/>
      <c r="W601" s="1"/>
      <c r="X601" s="1"/>
      <c r="Y601" s="1"/>
      <c r="Z601" s="1"/>
      <c r="AA601" s="1"/>
      <c r="AB601" s="1"/>
      <c r="AC601" s="1"/>
      <c r="AD601" s="1"/>
      <c r="AE601" s="1"/>
      <c r="AG601" s="1"/>
      <c r="AH601" s="1"/>
      <c r="AI601" s="1"/>
      <c r="AJ601" s="1"/>
      <c r="AK601" s="1"/>
      <c r="AL601" s="1"/>
      <c r="AM601" s="1"/>
      <c r="AN601" s="1"/>
      <c r="AO601" s="1"/>
      <c r="AP601" s="1"/>
      <c r="AQ601" s="1"/>
      <c r="AR601" s="1"/>
      <c r="AS601" s="1"/>
      <c r="AT601" s="1"/>
      <c r="AU601" s="1"/>
      <c r="AV601" s="1"/>
      <c r="AW601" s="1"/>
      <c r="AX601" s="1"/>
      <c r="AY601" s="1"/>
      <c r="AZ601" s="1"/>
      <c r="BA601" s="1"/>
      <c r="BB601" s="1"/>
      <c r="BC601" s="1"/>
      <c r="BD601" s="1"/>
      <c r="BE601" s="1"/>
      <c r="BF601" s="1"/>
      <c r="BG601" s="1"/>
      <c r="BH601" s="1"/>
      <c r="BI601" s="1"/>
      <c r="BJ601" s="1"/>
      <c r="BK601" s="1"/>
      <c r="BL601" s="1"/>
      <c r="BM601" s="1"/>
      <c r="BN601" s="1"/>
      <c r="BO601" s="1"/>
      <c r="BP601" s="1"/>
      <c r="BQ601" s="1"/>
      <c r="BR601" s="1"/>
      <c r="BS601" s="1"/>
      <c r="BT601" s="1"/>
      <c r="BU601" s="1"/>
      <c r="BV601" s="17"/>
    </row>
    <row r="602" spans="1:74">
      <c r="A602" s="322">
        <v>53</v>
      </c>
      <c r="B602" s="266" t="s">
        <v>18</v>
      </c>
      <c r="C602" s="267"/>
      <c r="D602" s="86">
        <f>+入力シート①!AA$2</f>
        <v>0</v>
      </c>
      <c r="E602" s="18"/>
      <c r="F602" s="30"/>
      <c r="G602" s="30"/>
      <c r="H602" s="30"/>
      <c r="I602" s="30"/>
      <c r="J602" s="30"/>
      <c r="K602" s="31"/>
      <c r="M602" s="17"/>
      <c r="N602" s="86">
        <v>0</v>
      </c>
      <c r="O602" s="86">
        <v>0</v>
      </c>
      <c r="P602" s="86">
        <v>0</v>
      </c>
      <c r="Q602" s="86">
        <v>0</v>
      </c>
      <c r="R602" s="86">
        <v>0</v>
      </c>
      <c r="S602" s="86">
        <v>0</v>
      </c>
      <c r="T602" s="86">
        <v>0</v>
      </c>
      <c r="U602">
        <v>2012</v>
      </c>
      <c r="V602">
        <f t="shared" ref="V602:BF602" si="219">+V$1</f>
        <v>2011</v>
      </c>
      <c r="W602">
        <f t="shared" si="219"/>
        <v>2010</v>
      </c>
      <c r="X602">
        <f t="shared" si="219"/>
        <v>2009</v>
      </c>
      <c r="Y602">
        <f t="shared" si="219"/>
        <v>2008</v>
      </c>
      <c r="Z602">
        <f t="shared" si="219"/>
        <v>2007</v>
      </c>
      <c r="AA602">
        <f t="shared" si="219"/>
        <v>2007</v>
      </c>
      <c r="AB602">
        <f t="shared" si="219"/>
        <v>2006</v>
      </c>
      <c r="AC602">
        <f t="shared" si="219"/>
        <v>2005</v>
      </c>
      <c r="AD602">
        <f t="shared" si="219"/>
        <v>2004</v>
      </c>
      <c r="AE602">
        <f t="shared" si="219"/>
        <v>2003</v>
      </c>
      <c r="AF602">
        <f t="shared" si="219"/>
        <v>2002</v>
      </c>
      <c r="AG602">
        <f t="shared" si="219"/>
        <v>2001</v>
      </c>
      <c r="AH602">
        <f t="shared" si="219"/>
        <v>2000</v>
      </c>
      <c r="AI602">
        <f t="shared" si="219"/>
        <v>2000</v>
      </c>
      <c r="AJ602">
        <f t="shared" si="219"/>
        <v>2000</v>
      </c>
      <c r="AK602">
        <f t="shared" si="219"/>
        <v>2000</v>
      </c>
      <c r="AL602">
        <f t="shared" si="219"/>
        <v>1999</v>
      </c>
      <c r="AM602">
        <f t="shared" si="219"/>
        <v>1999</v>
      </c>
      <c r="AN602">
        <f t="shared" si="219"/>
        <v>1998</v>
      </c>
      <c r="AO602">
        <f t="shared" si="219"/>
        <v>1998</v>
      </c>
      <c r="AP602">
        <f t="shared" si="219"/>
        <v>1997</v>
      </c>
      <c r="AQ602">
        <f t="shared" si="219"/>
        <v>1996</v>
      </c>
      <c r="AR602">
        <f t="shared" si="219"/>
        <v>1995</v>
      </c>
      <c r="AS602">
        <f t="shared" si="219"/>
        <v>1994</v>
      </c>
      <c r="AT602">
        <f t="shared" si="219"/>
        <v>1993</v>
      </c>
      <c r="AU602">
        <f t="shared" si="219"/>
        <v>1992</v>
      </c>
      <c r="AV602">
        <f t="shared" si="219"/>
        <v>1991</v>
      </c>
      <c r="AW602">
        <f t="shared" si="219"/>
        <v>1990</v>
      </c>
      <c r="AX602">
        <f t="shared" si="219"/>
        <v>1990</v>
      </c>
      <c r="AY602">
        <f t="shared" si="219"/>
        <v>1989</v>
      </c>
      <c r="AZ602">
        <f t="shared" si="219"/>
        <v>1988</v>
      </c>
      <c r="BA602">
        <f t="shared" si="219"/>
        <v>1987</v>
      </c>
      <c r="BB602">
        <f t="shared" si="219"/>
        <v>1987</v>
      </c>
      <c r="BC602">
        <f t="shared" si="219"/>
        <v>1986</v>
      </c>
      <c r="BD602">
        <f t="shared" si="219"/>
        <v>1986</v>
      </c>
      <c r="BE602">
        <f t="shared" si="219"/>
        <v>1986</v>
      </c>
      <c r="BF602">
        <f t="shared" si="219"/>
        <v>1986</v>
      </c>
      <c r="BG602">
        <f t="shared" ref="BG602:BU602" si="220">+BG$1</f>
        <v>1986</v>
      </c>
      <c r="BH602">
        <f t="shared" si="220"/>
        <v>1985</v>
      </c>
      <c r="BI602">
        <f t="shared" si="220"/>
        <v>1985</v>
      </c>
      <c r="BJ602">
        <f t="shared" si="220"/>
        <v>1985</v>
      </c>
      <c r="BK602">
        <f t="shared" si="220"/>
        <v>1984</v>
      </c>
      <c r="BL602">
        <f t="shared" si="220"/>
        <v>1984</v>
      </c>
      <c r="BM602">
        <f t="shared" si="220"/>
        <v>1984</v>
      </c>
      <c r="BN602">
        <f t="shared" si="220"/>
        <v>1983</v>
      </c>
      <c r="BO602">
        <f t="shared" si="220"/>
        <v>1983</v>
      </c>
      <c r="BP602">
        <f t="shared" si="220"/>
        <v>1982</v>
      </c>
      <c r="BQ602">
        <f t="shared" si="220"/>
        <v>1982</v>
      </c>
      <c r="BR602">
        <f t="shared" si="220"/>
        <v>1982</v>
      </c>
      <c r="BS602">
        <f t="shared" si="220"/>
        <v>1982</v>
      </c>
      <c r="BT602">
        <f t="shared" si="220"/>
        <v>1981</v>
      </c>
      <c r="BU602">
        <f t="shared" si="220"/>
        <v>1980</v>
      </c>
      <c r="BV602" s="17"/>
    </row>
    <row r="603" spans="1:74">
      <c r="A603" s="322"/>
      <c r="B603" s="266" t="s">
        <v>19</v>
      </c>
      <c r="C603" s="267"/>
      <c r="D603" s="87">
        <f>+入力シート①!AA$2</f>
        <v>0</v>
      </c>
      <c r="E603" s="19"/>
      <c r="F603" s="32"/>
      <c r="G603" s="32"/>
      <c r="H603" s="32"/>
      <c r="I603" s="32"/>
      <c r="J603" s="32"/>
      <c r="K603" s="33"/>
      <c r="M603" s="17"/>
      <c r="N603" s="87">
        <v>0</v>
      </c>
      <c r="O603" s="87">
        <v>0</v>
      </c>
      <c r="P603" s="87">
        <v>0</v>
      </c>
      <c r="Q603" s="87">
        <v>0</v>
      </c>
      <c r="R603" s="87">
        <v>0</v>
      </c>
      <c r="S603" s="87">
        <v>0</v>
      </c>
      <c r="T603" s="87">
        <v>0</v>
      </c>
      <c r="V603">
        <f>+V$3</f>
        <v>3</v>
      </c>
      <c r="W603">
        <f>+W$3</f>
        <v>3</v>
      </c>
      <c r="X603">
        <f>+X$3</f>
        <v>3</v>
      </c>
      <c r="Y603">
        <f>+Y$3</f>
        <v>3</v>
      </c>
      <c r="Z603">
        <f>+Z$3</f>
        <v>3</v>
      </c>
      <c r="AA603">
        <f t="shared" ref="AA603:BU603" si="221">+AA$3</f>
        <v>3</v>
      </c>
      <c r="AB603">
        <f t="shared" si="221"/>
        <v>3</v>
      </c>
      <c r="AC603">
        <f t="shared" si="221"/>
        <v>3</v>
      </c>
      <c r="AD603">
        <f t="shared" si="221"/>
        <v>3</v>
      </c>
      <c r="AE603">
        <f t="shared" si="221"/>
        <v>3</v>
      </c>
      <c r="AF603">
        <f t="shared" si="221"/>
        <v>3</v>
      </c>
      <c r="AG603">
        <f t="shared" si="221"/>
        <v>3</v>
      </c>
      <c r="AH603">
        <f t="shared" si="221"/>
        <v>3</v>
      </c>
      <c r="AI603">
        <f t="shared" si="221"/>
        <v>3</v>
      </c>
      <c r="AJ603">
        <f t="shared" si="221"/>
        <v>3</v>
      </c>
      <c r="AK603">
        <f t="shared" si="221"/>
        <v>3</v>
      </c>
      <c r="AL603">
        <f t="shared" si="221"/>
        <v>3</v>
      </c>
      <c r="AM603">
        <f t="shared" si="221"/>
        <v>3</v>
      </c>
      <c r="AN603">
        <f t="shared" si="221"/>
        <v>3</v>
      </c>
      <c r="AO603">
        <f t="shared" si="221"/>
        <v>3</v>
      </c>
      <c r="AP603">
        <f t="shared" si="221"/>
        <v>3</v>
      </c>
      <c r="AQ603">
        <f t="shared" si="221"/>
        <v>3</v>
      </c>
      <c r="AR603">
        <f t="shared" si="221"/>
        <v>3</v>
      </c>
      <c r="AS603">
        <f t="shared" si="221"/>
        <v>3</v>
      </c>
      <c r="AT603">
        <f t="shared" si="221"/>
        <v>3</v>
      </c>
      <c r="AU603">
        <f t="shared" si="221"/>
        <v>3</v>
      </c>
      <c r="AV603">
        <f t="shared" si="221"/>
        <v>3</v>
      </c>
      <c r="AW603">
        <f t="shared" si="221"/>
        <v>3</v>
      </c>
      <c r="AX603">
        <f t="shared" si="221"/>
        <v>3</v>
      </c>
      <c r="AY603">
        <f t="shared" si="221"/>
        <v>3</v>
      </c>
      <c r="AZ603">
        <f t="shared" si="221"/>
        <v>3</v>
      </c>
      <c r="BA603">
        <f t="shared" si="221"/>
        <v>3</v>
      </c>
      <c r="BB603">
        <f t="shared" si="221"/>
        <v>3</v>
      </c>
      <c r="BC603">
        <f t="shared" si="221"/>
        <v>3</v>
      </c>
      <c r="BD603">
        <f t="shared" si="221"/>
        <v>3</v>
      </c>
      <c r="BE603">
        <f t="shared" si="221"/>
        <v>3</v>
      </c>
      <c r="BF603">
        <f t="shared" si="221"/>
        <v>3</v>
      </c>
      <c r="BG603">
        <f t="shared" si="221"/>
        <v>3</v>
      </c>
      <c r="BH603">
        <f t="shared" si="221"/>
        <v>3</v>
      </c>
      <c r="BI603">
        <f t="shared" si="221"/>
        <v>3</v>
      </c>
      <c r="BJ603">
        <f t="shared" si="221"/>
        <v>3</v>
      </c>
      <c r="BK603">
        <f t="shared" si="221"/>
        <v>3</v>
      </c>
      <c r="BL603">
        <f t="shared" si="221"/>
        <v>3</v>
      </c>
      <c r="BM603">
        <f t="shared" si="221"/>
        <v>3</v>
      </c>
      <c r="BN603">
        <f t="shared" si="221"/>
        <v>3</v>
      </c>
      <c r="BO603">
        <f t="shared" si="221"/>
        <v>3</v>
      </c>
      <c r="BP603">
        <f t="shared" si="221"/>
        <v>3</v>
      </c>
      <c r="BQ603">
        <f t="shared" si="221"/>
        <v>3</v>
      </c>
      <c r="BR603">
        <f t="shared" si="221"/>
        <v>3</v>
      </c>
      <c r="BS603">
        <f t="shared" si="221"/>
        <v>3</v>
      </c>
      <c r="BT603">
        <f t="shared" si="221"/>
        <v>3</v>
      </c>
      <c r="BU603">
        <f t="shared" si="221"/>
        <v>3</v>
      </c>
      <c r="BV603" s="17"/>
    </row>
    <row r="604" spans="1:74">
      <c r="A604" s="322"/>
      <c r="B604" s="266" t="s">
        <v>20</v>
      </c>
      <c r="C604" s="267"/>
      <c r="D604" s="88">
        <f>+入力シート①!AA$2</f>
        <v>0</v>
      </c>
      <c r="E604" s="19"/>
      <c r="F604" s="32"/>
      <c r="G604" s="32"/>
      <c r="H604" s="32"/>
      <c r="I604" s="32"/>
      <c r="J604" s="32"/>
      <c r="K604" s="33"/>
      <c r="M604" s="17"/>
      <c r="N604" s="88">
        <v>0</v>
      </c>
      <c r="O604" s="88">
        <v>0</v>
      </c>
      <c r="P604" s="88">
        <v>0</v>
      </c>
      <c r="Q604" s="88">
        <v>0</v>
      </c>
      <c r="R604" s="88">
        <v>0</v>
      </c>
      <c r="S604" s="88">
        <v>0</v>
      </c>
      <c r="T604" s="88">
        <v>0</v>
      </c>
      <c r="Z604"/>
      <c r="BH604">
        <v>13</v>
      </c>
      <c r="BK604">
        <v>30</v>
      </c>
      <c r="BN604">
        <v>23</v>
      </c>
      <c r="BO604">
        <v>12</v>
      </c>
      <c r="BP604">
        <v>30</v>
      </c>
      <c r="BQ604">
        <v>23</v>
      </c>
      <c r="BS604">
        <v>4</v>
      </c>
      <c r="BV604" s="17"/>
    </row>
    <row r="605" spans="1:74">
      <c r="A605" s="322"/>
      <c r="B605" s="266" t="s">
        <v>55</v>
      </c>
      <c r="C605" s="267"/>
      <c r="D605">
        <f>+入力シート①!AA$3</f>
        <v>53</v>
      </c>
      <c r="E605" s="19"/>
      <c r="F605" s="32"/>
      <c r="G605" s="32"/>
      <c r="H605" s="32"/>
      <c r="I605" s="32"/>
      <c r="J605" s="32"/>
      <c r="K605" s="33"/>
      <c r="M605" s="17"/>
      <c r="N605">
        <v>53</v>
      </c>
      <c r="O605">
        <v>53</v>
      </c>
      <c r="P605">
        <v>53</v>
      </c>
      <c r="Q605">
        <v>53</v>
      </c>
      <c r="R605">
        <v>53</v>
      </c>
      <c r="S605">
        <v>53</v>
      </c>
      <c r="T605">
        <v>53</v>
      </c>
      <c r="U605">
        <v>53</v>
      </c>
      <c r="V605">
        <f>+$A$602</f>
        <v>53</v>
      </c>
      <c r="W605">
        <f>+$A$602</f>
        <v>53</v>
      </c>
      <c r="X605">
        <f>+$A$602</f>
        <v>53</v>
      </c>
      <c r="Y605">
        <f>+$A$602</f>
        <v>53</v>
      </c>
      <c r="Z605">
        <f>+$A$602</f>
        <v>53</v>
      </c>
      <c r="AA605">
        <f t="shared" ref="AA605:BU605" si="222">+$A$602</f>
        <v>53</v>
      </c>
      <c r="AB605">
        <f t="shared" si="222"/>
        <v>53</v>
      </c>
      <c r="AC605">
        <f t="shared" si="222"/>
        <v>53</v>
      </c>
      <c r="AD605">
        <f t="shared" si="222"/>
        <v>53</v>
      </c>
      <c r="AE605">
        <f t="shared" si="222"/>
        <v>53</v>
      </c>
      <c r="AF605">
        <f t="shared" si="222"/>
        <v>53</v>
      </c>
      <c r="AG605">
        <f t="shared" si="222"/>
        <v>53</v>
      </c>
      <c r="AH605">
        <f t="shared" si="222"/>
        <v>53</v>
      </c>
      <c r="AI605">
        <f t="shared" si="222"/>
        <v>53</v>
      </c>
      <c r="AJ605">
        <f t="shared" si="222"/>
        <v>53</v>
      </c>
      <c r="AK605">
        <f t="shared" si="222"/>
        <v>53</v>
      </c>
      <c r="AL605">
        <f t="shared" si="222"/>
        <v>53</v>
      </c>
      <c r="AM605">
        <f t="shared" si="222"/>
        <v>53</v>
      </c>
      <c r="AN605">
        <f t="shared" si="222"/>
        <v>53</v>
      </c>
      <c r="AO605">
        <f t="shared" si="222"/>
        <v>53</v>
      </c>
      <c r="AP605">
        <f t="shared" si="222"/>
        <v>53</v>
      </c>
      <c r="AQ605">
        <f t="shared" si="222"/>
        <v>53</v>
      </c>
      <c r="AR605">
        <f t="shared" si="222"/>
        <v>53</v>
      </c>
      <c r="AS605">
        <f t="shared" si="222"/>
        <v>53</v>
      </c>
      <c r="AT605">
        <f t="shared" si="222"/>
        <v>53</v>
      </c>
      <c r="AU605">
        <f t="shared" si="222"/>
        <v>53</v>
      </c>
      <c r="AV605">
        <f t="shared" si="222"/>
        <v>53</v>
      </c>
      <c r="AW605">
        <f t="shared" si="222"/>
        <v>53</v>
      </c>
      <c r="AX605">
        <f t="shared" si="222"/>
        <v>53</v>
      </c>
      <c r="AY605">
        <f t="shared" si="222"/>
        <v>53</v>
      </c>
      <c r="AZ605">
        <f t="shared" si="222"/>
        <v>53</v>
      </c>
      <c r="BA605">
        <f t="shared" si="222"/>
        <v>53</v>
      </c>
      <c r="BB605">
        <f t="shared" si="222"/>
        <v>53</v>
      </c>
      <c r="BC605">
        <f t="shared" si="222"/>
        <v>53</v>
      </c>
      <c r="BD605">
        <f t="shared" si="222"/>
        <v>53</v>
      </c>
      <c r="BE605">
        <f t="shared" si="222"/>
        <v>53</v>
      </c>
      <c r="BF605">
        <f t="shared" si="222"/>
        <v>53</v>
      </c>
      <c r="BG605">
        <f t="shared" si="222"/>
        <v>53</v>
      </c>
      <c r="BH605">
        <f t="shared" si="222"/>
        <v>53</v>
      </c>
      <c r="BI605">
        <f t="shared" si="222"/>
        <v>53</v>
      </c>
      <c r="BJ605">
        <f t="shared" si="222"/>
        <v>53</v>
      </c>
      <c r="BK605">
        <f t="shared" si="222"/>
        <v>53</v>
      </c>
      <c r="BL605">
        <f t="shared" si="222"/>
        <v>53</v>
      </c>
      <c r="BM605">
        <f t="shared" si="222"/>
        <v>53</v>
      </c>
      <c r="BN605">
        <f t="shared" si="222"/>
        <v>53</v>
      </c>
      <c r="BO605">
        <f t="shared" si="222"/>
        <v>53</v>
      </c>
      <c r="BP605">
        <f t="shared" si="222"/>
        <v>53</v>
      </c>
      <c r="BQ605">
        <f t="shared" si="222"/>
        <v>53</v>
      </c>
      <c r="BR605">
        <f t="shared" si="222"/>
        <v>53</v>
      </c>
      <c r="BS605">
        <f t="shared" si="222"/>
        <v>53</v>
      </c>
      <c r="BT605">
        <f t="shared" si="222"/>
        <v>53</v>
      </c>
      <c r="BU605">
        <f t="shared" si="222"/>
        <v>53</v>
      </c>
      <c r="BV605" s="17"/>
    </row>
    <row r="606" spans="1:74" ht="16.5" thickBot="1">
      <c r="A606" s="322"/>
      <c r="B606" s="266" t="s">
        <v>21</v>
      </c>
      <c r="C606" s="267"/>
      <c r="D606" s="93">
        <f>+入力シート①!AA$4</f>
        <v>0</v>
      </c>
      <c r="E606" s="20"/>
      <c r="F606" s="34"/>
      <c r="G606" s="34"/>
      <c r="H606" s="34"/>
      <c r="I606" s="34"/>
      <c r="J606" s="34"/>
      <c r="K606" s="35"/>
      <c r="M606" s="17"/>
      <c r="N606" s="93">
        <v>0</v>
      </c>
      <c r="O606" s="93">
        <v>0</v>
      </c>
      <c r="P606" s="93">
        <v>0</v>
      </c>
      <c r="Q606" s="93">
        <v>0</v>
      </c>
      <c r="R606" s="93">
        <v>0</v>
      </c>
      <c r="S606" s="93">
        <v>0</v>
      </c>
      <c r="T606" s="93">
        <v>0</v>
      </c>
      <c r="Z606"/>
      <c r="BV606" s="17"/>
    </row>
    <row r="607" spans="1:74">
      <c r="A607" s="322"/>
      <c r="B607" s="263" t="s">
        <v>22</v>
      </c>
      <c r="C607" s="9">
        <v>0</v>
      </c>
      <c r="E607">
        <f>+COUNT($M607:$BV607)</f>
        <v>7</v>
      </c>
      <c r="F607" s="7">
        <f>+AVERAGE($M607:$BV607)</f>
        <v>17.600000000000001</v>
      </c>
      <c r="G607" s="7">
        <f>+STDEV($M607:$BV607)</f>
        <v>1.9467922333931691</v>
      </c>
      <c r="H607" s="7">
        <f>+MAX($M607:$BV607)</f>
        <v>20.3</v>
      </c>
      <c r="I607" s="7">
        <f>+MIN($M607:$BV607)</f>
        <v>15.5</v>
      </c>
      <c r="J607" s="7">
        <f>+D607-F607</f>
        <v>-17.600000000000001</v>
      </c>
      <c r="K607" s="7">
        <f>+J607/G607</f>
        <v>-9.0405127461002923</v>
      </c>
      <c r="M607" s="17"/>
      <c r="Z607"/>
      <c r="BH607">
        <v>16.3</v>
      </c>
      <c r="BK607">
        <v>16.3</v>
      </c>
      <c r="BN607">
        <v>17.899999999999999</v>
      </c>
      <c r="BO607">
        <v>16.7</v>
      </c>
      <c r="BP607">
        <v>20.2</v>
      </c>
      <c r="BQ607">
        <v>20.3</v>
      </c>
      <c r="BS607">
        <v>15.5</v>
      </c>
      <c r="BV607" s="17"/>
    </row>
    <row r="608" spans="1:74">
      <c r="A608" s="322"/>
      <c r="B608" s="263"/>
      <c r="C608" s="9">
        <v>10</v>
      </c>
      <c r="E608">
        <f t="shared" ref="E608:E622" si="223">+COUNT($M608:$BV608)</f>
        <v>7</v>
      </c>
      <c r="F608" s="7">
        <f t="shared" ref="F608:F622" si="224">+AVERAGE($M608:$BV608)</f>
        <v>17.701428571428572</v>
      </c>
      <c r="G608" s="7">
        <f t="shared" ref="G608:G622" si="225">+STDEV($M608:$BV608)</f>
        <v>2.1515221632713017</v>
      </c>
      <c r="H608" s="7">
        <f t="shared" ref="H608:H622" si="226">+MAX($M608:$BV608)</f>
        <v>20.65</v>
      </c>
      <c r="I608" s="7">
        <f t="shared" ref="I608:I622" si="227">+MIN($M608:$BV608)</f>
        <v>15.41</v>
      </c>
      <c r="J608" s="7">
        <f t="shared" ref="J608:J619" si="228">+D608-F608</f>
        <v>-17.701428571428572</v>
      </c>
      <c r="K608" s="7">
        <f t="shared" ref="K608:K619" si="229">+J608/G608</f>
        <v>-8.2273977343158169</v>
      </c>
      <c r="M608" s="17"/>
      <c r="Z608"/>
      <c r="BH608">
        <v>15.41</v>
      </c>
      <c r="BK608">
        <v>16.37</v>
      </c>
      <c r="BN608">
        <v>18.23</v>
      </c>
      <c r="BO608">
        <v>16.97</v>
      </c>
      <c r="BP608">
        <v>20.47</v>
      </c>
      <c r="BQ608">
        <v>20.65</v>
      </c>
      <c r="BS608">
        <v>15.81</v>
      </c>
      <c r="BV608" s="17"/>
    </row>
    <row r="609" spans="1:74">
      <c r="A609" s="322"/>
      <c r="B609" s="263"/>
      <c r="C609" s="9">
        <v>20</v>
      </c>
      <c r="E609">
        <f t="shared" si="223"/>
        <v>7</v>
      </c>
      <c r="F609" s="7">
        <f t="shared" si="224"/>
        <v>17.391428571428573</v>
      </c>
      <c r="G609" s="7">
        <f t="shared" si="225"/>
        <v>2.1494140951386917</v>
      </c>
      <c r="H609" s="7">
        <f t="shared" si="226"/>
        <v>20.65</v>
      </c>
      <c r="I609" s="7">
        <f t="shared" si="227"/>
        <v>15.36</v>
      </c>
      <c r="J609" s="7">
        <f t="shared" si="228"/>
        <v>-17.391428571428573</v>
      </c>
      <c r="K609" s="7">
        <f t="shared" si="229"/>
        <v>-8.0912415205439441</v>
      </c>
      <c r="M609" s="17"/>
      <c r="Z609"/>
      <c r="BH609">
        <v>15.36</v>
      </c>
      <c r="BK609">
        <v>15.65</v>
      </c>
      <c r="BN609">
        <v>17.37</v>
      </c>
      <c r="BO609">
        <v>16.96</v>
      </c>
      <c r="BP609">
        <v>20.03</v>
      </c>
      <c r="BQ609">
        <v>20.65</v>
      </c>
      <c r="BS609">
        <v>15.72</v>
      </c>
      <c r="BV609" s="17"/>
    </row>
    <row r="610" spans="1:74">
      <c r="A610" s="322"/>
      <c r="B610" s="263"/>
      <c r="C610" s="9">
        <v>30</v>
      </c>
      <c r="E610">
        <f t="shared" si="223"/>
        <v>7</v>
      </c>
      <c r="F610" s="7">
        <f t="shared" si="224"/>
        <v>17.195714285714285</v>
      </c>
      <c r="G610" s="7">
        <f t="shared" si="225"/>
        <v>2.216429990945318</v>
      </c>
      <c r="H610" s="7">
        <f t="shared" si="226"/>
        <v>20.65</v>
      </c>
      <c r="I610" s="7">
        <f t="shared" si="227"/>
        <v>15.05</v>
      </c>
      <c r="J610" s="7">
        <f t="shared" si="228"/>
        <v>-17.195714285714285</v>
      </c>
      <c r="K610" s="7">
        <f t="shared" si="229"/>
        <v>-7.7582934520662352</v>
      </c>
      <c r="M610" s="17"/>
      <c r="Z610"/>
      <c r="BH610">
        <v>15.34</v>
      </c>
      <c r="BK610">
        <v>15.05</v>
      </c>
      <c r="BN610">
        <v>16.95</v>
      </c>
      <c r="BO610">
        <v>16.940000000000001</v>
      </c>
      <c r="BP610">
        <v>19.82</v>
      </c>
      <c r="BQ610">
        <v>20.65</v>
      </c>
      <c r="BS610">
        <v>15.62</v>
      </c>
      <c r="BV610" s="17"/>
    </row>
    <row r="611" spans="1:74">
      <c r="A611" s="322"/>
      <c r="B611" s="263"/>
      <c r="C611" s="9">
        <v>50</v>
      </c>
      <c r="E611">
        <f t="shared" si="223"/>
        <v>7</v>
      </c>
      <c r="F611" s="7">
        <f t="shared" si="224"/>
        <v>16.945714285714285</v>
      </c>
      <c r="G611" s="7">
        <f t="shared" si="225"/>
        <v>2.2924358016664228</v>
      </c>
      <c r="H611" s="7">
        <f t="shared" si="226"/>
        <v>20.64</v>
      </c>
      <c r="I611" s="7">
        <f t="shared" si="227"/>
        <v>14.52</v>
      </c>
      <c r="J611" s="7">
        <f t="shared" si="228"/>
        <v>-16.945714285714285</v>
      </c>
      <c r="K611" s="7">
        <f t="shared" si="229"/>
        <v>-7.3920125804160213</v>
      </c>
      <c r="M611" s="17"/>
      <c r="Z611"/>
      <c r="BH611">
        <v>15.13</v>
      </c>
      <c r="BK611">
        <v>14.52</v>
      </c>
      <c r="BN611">
        <v>16.579999999999998</v>
      </c>
      <c r="BO611">
        <v>16.78</v>
      </c>
      <c r="BP611">
        <v>19.48</v>
      </c>
      <c r="BQ611">
        <v>20.64</v>
      </c>
      <c r="BS611">
        <v>15.49</v>
      </c>
      <c r="BV611" s="17"/>
    </row>
    <row r="612" spans="1:74">
      <c r="A612" s="322"/>
      <c r="B612" s="263"/>
      <c r="C612" s="9">
        <v>75</v>
      </c>
      <c r="E612">
        <f t="shared" si="223"/>
        <v>7</v>
      </c>
      <c r="F612" s="7">
        <f t="shared" si="224"/>
        <v>16.544285714285714</v>
      </c>
      <c r="G612" s="7">
        <f t="shared" si="225"/>
        <v>2.4642230495828104</v>
      </c>
      <c r="H612" s="7">
        <f t="shared" si="226"/>
        <v>20.61</v>
      </c>
      <c r="I612" s="7">
        <f t="shared" si="227"/>
        <v>14.03</v>
      </c>
      <c r="J612" s="7">
        <f t="shared" si="228"/>
        <v>-16.544285714285714</v>
      </c>
      <c r="K612" s="7">
        <f t="shared" si="229"/>
        <v>-6.7137939145105552</v>
      </c>
      <c r="M612" s="17"/>
      <c r="Z612"/>
      <c r="BH612">
        <v>14.03</v>
      </c>
      <c r="BK612">
        <v>14.36</v>
      </c>
      <c r="BN612">
        <v>15.94</v>
      </c>
      <c r="BO612">
        <v>16.23</v>
      </c>
      <c r="BP612">
        <v>19.21</v>
      </c>
      <c r="BQ612">
        <v>20.61</v>
      </c>
      <c r="BS612">
        <v>15.43</v>
      </c>
      <c r="BV612" s="17"/>
    </row>
    <row r="613" spans="1:74">
      <c r="A613" s="322"/>
      <c r="B613" s="263"/>
      <c r="C613" s="9">
        <v>100</v>
      </c>
      <c r="E613">
        <f t="shared" si="223"/>
        <v>7</v>
      </c>
      <c r="F613" s="7">
        <f t="shared" si="224"/>
        <v>16.298571428571428</v>
      </c>
      <c r="G613" s="7">
        <f t="shared" si="225"/>
        <v>2.5414853174959791</v>
      </c>
      <c r="H613" s="7">
        <f t="shared" si="226"/>
        <v>20.53</v>
      </c>
      <c r="I613" s="7">
        <f t="shared" si="227"/>
        <v>13.39</v>
      </c>
      <c r="J613" s="7">
        <f t="shared" si="228"/>
        <v>-16.298571428571428</v>
      </c>
      <c r="K613" s="7">
        <f t="shared" si="229"/>
        <v>-6.4130102646548988</v>
      </c>
      <c r="M613" s="17"/>
      <c r="Z613"/>
      <c r="BH613">
        <v>13.39</v>
      </c>
      <c r="BK613">
        <v>14.31</v>
      </c>
      <c r="BN613">
        <v>15.76</v>
      </c>
      <c r="BO613">
        <v>15.76</v>
      </c>
      <c r="BP613">
        <v>18.95</v>
      </c>
      <c r="BQ613">
        <v>20.53</v>
      </c>
      <c r="BS613">
        <v>15.39</v>
      </c>
      <c r="BV613" s="17"/>
    </row>
    <row r="614" spans="1:74">
      <c r="A614" s="322"/>
      <c r="B614" s="263"/>
      <c r="C614" s="9">
        <v>150</v>
      </c>
      <c r="E614">
        <f t="shared" si="223"/>
        <v>7</v>
      </c>
      <c r="F614" s="7">
        <f t="shared" si="224"/>
        <v>15.407142857142858</v>
      </c>
      <c r="G614" s="7">
        <f t="shared" si="225"/>
        <v>2.8614198939554063</v>
      </c>
      <c r="H614" s="7">
        <f t="shared" si="226"/>
        <v>19.920000000000002</v>
      </c>
      <c r="I614" s="7">
        <f t="shared" si="227"/>
        <v>12.11</v>
      </c>
      <c r="J614" s="7">
        <f t="shared" si="228"/>
        <v>-15.407142857142858</v>
      </c>
      <c r="K614" s="7">
        <f t="shared" si="229"/>
        <v>-5.3844396936253949</v>
      </c>
      <c r="M614" s="17"/>
      <c r="Z614"/>
      <c r="BH614">
        <v>12.11</v>
      </c>
      <c r="BK614">
        <v>14.23</v>
      </c>
      <c r="BN614">
        <v>14.08</v>
      </c>
      <c r="BO614">
        <v>13.88</v>
      </c>
      <c r="BP614">
        <v>18.87</v>
      </c>
      <c r="BQ614">
        <v>19.920000000000002</v>
      </c>
      <c r="BS614">
        <v>14.76</v>
      </c>
      <c r="BV614" s="17"/>
    </row>
    <row r="615" spans="1:74">
      <c r="A615" s="322"/>
      <c r="B615" s="263"/>
      <c r="C615" s="9">
        <v>200</v>
      </c>
      <c r="E615">
        <f t="shared" si="223"/>
        <v>7</v>
      </c>
      <c r="F615" s="7">
        <f t="shared" si="224"/>
        <v>13.841428571428574</v>
      </c>
      <c r="G615" s="7">
        <f t="shared" si="225"/>
        <v>3.4964335570760601</v>
      </c>
      <c r="H615" s="7">
        <f t="shared" si="226"/>
        <v>18.98</v>
      </c>
      <c r="I615" s="7">
        <f t="shared" si="227"/>
        <v>10.119999999999999</v>
      </c>
      <c r="J615" s="7">
        <f t="shared" si="228"/>
        <v>-13.841428571428574</v>
      </c>
      <c r="K615" s="7">
        <f t="shared" si="229"/>
        <v>-3.9587277565782362</v>
      </c>
      <c r="M615" s="17"/>
      <c r="Z615"/>
      <c r="BH615">
        <v>10.119999999999999</v>
      </c>
      <c r="BK615">
        <v>12.62</v>
      </c>
      <c r="BN615">
        <v>12.71</v>
      </c>
      <c r="BO615">
        <v>11.69</v>
      </c>
      <c r="BP615">
        <v>18.62</v>
      </c>
      <c r="BQ615">
        <v>18.98</v>
      </c>
      <c r="BS615">
        <v>12.15</v>
      </c>
      <c r="BV615" s="17"/>
    </row>
    <row r="616" spans="1:74">
      <c r="A616" s="322"/>
      <c r="B616" s="263"/>
      <c r="C616" s="9">
        <v>300</v>
      </c>
      <c r="E616">
        <f t="shared" si="223"/>
        <v>0</v>
      </c>
      <c r="F616" s="7" t="e">
        <f t="shared" si="224"/>
        <v>#DIV/0!</v>
      </c>
      <c r="G616" s="7" t="e">
        <f t="shared" si="225"/>
        <v>#DIV/0!</v>
      </c>
      <c r="H616" s="7">
        <f t="shared" si="226"/>
        <v>0</v>
      </c>
      <c r="I616" s="7">
        <f t="shared" si="227"/>
        <v>0</v>
      </c>
      <c r="J616" s="7" t="e">
        <f t="shared" si="228"/>
        <v>#DIV/0!</v>
      </c>
      <c r="K616" s="7" t="e">
        <f t="shared" si="229"/>
        <v>#DIV/0!</v>
      </c>
      <c r="M616" s="17"/>
      <c r="Z616"/>
      <c r="BV616" s="17"/>
    </row>
    <row r="617" spans="1:74">
      <c r="A617" s="322"/>
      <c r="B617" s="263"/>
      <c r="C617" s="9">
        <v>400</v>
      </c>
      <c r="E617">
        <f t="shared" si="223"/>
        <v>0</v>
      </c>
      <c r="F617" s="7" t="e">
        <f t="shared" si="224"/>
        <v>#DIV/0!</v>
      </c>
      <c r="G617" s="7" t="e">
        <f t="shared" si="225"/>
        <v>#DIV/0!</v>
      </c>
      <c r="H617" s="7">
        <f t="shared" si="226"/>
        <v>0</v>
      </c>
      <c r="I617" s="7">
        <f t="shared" si="227"/>
        <v>0</v>
      </c>
      <c r="J617" s="7" t="e">
        <f t="shared" si="228"/>
        <v>#DIV/0!</v>
      </c>
      <c r="K617" s="7" t="e">
        <f t="shared" si="229"/>
        <v>#DIV/0!</v>
      </c>
      <c r="M617" s="17"/>
      <c r="Z617"/>
      <c r="BV617" s="17"/>
    </row>
    <row r="618" spans="1:74">
      <c r="A618" s="322"/>
      <c r="B618" s="263"/>
      <c r="C618" s="9">
        <v>500</v>
      </c>
      <c r="E618">
        <f t="shared" si="223"/>
        <v>0</v>
      </c>
      <c r="F618" s="7" t="e">
        <f t="shared" si="224"/>
        <v>#DIV/0!</v>
      </c>
      <c r="G618" s="7" t="e">
        <f t="shared" si="225"/>
        <v>#DIV/0!</v>
      </c>
      <c r="H618" s="7">
        <f t="shared" si="226"/>
        <v>0</v>
      </c>
      <c r="I618" s="7">
        <f t="shared" si="227"/>
        <v>0</v>
      </c>
      <c r="J618" s="7" t="e">
        <f t="shared" si="228"/>
        <v>#DIV/0!</v>
      </c>
      <c r="K618" s="7" t="e">
        <f t="shared" si="229"/>
        <v>#DIV/0!</v>
      </c>
      <c r="M618" s="17"/>
      <c r="Z618"/>
      <c r="BV618" s="17"/>
    </row>
    <row r="619" spans="1:74">
      <c r="A619" s="322"/>
      <c r="B619" s="263"/>
      <c r="C619" s="9">
        <v>600</v>
      </c>
      <c r="E619">
        <f t="shared" si="223"/>
        <v>0</v>
      </c>
      <c r="F619" s="7" t="e">
        <f t="shared" si="224"/>
        <v>#DIV/0!</v>
      </c>
      <c r="G619" s="7" t="e">
        <f t="shared" si="225"/>
        <v>#DIV/0!</v>
      </c>
      <c r="H619" s="7">
        <f t="shared" si="226"/>
        <v>0</v>
      </c>
      <c r="I619" s="7">
        <f t="shared" si="227"/>
        <v>0</v>
      </c>
      <c r="J619" s="7" t="e">
        <f t="shared" si="228"/>
        <v>#DIV/0!</v>
      </c>
      <c r="K619" s="7" t="e">
        <f t="shared" si="229"/>
        <v>#DIV/0!</v>
      </c>
      <c r="M619" s="17"/>
      <c r="Z619"/>
      <c r="BV619" s="17"/>
    </row>
    <row r="620" spans="1:74">
      <c r="A620" s="322"/>
      <c r="B620" s="15"/>
      <c r="C620" s="15"/>
      <c r="D620" s="15"/>
      <c r="E620" s="15"/>
      <c r="F620" s="32"/>
      <c r="G620" s="32"/>
      <c r="H620" s="32"/>
      <c r="I620" s="32"/>
      <c r="J620" s="32"/>
      <c r="K620" s="32"/>
      <c r="L620" s="15"/>
      <c r="M620" s="17"/>
      <c r="N620" s="15"/>
      <c r="O620" s="15"/>
      <c r="P620" s="15"/>
      <c r="Q620" s="15"/>
      <c r="R620" s="15"/>
      <c r="S620" s="15"/>
      <c r="T620" s="15"/>
      <c r="U620" s="15"/>
      <c r="V620" s="15"/>
      <c r="W620" s="15"/>
      <c r="X620" s="15"/>
      <c r="Y620" s="15"/>
      <c r="Z620" s="15"/>
      <c r="AA620" s="15"/>
      <c r="AD620" s="15"/>
      <c r="AE620" s="15"/>
      <c r="AF620" s="15"/>
      <c r="AG620" s="15"/>
      <c r="AH620" s="15"/>
      <c r="AI620" s="15"/>
      <c r="AJ620" s="15"/>
      <c r="AK620" s="15"/>
      <c r="AL620" s="15"/>
      <c r="AM620" s="15"/>
      <c r="AN620" s="15"/>
      <c r="AO620" s="15"/>
      <c r="AP620" s="15"/>
      <c r="AQ620" s="15"/>
      <c r="AR620" s="15"/>
      <c r="AS620" s="15"/>
      <c r="AT620" s="15"/>
      <c r="AU620" s="15"/>
      <c r="AV620" s="15"/>
      <c r="AW620" s="15"/>
      <c r="AX620" s="15"/>
      <c r="AY620" s="15"/>
      <c r="AZ620" s="15"/>
      <c r="BA620" s="15"/>
      <c r="BB620" s="15"/>
      <c r="BC620" s="15"/>
      <c r="BD620" s="15"/>
      <c r="BE620" s="15"/>
      <c r="BF620" s="15"/>
      <c r="BG620" s="15"/>
      <c r="BH620" s="15"/>
      <c r="BI620" s="15"/>
      <c r="BJ620" s="15"/>
      <c r="BK620" s="15"/>
      <c r="BL620" s="15"/>
      <c r="BM620" s="15"/>
      <c r="BN620" s="15"/>
      <c r="BO620" s="15"/>
      <c r="BP620" s="15"/>
      <c r="BQ620" s="15"/>
      <c r="BR620" s="15"/>
      <c r="BS620" s="15"/>
      <c r="BT620" s="15"/>
      <c r="BU620" s="15"/>
      <c r="BV620" s="17"/>
    </row>
    <row r="621" spans="1:74">
      <c r="A621" s="322"/>
      <c r="B621" s="264" t="s">
        <v>25</v>
      </c>
      <c r="C621" s="13" t="s">
        <v>23</v>
      </c>
      <c r="E621">
        <f t="shared" si="223"/>
        <v>4</v>
      </c>
      <c r="F621" s="7">
        <f t="shared" si="224"/>
        <v>186</v>
      </c>
      <c r="G621" s="7">
        <f t="shared" si="225"/>
        <v>91.170170560331854</v>
      </c>
      <c r="H621" s="7">
        <f t="shared" si="226"/>
        <v>298</v>
      </c>
      <c r="I621" s="7">
        <f t="shared" si="227"/>
        <v>96</v>
      </c>
      <c r="J621" s="7">
        <f>+D621-F621</f>
        <v>-186</v>
      </c>
      <c r="K621" s="7">
        <f>+J621/G621</f>
        <v>-2.0401409677841342</v>
      </c>
      <c r="M621" s="17"/>
      <c r="Z621"/>
      <c r="BH621">
        <v>220</v>
      </c>
      <c r="BK621">
        <v>298</v>
      </c>
      <c r="BQ621">
        <v>130</v>
      </c>
      <c r="BS621">
        <v>96</v>
      </c>
      <c r="BV621" s="17"/>
    </row>
    <row r="622" spans="1:74">
      <c r="A622" s="322"/>
      <c r="B622" s="265"/>
      <c r="C622" s="10" t="s">
        <v>24</v>
      </c>
      <c r="E622">
        <f t="shared" si="223"/>
        <v>4</v>
      </c>
      <c r="F622" s="7">
        <f t="shared" si="224"/>
        <v>0.79999999999999993</v>
      </c>
      <c r="G622" s="7">
        <f t="shared" si="225"/>
        <v>0.80415587212098805</v>
      </c>
      <c r="H622" s="7">
        <f t="shared" si="226"/>
        <v>2</v>
      </c>
      <c r="I622" s="7">
        <f t="shared" si="227"/>
        <v>0.3</v>
      </c>
      <c r="J622" s="7">
        <f>+D622-F622</f>
        <v>-0.79999999999999993</v>
      </c>
      <c r="K622" s="7">
        <f>+J622/G622</f>
        <v>-0.99483200674761363</v>
      </c>
      <c r="M622" s="17"/>
      <c r="Z622"/>
      <c r="BH622">
        <v>0.4</v>
      </c>
      <c r="BK622">
        <v>2</v>
      </c>
      <c r="BQ622">
        <v>0.5</v>
      </c>
      <c r="BS622">
        <v>0.3</v>
      </c>
      <c r="BV622" s="17"/>
    </row>
    <row r="623" spans="1:74" ht="0.95" customHeight="1">
      <c r="M623" s="17"/>
      <c r="Z623"/>
      <c r="BV623" s="17"/>
    </row>
    <row r="624" spans="1:74" ht="0.95" customHeight="1">
      <c r="M624" s="17"/>
      <c r="Z624"/>
      <c r="BV624" s="17"/>
    </row>
    <row r="625" spans="1:74" ht="0.95" customHeight="1">
      <c r="M625" s="17"/>
      <c r="Z625"/>
      <c r="BV625" s="17"/>
    </row>
    <row r="626" spans="1:74" ht="0.95" customHeight="1">
      <c r="M626" s="17"/>
      <c r="Z626"/>
      <c r="BV626" s="17"/>
    </row>
    <row r="627" spans="1:74" ht="0.95" customHeight="1">
      <c r="M627" s="17"/>
      <c r="Z627"/>
      <c r="BV627" s="17"/>
    </row>
    <row r="628" spans="1:74" ht="0.95" customHeight="1">
      <c r="M628" s="17"/>
      <c r="Z628"/>
      <c r="BV628" s="17"/>
    </row>
    <row r="629" spans="1:74" ht="0.95" customHeight="1">
      <c r="M629" s="17"/>
      <c r="Z629"/>
      <c r="BV629" s="17"/>
    </row>
    <row r="630" spans="1:74" ht="0.95" customHeight="1">
      <c r="M630" s="17"/>
      <c r="Z630"/>
      <c r="BV630" s="17"/>
    </row>
    <row r="631" spans="1:74" ht="16.5" thickBot="1">
      <c r="D631" s="1" t="s">
        <v>26</v>
      </c>
      <c r="E631" s="1" t="s">
        <v>3</v>
      </c>
      <c r="F631" s="6" t="s">
        <v>4</v>
      </c>
      <c r="G631" s="6" t="s">
        <v>8</v>
      </c>
      <c r="H631" s="6" t="s">
        <v>5</v>
      </c>
      <c r="I631" s="6" t="s">
        <v>6</v>
      </c>
      <c r="J631" s="6" t="s">
        <v>7</v>
      </c>
      <c r="K631" s="7" t="s">
        <v>54</v>
      </c>
      <c r="M631" s="17"/>
      <c r="N631" s="1" t="s">
        <v>127</v>
      </c>
      <c r="O631" s="1" t="s">
        <v>127</v>
      </c>
      <c r="P631" s="1" t="s">
        <v>127</v>
      </c>
      <c r="Q631" s="1" t="s">
        <v>127</v>
      </c>
      <c r="R631" s="1" t="s">
        <v>127</v>
      </c>
      <c r="S631" s="1" t="s">
        <v>127</v>
      </c>
      <c r="T631" s="1" t="s">
        <v>127</v>
      </c>
      <c r="V631" s="1"/>
      <c r="W631" s="1"/>
      <c r="X631" s="1"/>
      <c r="Y631" s="1"/>
      <c r="Z631" s="1"/>
      <c r="AA631" s="1"/>
      <c r="AB631" s="1"/>
      <c r="AC631" s="1"/>
      <c r="AD631" s="1"/>
      <c r="AE631" s="1"/>
      <c r="AG631" s="1"/>
      <c r="AH631" s="1"/>
      <c r="AI631" s="1"/>
      <c r="AJ631" s="1"/>
      <c r="AK631" s="1"/>
      <c r="AL631" s="1"/>
      <c r="AM631" s="1"/>
      <c r="AN631" s="1"/>
      <c r="AO631" s="1"/>
      <c r="AP631" s="1"/>
      <c r="AQ631" s="1"/>
      <c r="AR631" s="1"/>
      <c r="AS631" s="1"/>
      <c r="AT631" s="1"/>
      <c r="AU631" s="1"/>
      <c r="AV631" s="1"/>
      <c r="AW631" s="1"/>
      <c r="AX631" s="1"/>
      <c r="AY631" s="1"/>
      <c r="AZ631" s="1"/>
      <c r="BA631" s="1"/>
      <c r="BB631" s="1"/>
      <c r="BC631" s="1"/>
      <c r="BD631" s="1"/>
      <c r="BE631" s="1"/>
      <c r="BF631" s="1"/>
      <c r="BG631" s="1"/>
      <c r="BH631" s="1"/>
      <c r="BI631" s="1"/>
      <c r="BJ631" s="1"/>
      <c r="BK631" s="1"/>
      <c r="BL631" s="1"/>
      <c r="BM631" s="1"/>
      <c r="BN631" s="1"/>
      <c r="BO631" s="1"/>
      <c r="BP631" s="1"/>
      <c r="BQ631" s="1"/>
      <c r="BR631" s="1"/>
      <c r="BS631" s="1"/>
      <c r="BT631" s="1"/>
      <c r="BU631" s="1"/>
      <c r="BV631" s="17"/>
    </row>
    <row r="632" spans="1:74">
      <c r="A632" s="322">
        <v>54</v>
      </c>
      <c r="B632" s="266" t="s">
        <v>18</v>
      </c>
      <c r="C632" s="267"/>
      <c r="D632" s="86">
        <f>+入力シート①!AB$2</f>
        <v>0</v>
      </c>
      <c r="E632" s="18"/>
      <c r="F632" s="30"/>
      <c r="G632" s="30"/>
      <c r="H632" s="30"/>
      <c r="I632" s="30"/>
      <c r="J632" s="30"/>
      <c r="K632" s="31"/>
      <c r="M632" s="17"/>
      <c r="N632" s="86">
        <v>0</v>
      </c>
      <c r="O632" s="86">
        <v>0</v>
      </c>
      <c r="P632" s="86">
        <v>0</v>
      </c>
      <c r="Q632" s="86">
        <v>0</v>
      </c>
      <c r="R632" s="86">
        <v>0</v>
      </c>
      <c r="S632" s="86">
        <v>0</v>
      </c>
      <c r="T632" s="86">
        <v>0</v>
      </c>
      <c r="U632">
        <v>2012</v>
      </c>
      <c r="V632">
        <f t="shared" ref="V632:BF632" si="230">+V$1</f>
        <v>2011</v>
      </c>
      <c r="W632">
        <f t="shared" si="230"/>
        <v>2010</v>
      </c>
      <c r="X632">
        <f t="shared" si="230"/>
        <v>2009</v>
      </c>
      <c r="Y632">
        <f t="shared" si="230"/>
        <v>2008</v>
      </c>
      <c r="Z632">
        <f t="shared" si="230"/>
        <v>2007</v>
      </c>
      <c r="AA632">
        <f t="shared" si="230"/>
        <v>2007</v>
      </c>
      <c r="AB632">
        <f t="shared" si="230"/>
        <v>2006</v>
      </c>
      <c r="AC632">
        <f t="shared" si="230"/>
        <v>2005</v>
      </c>
      <c r="AD632">
        <f t="shared" si="230"/>
        <v>2004</v>
      </c>
      <c r="AE632">
        <f t="shared" si="230"/>
        <v>2003</v>
      </c>
      <c r="AF632">
        <f t="shared" si="230"/>
        <v>2002</v>
      </c>
      <c r="AG632">
        <f t="shared" si="230"/>
        <v>2001</v>
      </c>
      <c r="AH632">
        <f t="shared" si="230"/>
        <v>2000</v>
      </c>
      <c r="AI632">
        <f t="shared" si="230"/>
        <v>2000</v>
      </c>
      <c r="AJ632">
        <f t="shared" si="230"/>
        <v>2000</v>
      </c>
      <c r="AK632">
        <f t="shared" si="230"/>
        <v>2000</v>
      </c>
      <c r="AL632">
        <f t="shared" si="230"/>
        <v>1999</v>
      </c>
      <c r="AM632">
        <f t="shared" si="230"/>
        <v>1999</v>
      </c>
      <c r="AN632">
        <f t="shared" si="230"/>
        <v>1998</v>
      </c>
      <c r="AO632">
        <f t="shared" si="230"/>
        <v>1998</v>
      </c>
      <c r="AP632">
        <f t="shared" si="230"/>
        <v>1997</v>
      </c>
      <c r="AQ632">
        <f t="shared" si="230"/>
        <v>1996</v>
      </c>
      <c r="AR632">
        <f t="shared" si="230"/>
        <v>1995</v>
      </c>
      <c r="AS632">
        <f t="shared" si="230"/>
        <v>1994</v>
      </c>
      <c r="AT632">
        <f t="shared" si="230"/>
        <v>1993</v>
      </c>
      <c r="AU632">
        <f t="shared" si="230"/>
        <v>1992</v>
      </c>
      <c r="AV632">
        <f t="shared" si="230"/>
        <v>1991</v>
      </c>
      <c r="AW632">
        <f t="shared" si="230"/>
        <v>1990</v>
      </c>
      <c r="AX632">
        <f t="shared" si="230"/>
        <v>1990</v>
      </c>
      <c r="AY632">
        <f t="shared" si="230"/>
        <v>1989</v>
      </c>
      <c r="AZ632">
        <f t="shared" si="230"/>
        <v>1988</v>
      </c>
      <c r="BA632">
        <f t="shared" si="230"/>
        <v>1987</v>
      </c>
      <c r="BB632">
        <f t="shared" si="230"/>
        <v>1987</v>
      </c>
      <c r="BC632">
        <f t="shared" si="230"/>
        <v>1986</v>
      </c>
      <c r="BD632">
        <f t="shared" si="230"/>
        <v>1986</v>
      </c>
      <c r="BE632">
        <f t="shared" si="230"/>
        <v>1986</v>
      </c>
      <c r="BF632">
        <f t="shared" si="230"/>
        <v>1986</v>
      </c>
      <c r="BG632">
        <f t="shared" ref="BG632:BU632" si="231">+BG$1</f>
        <v>1986</v>
      </c>
      <c r="BH632">
        <f t="shared" si="231"/>
        <v>1985</v>
      </c>
      <c r="BI632">
        <f t="shared" si="231"/>
        <v>1985</v>
      </c>
      <c r="BJ632">
        <f t="shared" si="231"/>
        <v>1985</v>
      </c>
      <c r="BK632">
        <f t="shared" si="231"/>
        <v>1984</v>
      </c>
      <c r="BL632">
        <f t="shared" si="231"/>
        <v>1984</v>
      </c>
      <c r="BM632">
        <f t="shared" si="231"/>
        <v>1984</v>
      </c>
      <c r="BN632">
        <f t="shared" si="231"/>
        <v>1983</v>
      </c>
      <c r="BO632">
        <f t="shared" si="231"/>
        <v>1983</v>
      </c>
      <c r="BP632">
        <f t="shared" si="231"/>
        <v>1982</v>
      </c>
      <c r="BQ632">
        <f t="shared" si="231"/>
        <v>1982</v>
      </c>
      <c r="BR632">
        <f t="shared" si="231"/>
        <v>1982</v>
      </c>
      <c r="BS632">
        <f t="shared" si="231"/>
        <v>1982</v>
      </c>
      <c r="BT632">
        <f t="shared" si="231"/>
        <v>1981</v>
      </c>
      <c r="BU632">
        <f t="shared" si="231"/>
        <v>1980</v>
      </c>
      <c r="BV632" s="17"/>
    </row>
    <row r="633" spans="1:74">
      <c r="A633" s="322"/>
      <c r="B633" s="266" t="s">
        <v>19</v>
      </c>
      <c r="C633" s="267"/>
      <c r="D633" s="87">
        <f>+入力シート①!AB$2</f>
        <v>0</v>
      </c>
      <c r="E633" s="19"/>
      <c r="F633" s="32"/>
      <c r="G633" s="32"/>
      <c r="H633" s="32"/>
      <c r="I633" s="32"/>
      <c r="J633" s="32"/>
      <c r="K633" s="33"/>
      <c r="M633" s="17"/>
      <c r="N633" s="87">
        <v>0</v>
      </c>
      <c r="O633" s="87">
        <v>0</v>
      </c>
      <c r="P633" s="87">
        <v>0</v>
      </c>
      <c r="Q633" s="87">
        <v>0</v>
      </c>
      <c r="R633" s="87">
        <v>0</v>
      </c>
      <c r="S633" s="87">
        <v>0</v>
      </c>
      <c r="T633" s="87">
        <v>0</v>
      </c>
      <c r="V633">
        <f>+V$3</f>
        <v>3</v>
      </c>
      <c r="W633">
        <f>+W$3</f>
        <v>3</v>
      </c>
      <c r="X633">
        <f>+X$3</f>
        <v>3</v>
      </c>
      <c r="Y633">
        <f>+Y$3</f>
        <v>3</v>
      </c>
      <c r="Z633">
        <f>+Z$3</f>
        <v>3</v>
      </c>
      <c r="AA633">
        <f t="shared" ref="AA633:BU633" si="232">+AA$3</f>
        <v>3</v>
      </c>
      <c r="AB633">
        <f t="shared" si="232"/>
        <v>3</v>
      </c>
      <c r="AC633">
        <f t="shared" si="232"/>
        <v>3</v>
      </c>
      <c r="AD633">
        <f t="shared" si="232"/>
        <v>3</v>
      </c>
      <c r="AE633">
        <f t="shared" si="232"/>
        <v>3</v>
      </c>
      <c r="AF633">
        <f t="shared" si="232"/>
        <v>3</v>
      </c>
      <c r="AG633">
        <f t="shared" si="232"/>
        <v>3</v>
      </c>
      <c r="AH633">
        <f t="shared" si="232"/>
        <v>3</v>
      </c>
      <c r="AI633">
        <f t="shared" si="232"/>
        <v>3</v>
      </c>
      <c r="AJ633">
        <f t="shared" si="232"/>
        <v>3</v>
      </c>
      <c r="AK633">
        <f t="shared" si="232"/>
        <v>3</v>
      </c>
      <c r="AL633">
        <f t="shared" si="232"/>
        <v>3</v>
      </c>
      <c r="AM633">
        <f t="shared" si="232"/>
        <v>3</v>
      </c>
      <c r="AN633">
        <f t="shared" si="232"/>
        <v>3</v>
      </c>
      <c r="AO633">
        <f t="shared" si="232"/>
        <v>3</v>
      </c>
      <c r="AP633">
        <f t="shared" si="232"/>
        <v>3</v>
      </c>
      <c r="AQ633">
        <f t="shared" si="232"/>
        <v>3</v>
      </c>
      <c r="AR633">
        <f t="shared" si="232"/>
        <v>3</v>
      </c>
      <c r="AS633">
        <f t="shared" si="232"/>
        <v>3</v>
      </c>
      <c r="AT633">
        <f t="shared" si="232"/>
        <v>3</v>
      </c>
      <c r="AU633">
        <f t="shared" si="232"/>
        <v>3</v>
      </c>
      <c r="AV633">
        <f t="shared" si="232"/>
        <v>3</v>
      </c>
      <c r="AW633">
        <f t="shared" si="232"/>
        <v>3</v>
      </c>
      <c r="AX633">
        <f t="shared" si="232"/>
        <v>3</v>
      </c>
      <c r="AY633">
        <f t="shared" si="232"/>
        <v>3</v>
      </c>
      <c r="AZ633">
        <f t="shared" si="232"/>
        <v>3</v>
      </c>
      <c r="BA633">
        <f t="shared" si="232"/>
        <v>3</v>
      </c>
      <c r="BB633">
        <f t="shared" si="232"/>
        <v>3</v>
      </c>
      <c r="BC633">
        <f t="shared" si="232"/>
        <v>3</v>
      </c>
      <c r="BD633">
        <f t="shared" si="232"/>
        <v>3</v>
      </c>
      <c r="BE633">
        <f t="shared" si="232"/>
        <v>3</v>
      </c>
      <c r="BF633">
        <f t="shared" si="232"/>
        <v>3</v>
      </c>
      <c r="BG633">
        <f t="shared" si="232"/>
        <v>3</v>
      </c>
      <c r="BH633">
        <f t="shared" si="232"/>
        <v>3</v>
      </c>
      <c r="BI633">
        <f t="shared" si="232"/>
        <v>3</v>
      </c>
      <c r="BJ633">
        <f t="shared" si="232"/>
        <v>3</v>
      </c>
      <c r="BK633">
        <f t="shared" si="232"/>
        <v>3</v>
      </c>
      <c r="BL633">
        <f t="shared" si="232"/>
        <v>3</v>
      </c>
      <c r="BM633">
        <f t="shared" si="232"/>
        <v>3</v>
      </c>
      <c r="BN633">
        <f t="shared" si="232"/>
        <v>3</v>
      </c>
      <c r="BO633">
        <f t="shared" si="232"/>
        <v>3</v>
      </c>
      <c r="BP633">
        <f t="shared" si="232"/>
        <v>3</v>
      </c>
      <c r="BQ633">
        <f t="shared" si="232"/>
        <v>3</v>
      </c>
      <c r="BR633">
        <f t="shared" si="232"/>
        <v>3</v>
      </c>
      <c r="BS633">
        <f t="shared" si="232"/>
        <v>3</v>
      </c>
      <c r="BT633">
        <f t="shared" si="232"/>
        <v>3</v>
      </c>
      <c r="BU633">
        <f t="shared" si="232"/>
        <v>3</v>
      </c>
      <c r="BV633" s="17"/>
    </row>
    <row r="634" spans="1:74">
      <c r="A634" s="322"/>
      <c r="B634" s="266" t="s">
        <v>20</v>
      </c>
      <c r="C634" s="267"/>
      <c r="D634" s="88">
        <f>+入力シート①!AB$2</f>
        <v>0</v>
      </c>
      <c r="E634" s="19"/>
      <c r="F634" s="32"/>
      <c r="G634" s="32"/>
      <c r="H634" s="32"/>
      <c r="I634" s="32"/>
      <c r="J634" s="32"/>
      <c r="K634" s="33"/>
      <c r="M634" s="17"/>
      <c r="N634" s="88">
        <v>0</v>
      </c>
      <c r="O634" s="88">
        <v>0</v>
      </c>
      <c r="P634" s="88">
        <v>0</v>
      </c>
      <c r="Q634" s="88">
        <v>0</v>
      </c>
      <c r="R634" s="88">
        <v>0</v>
      </c>
      <c r="S634" s="88">
        <v>0</v>
      </c>
      <c r="T634" s="88">
        <v>0</v>
      </c>
      <c r="Z634"/>
      <c r="BC634">
        <v>27</v>
      </c>
      <c r="BG634">
        <v>4</v>
      </c>
      <c r="BO634">
        <v>12</v>
      </c>
      <c r="BP634">
        <v>30</v>
      </c>
      <c r="BS634">
        <v>4</v>
      </c>
      <c r="BV634" s="17"/>
    </row>
    <row r="635" spans="1:74">
      <c r="A635" s="322"/>
      <c r="B635" s="266" t="s">
        <v>55</v>
      </c>
      <c r="C635" s="267"/>
      <c r="D635">
        <f>+入力シート①!AB$3</f>
        <v>54</v>
      </c>
      <c r="E635" s="19"/>
      <c r="F635" s="32"/>
      <c r="G635" s="32"/>
      <c r="H635" s="32"/>
      <c r="I635" s="32"/>
      <c r="J635" s="32"/>
      <c r="K635" s="33"/>
      <c r="M635" s="17"/>
      <c r="N635">
        <v>54</v>
      </c>
      <c r="O635">
        <v>54</v>
      </c>
      <c r="P635">
        <v>54</v>
      </c>
      <c r="Q635">
        <v>54</v>
      </c>
      <c r="R635">
        <v>54</v>
      </c>
      <c r="S635">
        <v>54</v>
      </c>
      <c r="T635">
        <v>54</v>
      </c>
      <c r="U635">
        <v>54</v>
      </c>
      <c r="V635">
        <f>+$A$632</f>
        <v>54</v>
      </c>
      <c r="W635">
        <f>+$A$632</f>
        <v>54</v>
      </c>
      <c r="X635">
        <f>+$A$632</f>
        <v>54</v>
      </c>
      <c r="Y635">
        <f>+$A$632</f>
        <v>54</v>
      </c>
      <c r="Z635">
        <f>+$A$632</f>
        <v>54</v>
      </c>
      <c r="AA635">
        <f t="shared" ref="AA635:BU635" si="233">+$A$632</f>
        <v>54</v>
      </c>
      <c r="AB635">
        <f t="shared" si="233"/>
        <v>54</v>
      </c>
      <c r="AC635">
        <f t="shared" si="233"/>
        <v>54</v>
      </c>
      <c r="AD635">
        <f t="shared" si="233"/>
        <v>54</v>
      </c>
      <c r="AE635">
        <f t="shared" si="233"/>
        <v>54</v>
      </c>
      <c r="AF635">
        <f t="shared" si="233"/>
        <v>54</v>
      </c>
      <c r="AG635">
        <f t="shared" si="233"/>
        <v>54</v>
      </c>
      <c r="AH635">
        <f t="shared" si="233"/>
        <v>54</v>
      </c>
      <c r="AI635">
        <f t="shared" si="233"/>
        <v>54</v>
      </c>
      <c r="AJ635">
        <f t="shared" si="233"/>
        <v>54</v>
      </c>
      <c r="AK635">
        <f t="shared" si="233"/>
        <v>54</v>
      </c>
      <c r="AL635">
        <f t="shared" si="233"/>
        <v>54</v>
      </c>
      <c r="AM635">
        <f t="shared" si="233"/>
        <v>54</v>
      </c>
      <c r="AN635">
        <f t="shared" si="233"/>
        <v>54</v>
      </c>
      <c r="AO635">
        <f t="shared" si="233"/>
        <v>54</v>
      </c>
      <c r="AP635">
        <f t="shared" si="233"/>
        <v>54</v>
      </c>
      <c r="AQ635">
        <f t="shared" si="233"/>
        <v>54</v>
      </c>
      <c r="AR635">
        <f t="shared" si="233"/>
        <v>54</v>
      </c>
      <c r="AS635">
        <f t="shared" si="233"/>
        <v>54</v>
      </c>
      <c r="AT635">
        <f t="shared" si="233"/>
        <v>54</v>
      </c>
      <c r="AU635">
        <f t="shared" si="233"/>
        <v>54</v>
      </c>
      <c r="AV635">
        <f t="shared" si="233"/>
        <v>54</v>
      </c>
      <c r="AW635">
        <f t="shared" si="233"/>
        <v>54</v>
      </c>
      <c r="AX635">
        <f t="shared" si="233"/>
        <v>54</v>
      </c>
      <c r="AY635">
        <f t="shared" si="233"/>
        <v>54</v>
      </c>
      <c r="AZ635">
        <f t="shared" si="233"/>
        <v>54</v>
      </c>
      <c r="BA635">
        <f t="shared" si="233"/>
        <v>54</v>
      </c>
      <c r="BB635">
        <f t="shared" si="233"/>
        <v>54</v>
      </c>
      <c r="BC635">
        <f t="shared" si="233"/>
        <v>54</v>
      </c>
      <c r="BD635">
        <f t="shared" si="233"/>
        <v>54</v>
      </c>
      <c r="BE635">
        <f t="shared" si="233"/>
        <v>54</v>
      </c>
      <c r="BF635">
        <f t="shared" si="233"/>
        <v>54</v>
      </c>
      <c r="BG635">
        <f t="shared" si="233"/>
        <v>54</v>
      </c>
      <c r="BH635">
        <f t="shared" si="233"/>
        <v>54</v>
      </c>
      <c r="BI635">
        <f t="shared" si="233"/>
        <v>54</v>
      </c>
      <c r="BJ635">
        <f t="shared" si="233"/>
        <v>54</v>
      </c>
      <c r="BK635">
        <f t="shared" si="233"/>
        <v>54</v>
      </c>
      <c r="BL635">
        <f t="shared" si="233"/>
        <v>54</v>
      </c>
      <c r="BM635">
        <f t="shared" si="233"/>
        <v>54</v>
      </c>
      <c r="BN635">
        <f t="shared" si="233"/>
        <v>54</v>
      </c>
      <c r="BO635">
        <f t="shared" si="233"/>
        <v>54</v>
      </c>
      <c r="BP635">
        <f t="shared" si="233"/>
        <v>54</v>
      </c>
      <c r="BQ635">
        <f t="shared" si="233"/>
        <v>54</v>
      </c>
      <c r="BR635">
        <f t="shared" si="233"/>
        <v>54</v>
      </c>
      <c r="BS635">
        <f t="shared" si="233"/>
        <v>54</v>
      </c>
      <c r="BT635">
        <f t="shared" si="233"/>
        <v>54</v>
      </c>
      <c r="BU635">
        <f t="shared" si="233"/>
        <v>54</v>
      </c>
      <c r="BV635" s="17"/>
    </row>
    <row r="636" spans="1:74" ht="16.5" thickBot="1">
      <c r="A636" s="322"/>
      <c r="B636" s="266" t="s">
        <v>21</v>
      </c>
      <c r="C636" s="267"/>
      <c r="D636" s="93">
        <f>+入力シート①!AB$4</f>
        <v>0</v>
      </c>
      <c r="E636" s="20"/>
      <c r="F636" s="34"/>
      <c r="G636" s="34"/>
      <c r="H636" s="34"/>
      <c r="I636" s="34"/>
      <c r="J636" s="34"/>
      <c r="K636" s="35"/>
      <c r="M636" s="17"/>
      <c r="N636" s="93">
        <v>0</v>
      </c>
      <c r="O636" s="93">
        <v>0</v>
      </c>
      <c r="P636" s="93">
        <v>0</v>
      </c>
      <c r="Q636" s="93">
        <v>0</v>
      </c>
      <c r="R636" s="93">
        <v>0</v>
      </c>
      <c r="S636" s="93">
        <v>0</v>
      </c>
      <c r="T636" s="93">
        <v>0</v>
      </c>
      <c r="Z636"/>
      <c r="BV636" s="17"/>
    </row>
    <row r="637" spans="1:74">
      <c r="A637" s="322"/>
      <c r="B637" s="263" t="s">
        <v>22</v>
      </c>
      <c r="C637" s="9">
        <v>0</v>
      </c>
      <c r="E637">
        <f>+COUNT($M637:$BV637)</f>
        <v>5</v>
      </c>
      <c r="F637" s="7">
        <f>+AVERAGE($M637:$BV637)</f>
        <v>17.380000000000003</v>
      </c>
      <c r="G637" s="7">
        <f>+STDEV($M637:$BV637)</f>
        <v>1.5674820573135766</v>
      </c>
      <c r="H637" s="7">
        <f>+MAX($M637:$BV637)</f>
        <v>19.100000000000001</v>
      </c>
      <c r="I637" s="7">
        <f>+MIN($M637:$BV637)</f>
        <v>15.7</v>
      </c>
      <c r="J637" s="7">
        <f>+D637-F637</f>
        <v>-17.380000000000003</v>
      </c>
      <c r="K637" s="7">
        <f>+J637/G637</f>
        <v>-11.087846217382962</v>
      </c>
      <c r="M637" s="17"/>
      <c r="Z637"/>
      <c r="BC637">
        <v>16.399999999999999</v>
      </c>
      <c r="BG637">
        <v>19.100000000000001</v>
      </c>
      <c r="BO637">
        <v>16.7</v>
      </c>
      <c r="BP637">
        <v>19</v>
      </c>
      <c r="BS637">
        <v>15.7</v>
      </c>
      <c r="BV637" s="17"/>
    </row>
    <row r="638" spans="1:74">
      <c r="A638" s="322"/>
      <c r="B638" s="263"/>
      <c r="C638" s="9">
        <v>10</v>
      </c>
      <c r="E638">
        <f t="shared" ref="E638:E652" si="234">+COUNT($M638:$BV638)</f>
        <v>4</v>
      </c>
      <c r="F638" s="7">
        <f t="shared" ref="F638:F652" si="235">+AVERAGE($M638:$BV638)</f>
        <v>17.71</v>
      </c>
      <c r="G638" s="7">
        <f t="shared" ref="G638:G652" si="236">+STDEV($M638:$BV638)</f>
        <v>1.6043067038443739</v>
      </c>
      <c r="H638" s="7">
        <f t="shared" ref="H638:H652" si="237">+MAX($M638:$BV638)</f>
        <v>19.27</v>
      </c>
      <c r="I638" s="7">
        <f t="shared" ref="I638:I652" si="238">+MIN($M638:$BV638)</f>
        <v>15.81</v>
      </c>
      <c r="J638" s="7">
        <f t="shared" ref="J638:J649" si="239">+D638-F638</f>
        <v>-17.71</v>
      </c>
      <c r="K638" s="7">
        <f t="shared" ref="K638:K649" si="240">+J638/G638</f>
        <v>-11.039036337354831</v>
      </c>
      <c r="M638" s="17"/>
      <c r="Z638"/>
      <c r="BG638">
        <v>18.78</v>
      </c>
      <c r="BO638">
        <v>16.98</v>
      </c>
      <c r="BP638">
        <v>19.27</v>
      </c>
      <c r="BS638">
        <v>15.81</v>
      </c>
      <c r="BV638" s="17"/>
    </row>
    <row r="639" spans="1:74">
      <c r="A639" s="322"/>
      <c r="B639" s="263"/>
      <c r="C639" s="9">
        <v>20</v>
      </c>
      <c r="E639">
        <f t="shared" si="234"/>
        <v>4</v>
      </c>
      <c r="F639" s="7">
        <f t="shared" si="235"/>
        <v>17.642499999999998</v>
      </c>
      <c r="G639" s="7">
        <f t="shared" si="236"/>
        <v>1.4869964133559075</v>
      </c>
      <c r="H639" s="7">
        <f t="shared" si="237"/>
        <v>19.07</v>
      </c>
      <c r="I639" s="7">
        <f t="shared" si="238"/>
        <v>15.87</v>
      </c>
      <c r="J639" s="7">
        <f t="shared" si="239"/>
        <v>-17.642499999999998</v>
      </c>
      <c r="K639" s="7">
        <f t="shared" si="240"/>
        <v>-11.86452088353311</v>
      </c>
      <c r="M639" s="17"/>
      <c r="Z639"/>
      <c r="BG639">
        <v>18.649999999999999</v>
      </c>
      <c r="BO639">
        <v>16.98</v>
      </c>
      <c r="BP639">
        <v>19.07</v>
      </c>
      <c r="BS639">
        <v>15.87</v>
      </c>
      <c r="BV639" s="17"/>
    </row>
    <row r="640" spans="1:74">
      <c r="A640" s="322"/>
      <c r="B640" s="263"/>
      <c r="C640" s="9">
        <v>30</v>
      </c>
      <c r="E640">
        <f t="shared" si="234"/>
        <v>4</v>
      </c>
      <c r="F640" s="7">
        <f t="shared" si="235"/>
        <v>17.560000000000002</v>
      </c>
      <c r="G640" s="7">
        <f t="shared" si="236"/>
        <v>1.4096571687234221</v>
      </c>
      <c r="H640" s="7">
        <f t="shared" si="237"/>
        <v>18.93</v>
      </c>
      <c r="I640" s="7">
        <f t="shared" si="238"/>
        <v>15.86</v>
      </c>
      <c r="J640" s="7">
        <f t="shared" si="239"/>
        <v>-17.560000000000002</v>
      </c>
      <c r="K640" s="7">
        <f t="shared" si="240"/>
        <v>-12.456929521312082</v>
      </c>
      <c r="M640" s="17"/>
      <c r="Z640"/>
      <c r="BG640">
        <v>18.48</v>
      </c>
      <c r="BO640">
        <v>16.97</v>
      </c>
      <c r="BP640">
        <v>18.93</v>
      </c>
      <c r="BS640">
        <v>15.86</v>
      </c>
      <c r="BV640" s="17"/>
    </row>
    <row r="641" spans="1:74">
      <c r="A641" s="322"/>
      <c r="B641" s="263"/>
      <c r="C641" s="9">
        <v>50</v>
      </c>
      <c r="E641">
        <f t="shared" si="234"/>
        <v>4</v>
      </c>
      <c r="F641" s="7">
        <f t="shared" si="235"/>
        <v>17.39</v>
      </c>
      <c r="G641" s="7">
        <f t="shared" si="236"/>
        <v>1.3598284205492011</v>
      </c>
      <c r="H641" s="7">
        <f t="shared" si="237"/>
        <v>18.78</v>
      </c>
      <c r="I641" s="7">
        <f t="shared" si="238"/>
        <v>15.85</v>
      </c>
      <c r="J641" s="7">
        <f t="shared" si="239"/>
        <v>-17.39</v>
      </c>
      <c r="K641" s="7">
        <f t="shared" si="240"/>
        <v>-12.788378105067556</v>
      </c>
      <c r="M641" s="17"/>
      <c r="Z641"/>
      <c r="BG641">
        <v>18.25</v>
      </c>
      <c r="BO641">
        <v>16.68</v>
      </c>
      <c r="BP641">
        <v>18.78</v>
      </c>
      <c r="BS641">
        <v>15.85</v>
      </c>
      <c r="BV641" s="17"/>
    </row>
    <row r="642" spans="1:74">
      <c r="A642" s="322"/>
      <c r="B642" s="263"/>
      <c r="C642" s="9">
        <v>75</v>
      </c>
      <c r="E642">
        <f t="shared" si="234"/>
        <v>4</v>
      </c>
      <c r="F642" s="7">
        <f t="shared" si="235"/>
        <v>17.317499999999999</v>
      </c>
      <c r="G642" s="7">
        <f t="shared" si="236"/>
        <v>1.3814816924833522</v>
      </c>
      <c r="H642" s="7">
        <f t="shared" si="237"/>
        <v>18.77</v>
      </c>
      <c r="I642" s="7">
        <f t="shared" si="238"/>
        <v>15.85</v>
      </c>
      <c r="J642" s="7">
        <f t="shared" si="239"/>
        <v>-17.317499999999999</v>
      </c>
      <c r="K642" s="7">
        <f t="shared" si="240"/>
        <v>-12.535453849460756</v>
      </c>
      <c r="M642" s="17"/>
      <c r="Z642"/>
      <c r="BG642">
        <v>18.18</v>
      </c>
      <c r="BO642">
        <v>16.47</v>
      </c>
      <c r="BP642">
        <v>18.77</v>
      </c>
      <c r="BS642">
        <v>15.85</v>
      </c>
      <c r="BV642" s="17"/>
    </row>
    <row r="643" spans="1:74">
      <c r="A643" s="322"/>
      <c r="B643" s="263"/>
      <c r="C643" s="9">
        <v>100</v>
      </c>
      <c r="E643">
        <f t="shared" si="234"/>
        <v>4</v>
      </c>
      <c r="F643" s="7">
        <f t="shared" si="235"/>
        <v>17.2225</v>
      </c>
      <c r="G643" s="7">
        <f t="shared" si="236"/>
        <v>1.4128074886551245</v>
      </c>
      <c r="H643" s="7">
        <f t="shared" si="237"/>
        <v>18.75</v>
      </c>
      <c r="I643" s="7">
        <f t="shared" si="238"/>
        <v>15.76</v>
      </c>
      <c r="J643" s="7">
        <f t="shared" si="239"/>
        <v>-17.2225</v>
      </c>
      <c r="K643" s="7">
        <f t="shared" si="240"/>
        <v>-12.190266641631686</v>
      </c>
      <c r="M643" s="17"/>
      <c r="Z643"/>
      <c r="BG643">
        <v>18.059999999999999</v>
      </c>
      <c r="BO643">
        <v>16.32</v>
      </c>
      <c r="BP643">
        <v>18.75</v>
      </c>
      <c r="BS643">
        <v>15.76</v>
      </c>
      <c r="BV643" s="17"/>
    </row>
    <row r="644" spans="1:74">
      <c r="A644" s="322"/>
      <c r="B644" s="263"/>
      <c r="C644" s="9">
        <v>150</v>
      </c>
      <c r="E644">
        <f t="shared" si="234"/>
        <v>4</v>
      </c>
      <c r="F644" s="7">
        <f t="shared" si="235"/>
        <v>16.82</v>
      </c>
      <c r="G644" s="7">
        <f t="shared" si="236"/>
        <v>1.6817253045607652</v>
      </c>
      <c r="H644" s="7">
        <f t="shared" si="237"/>
        <v>18.739999999999998</v>
      </c>
      <c r="I644" s="7">
        <f t="shared" si="238"/>
        <v>15.04</v>
      </c>
      <c r="J644" s="7">
        <f t="shared" si="239"/>
        <v>-16.82</v>
      </c>
      <c r="K644" s="7">
        <f t="shared" si="240"/>
        <v>-10.001633414437482</v>
      </c>
      <c r="M644" s="17"/>
      <c r="Z644"/>
      <c r="BG644">
        <v>17.649999999999999</v>
      </c>
      <c r="BO644">
        <v>15.85</v>
      </c>
      <c r="BP644">
        <v>18.739999999999998</v>
      </c>
      <c r="BS644">
        <v>15.04</v>
      </c>
      <c r="BV644" s="17"/>
    </row>
    <row r="645" spans="1:74">
      <c r="A645" s="322"/>
      <c r="B645" s="263"/>
      <c r="C645" s="9">
        <v>200</v>
      </c>
      <c r="E645">
        <f t="shared" si="234"/>
        <v>4</v>
      </c>
      <c r="F645" s="7">
        <f t="shared" si="235"/>
        <v>15.587499999999999</v>
      </c>
      <c r="G645" s="7">
        <f t="shared" si="236"/>
        <v>2.3812094266009916</v>
      </c>
      <c r="H645" s="7">
        <f t="shared" si="237"/>
        <v>18.38</v>
      </c>
      <c r="I645" s="7">
        <f t="shared" si="238"/>
        <v>13.25</v>
      </c>
      <c r="J645" s="7">
        <f t="shared" si="239"/>
        <v>-15.587499999999999</v>
      </c>
      <c r="K645" s="7">
        <f t="shared" si="240"/>
        <v>-6.5460432945833142</v>
      </c>
      <c r="M645" s="17"/>
      <c r="Z645"/>
      <c r="BG645">
        <v>16.71</v>
      </c>
      <c r="BO645">
        <v>14.01</v>
      </c>
      <c r="BP645">
        <v>18.38</v>
      </c>
      <c r="BS645">
        <v>13.25</v>
      </c>
      <c r="BV645" s="17"/>
    </row>
    <row r="646" spans="1:74">
      <c r="A646" s="322"/>
      <c r="B646" s="263"/>
      <c r="C646" s="9">
        <v>300</v>
      </c>
      <c r="E646">
        <f t="shared" si="234"/>
        <v>0</v>
      </c>
      <c r="F646" s="7" t="e">
        <f t="shared" si="235"/>
        <v>#DIV/0!</v>
      </c>
      <c r="G646" s="7" t="e">
        <f t="shared" si="236"/>
        <v>#DIV/0!</v>
      </c>
      <c r="H646" s="7">
        <f t="shared" si="237"/>
        <v>0</v>
      </c>
      <c r="I646" s="7">
        <f t="shared" si="238"/>
        <v>0</v>
      </c>
      <c r="J646" s="7" t="e">
        <f t="shared" si="239"/>
        <v>#DIV/0!</v>
      </c>
      <c r="K646" s="7" t="e">
        <f t="shared" si="240"/>
        <v>#DIV/0!</v>
      </c>
      <c r="M646" s="17"/>
      <c r="Z646"/>
      <c r="BV646" s="17"/>
    </row>
    <row r="647" spans="1:74">
      <c r="A647" s="322"/>
      <c r="B647" s="263"/>
      <c r="C647" s="9">
        <v>400</v>
      </c>
      <c r="E647">
        <f t="shared" si="234"/>
        <v>0</v>
      </c>
      <c r="F647" s="7" t="e">
        <f t="shared" si="235"/>
        <v>#DIV/0!</v>
      </c>
      <c r="G647" s="7" t="e">
        <f t="shared" si="236"/>
        <v>#DIV/0!</v>
      </c>
      <c r="H647" s="7">
        <f t="shared" si="237"/>
        <v>0</v>
      </c>
      <c r="I647" s="7">
        <f t="shared" si="238"/>
        <v>0</v>
      </c>
      <c r="J647" s="7" t="e">
        <f t="shared" si="239"/>
        <v>#DIV/0!</v>
      </c>
      <c r="K647" s="7" t="e">
        <f t="shared" si="240"/>
        <v>#DIV/0!</v>
      </c>
      <c r="M647" s="17"/>
      <c r="Z647"/>
      <c r="BV647" s="17"/>
    </row>
    <row r="648" spans="1:74">
      <c r="A648" s="322"/>
      <c r="B648" s="263"/>
      <c r="C648" s="9">
        <v>500</v>
      </c>
      <c r="E648">
        <f t="shared" si="234"/>
        <v>0</v>
      </c>
      <c r="F648" s="7" t="e">
        <f t="shared" si="235"/>
        <v>#DIV/0!</v>
      </c>
      <c r="G648" s="7" t="e">
        <f t="shared" si="236"/>
        <v>#DIV/0!</v>
      </c>
      <c r="H648" s="7">
        <f t="shared" si="237"/>
        <v>0</v>
      </c>
      <c r="I648" s="7">
        <f t="shared" si="238"/>
        <v>0</v>
      </c>
      <c r="J648" s="7" t="e">
        <f t="shared" si="239"/>
        <v>#DIV/0!</v>
      </c>
      <c r="K648" s="7" t="e">
        <f t="shared" si="240"/>
        <v>#DIV/0!</v>
      </c>
      <c r="M648" s="17"/>
      <c r="Z648"/>
      <c r="BV648" s="17"/>
    </row>
    <row r="649" spans="1:74">
      <c r="A649" s="322"/>
      <c r="B649" s="263"/>
      <c r="C649" s="9">
        <v>600</v>
      </c>
      <c r="E649">
        <f t="shared" si="234"/>
        <v>0</v>
      </c>
      <c r="F649" s="7" t="e">
        <f t="shared" si="235"/>
        <v>#DIV/0!</v>
      </c>
      <c r="G649" s="7" t="e">
        <f t="shared" si="236"/>
        <v>#DIV/0!</v>
      </c>
      <c r="H649" s="7">
        <f t="shared" si="237"/>
        <v>0</v>
      </c>
      <c r="I649" s="7">
        <f t="shared" si="238"/>
        <v>0</v>
      </c>
      <c r="J649" s="7" t="e">
        <f t="shared" si="239"/>
        <v>#DIV/0!</v>
      </c>
      <c r="K649" s="7" t="e">
        <f t="shared" si="240"/>
        <v>#DIV/0!</v>
      </c>
      <c r="M649" s="17"/>
      <c r="Z649"/>
      <c r="BV649" s="17"/>
    </row>
    <row r="650" spans="1:74">
      <c r="A650" s="322"/>
      <c r="B650" s="15"/>
      <c r="C650" s="15"/>
      <c r="D650" s="15"/>
      <c r="E650" s="15"/>
      <c r="F650" s="32"/>
      <c r="G650" s="32"/>
      <c r="H650" s="32"/>
      <c r="I650" s="32"/>
      <c r="J650" s="32"/>
      <c r="K650" s="32"/>
      <c r="L650" s="15"/>
      <c r="M650" s="17"/>
      <c r="N650" s="15"/>
      <c r="O650" s="15"/>
      <c r="P650" s="15"/>
      <c r="Q650" s="15"/>
      <c r="R650" s="15"/>
      <c r="S650" s="15"/>
      <c r="T650" s="15"/>
      <c r="U650" s="15"/>
      <c r="V650" s="15"/>
      <c r="W650" s="15"/>
      <c r="X650" s="15"/>
      <c r="Y650" s="15"/>
      <c r="Z650" s="15"/>
      <c r="AA650" s="15"/>
      <c r="AD650" s="15"/>
      <c r="AE650" s="15"/>
      <c r="AF650" s="15"/>
      <c r="AG650" s="15"/>
      <c r="AH650" s="15"/>
      <c r="AI650" s="15"/>
      <c r="AJ650" s="15"/>
      <c r="AK650" s="15"/>
      <c r="AL650" s="15"/>
      <c r="AM650" s="15"/>
      <c r="AN650" s="15"/>
      <c r="AO650" s="15"/>
      <c r="AP650" s="15"/>
      <c r="AQ650" s="15"/>
      <c r="AR650" s="15"/>
      <c r="AS650" s="15"/>
      <c r="AT650" s="15"/>
      <c r="AU650" s="15"/>
      <c r="AV650" s="15"/>
      <c r="AW650" s="15"/>
      <c r="AX650" s="15"/>
      <c r="AY650" s="15"/>
      <c r="AZ650" s="15"/>
      <c r="BA650" s="15"/>
      <c r="BB650" s="15"/>
      <c r="BC650" s="15"/>
      <c r="BD650" s="15"/>
      <c r="BE650" s="15"/>
      <c r="BF650" s="15"/>
      <c r="BG650" s="15"/>
      <c r="BH650" s="15"/>
      <c r="BI650" s="15"/>
      <c r="BJ650" s="15"/>
      <c r="BK650" s="15"/>
      <c r="BL650" s="15"/>
      <c r="BM650" s="15"/>
      <c r="BN650" s="15"/>
      <c r="BO650" s="15"/>
      <c r="BP650" s="15"/>
      <c r="BQ650" s="15"/>
      <c r="BR650" s="15"/>
      <c r="BS650" s="15"/>
      <c r="BT650" s="15"/>
      <c r="BU650" s="15"/>
      <c r="BV650" s="17"/>
    </row>
    <row r="651" spans="1:74">
      <c r="A651" s="322"/>
      <c r="B651" s="264" t="s">
        <v>25</v>
      </c>
      <c r="C651" s="13" t="s">
        <v>23</v>
      </c>
      <c r="E651">
        <f t="shared" si="234"/>
        <v>3</v>
      </c>
      <c r="F651" s="7">
        <f t="shared" si="235"/>
        <v>192.66666666666666</v>
      </c>
      <c r="G651" s="7">
        <f t="shared" si="236"/>
        <v>124.10210849672674</v>
      </c>
      <c r="H651" s="7">
        <f t="shared" si="237"/>
        <v>332</v>
      </c>
      <c r="I651" s="7">
        <f t="shared" si="238"/>
        <v>94</v>
      </c>
      <c r="J651" s="7">
        <f>+D651-F651</f>
        <v>-192.66666666666666</v>
      </c>
      <c r="K651" s="7">
        <f>+J651/G651</f>
        <v>-1.552485038332353</v>
      </c>
      <c r="M651" s="17"/>
      <c r="Z651"/>
      <c r="BG651">
        <v>152</v>
      </c>
      <c r="BO651">
        <v>332</v>
      </c>
      <c r="BP651">
        <v>94</v>
      </c>
      <c r="BV651" s="17"/>
    </row>
    <row r="652" spans="1:74">
      <c r="A652" s="322"/>
      <c r="B652" s="265"/>
      <c r="C652" s="10" t="s">
        <v>24</v>
      </c>
      <c r="E652">
        <f t="shared" si="234"/>
        <v>3</v>
      </c>
      <c r="F652" s="7">
        <f t="shared" si="235"/>
        <v>1.5666666666666667</v>
      </c>
      <c r="G652" s="7">
        <f t="shared" si="236"/>
        <v>1.242309676905615</v>
      </c>
      <c r="H652" s="7">
        <f t="shared" si="237"/>
        <v>3</v>
      </c>
      <c r="I652" s="7">
        <f t="shared" si="238"/>
        <v>0.8</v>
      </c>
      <c r="J652" s="7">
        <f>+D652-F652</f>
        <v>-1.5666666666666667</v>
      </c>
      <c r="K652" s="7">
        <f>+J652/G652</f>
        <v>-1.2610918966428488</v>
      </c>
      <c r="M652" s="17"/>
      <c r="Z652"/>
      <c r="BG652">
        <v>3</v>
      </c>
      <c r="BO652">
        <v>0.9</v>
      </c>
      <c r="BP652">
        <v>0.8</v>
      </c>
      <c r="BV652" s="17"/>
    </row>
    <row r="653" spans="1:74" ht="0.95" customHeight="1">
      <c r="M653" s="17"/>
      <c r="Z653"/>
      <c r="BV653" s="17"/>
    </row>
    <row r="654" spans="1:74" ht="0.95" customHeight="1">
      <c r="M654" s="17"/>
      <c r="Z654"/>
      <c r="BV654" s="17"/>
    </row>
    <row r="655" spans="1:74" ht="0.95" customHeight="1">
      <c r="M655" s="17"/>
      <c r="Z655"/>
      <c r="BV655" s="17"/>
    </row>
    <row r="656" spans="1:74" ht="0.95" customHeight="1">
      <c r="M656" s="17"/>
      <c r="Z656"/>
      <c r="BV656" s="17"/>
    </row>
    <row r="657" spans="1:74" ht="0.95" customHeight="1">
      <c r="M657" s="17"/>
      <c r="Z657"/>
      <c r="BV657" s="17"/>
    </row>
    <row r="658" spans="1:74" ht="0.95" customHeight="1">
      <c r="M658" s="17"/>
      <c r="Z658"/>
      <c r="BV658" s="17"/>
    </row>
    <row r="659" spans="1:74" ht="0.95" customHeight="1">
      <c r="M659" s="17"/>
      <c r="Z659"/>
      <c r="BV659" s="17"/>
    </row>
    <row r="660" spans="1:74" ht="0.95" customHeight="1">
      <c r="M660" s="17"/>
      <c r="Z660"/>
      <c r="BV660" s="17"/>
    </row>
    <row r="661" spans="1:74" ht="16.5" thickBot="1">
      <c r="D661" s="1" t="s">
        <v>26</v>
      </c>
      <c r="E661" s="1" t="s">
        <v>3</v>
      </c>
      <c r="F661" s="6" t="s">
        <v>4</v>
      </c>
      <c r="G661" s="6" t="s">
        <v>8</v>
      </c>
      <c r="H661" s="6" t="s">
        <v>5</v>
      </c>
      <c r="I661" s="6" t="s">
        <v>6</v>
      </c>
      <c r="J661" s="6" t="s">
        <v>7</v>
      </c>
      <c r="K661" s="7" t="s">
        <v>54</v>
      </c>
      <c r="M661" s="17"/>
      <c r="N661" s="1" t="s">
        <v>127</v>
      </c>
      <c r="O661" s="1" t="s">
        <v>127</v>
      </c>
      <c r="P661" s="1" t="s">
        <v>127</v>
      </c>
      <c r="Q661" s="1" t="s">
        <v>127</v>
      </c>
      <c r="R661" s="1" t="s">
        <v>127</v>
      </c>
      <c r="S661" s="1" t="s">
        <v>127</v>
      </c>
      <c r="T661" s="1" t="s">
        <v>127</v>
      </c>
      <c r="V661" s="1"/>
      <c r="W661" s="1"/>
      <c r="X661" s="1"/>
      <c r="Y661" s="1"/>
      <c r="Z661" s="1"/>
      <c r="AA661" s="1"/>
      <c r="AB661" s="1"/>
      <c r="AC661" s="1"/>
      <c r="AD661" s="1"/>
      <c r="AE661" s="1"/>
      <c r="AG661" s="1"/>
      <c r="AH661" s="1"/>
      <c r="AI661" s="1"/>
      <c r="AJ661" s="1"/>
      <c r="AK661" s="1"/>
      <c r="AL661" s="1"/>
      <c r="AM661" s="1"/>
      <c r="AN661" s="1"/>
      <c r="AO661" s="1"/>
      <c r="AP661" s="1"/>
      <c r="AQ661" s="1"/>
      <c r="AR661" s="1"/>
      <c r="AS661" s="1"/>
      <c r="AT661" s="1"/>
      <c r="AU661" s="1"/>
      <c r="AV661" s="1"/>
      <c r="AW661" s="1"/>
      <c r="AX661" s="1"/>
      <c r="AY661" s="1"/>
      <c r="AZ661" s="1"/>
      <c r="BA661" s="1"/>
      <c r="BB661" s="1"/>
      <c r="BC661" s="1"/>
      <c r="BD661" s="1"/>
      <c r="BE661" s="1"/>
      <c r="BF661" s="1"/>
      <c r="BG661" s="1"/>
      <c r="BH661" s="1"/>
      <c r="BI661" s="1"/>
      <c r="BJ661" s="1"/>
      <c r="BK661" s="1"/>
      <c r="BL661" s="1"/>
      <c r="BM661" s="1"/>
      <c r="BN661" s="1"/>
      <c r="BO661" s="1"/>
      <c r="BP661" s="1"/>
      <c r="BQ661" s="1"/>
      <c r="BR661" s="1"/>
      <c r="BS661" s="1"/>
      <c r="BT661" s="1"/>
      <c r="BU661" s="1"/>
      <c r="BV661" s="17"/>
    </row>
    <row r="662" spans="1:74">
      <c r="A662" s="322">
        <v>58</v>
      </c>
      <c r="B662" s="266" t="s">
        <v>18</v>
      </c>
      <c r="C662" s="267"/>
      <c r="D662" s="86">
        <f>+入力シート①!AC$2</f>
        <v>0</v>
      </c>
      <c r="E662" s="18"/>
      <c r="F662" s="30"/>
      <c r="G662" s="30"/>
      <c r="H662" s="30"/>
      <c r="I662" s="30"/>
      <c r="J662" s="30"/>
      <c r="K662" s="31"/>
      <c r="M662" s="17"/>
      <c r="N662" s="86">
        <v>0</v>
      </c>
      <c r="O662" s="86">
        <v>0</v>
      </c>
      <c r="P662" s="86">
        <v>0</v>
      </c>
      <c r="Q662" s="86">
        <v>0</v>
      </c>
      <c r="R662" s="86">
        <v>0</v>
      </c>
      <c r="S662" s="86">
        <v>0</v>
      </c>
      <c r="T662" s="86">
        <v>0</v>
      </c>
      <c r="U662">
        <v>2012</v>
      </c>
      <c r="V662">
        <f t="shared" ref="V662:BF662" si="241">+V$1</f>
        <v>2011</v>
      </c>
      <c r="W662">
        <f t="shared" si="241"/>
        <v>2010</v>
      </c>
      <c r="X662">
        <f t="shared" si="241"/>
        <v>2009</v>
      </c>
      <c r="Y662">
        <f t="shared" si="241"/>
        <v>2008</v>
      </c>
      <c r="Z662">
        <f t="shared" si="241"/>
        <v>2007</v>
      </c>
      <c r="AA662">
        <f t="shared" si="241"/>
        <v>2007</v>
      </c>
      <c r="AB662">
        <f t="shared" si="241"/>
        <v>2006</v>
      </c>
      <c r="AC662">
        <f t="shared" si="241"/>
        <v>2005</v>
      </c>
      <c r="AD662">
        <f t="shared" si="241"/>
        <v>2004</v>
      </c>
      <c r="AE662">
        <f t="shared" si="241"/>
        <v>2003</v>
      </c>
      <c r="AF662">
        <f t="shared" si="241"/>
        <v>2002</v>
      </c>
      <c r="AG662">
        <f t="shared" si="241"/>
        <v>2001</v>
      </c>
      <c r="AH662">
        <f t="shared" si="241"/>
        <v>2000</v>
      </c>
      <c r="AI662">
        <f t="shared" si="241"/>
        <v>2000</v>
      </c>
      <c r="AJ662">
        <f t="shared" si="241"/>
        <v>2000</v>
      </c>
      <c r="AK662">
        <f t="shared" si="241"/>
        <v>2000</v>
      </c>
      <c r="AL662">
        <f t="shared" si="241"/>
        <v>1999</v>
      </c>
      <c r="AM662">
        <f t="shared" si="241"/>
        <v>1999</v>
      </c>
      <c r="AN662">
        <f t="shared" si="241"/>
        <v>1998</v>
      </c>
      <c r="AO662">
        <f t="shared" si="241"/>
        <v>1998</v>
      </c>
      <c r="AP662">
        <f t="shared" si="241"/>
        <v>1997</v>
      </c>
      <c r="AQ662">
        <f t="shared" si="241"/>
        <v>1996</v>
      </c>
      <c r="AR662">
        <f t="shared" si="241"/>
        <v>1995</v>
      </c>
      <c r="AS662">
        <f t="shared" si="241"/>
        <v>1994</v>
      </c>
      <c r="AT662">
        <f t="shared" si="241"/>
        <v>1993</v>
      </c>
      <c r="AU662">
        <f t="shared" si="241"/>
        <v>1992</v>
      </c>
      <c r="AV662">
        <f t="shared" si="241"/>
        <v>1991</v>
      </c>
      <c r="AW662">
        <f t="shared" si="241"/>
        <v>1990</v>
      </c>
      <c r="AX662">
        <f t="shared" si="241"/>
        <v>1990</v>
      </c>
      <c r="AY662">
        <f t="shared" si="241"/>
        <v>1989</v>
      </c>
      <c r="AZ662">
        <f t="shared" si="241"/>
        <v>1988</v>
      </c>
      <c r="BA662">
        <f t="shared" si="241"/>
        <v>1987</v>
      </c>
      <c r="BB662">
        <f t="shared" si="241"/>
        <v>1987</v>
      </c>
      <c r="BC662">
        <f t="shared" si="241"/>
        <v>1986</v>
      </c>
      <c r="BD662">
        <f t="shared" si="241"/>
        <v>1986</v>
      </c>
      <c r="BE662">
        <f t="shared" si="241"/>
        <v>1986</v>
      </c>
      <c r="BF662">
        <f t="shared" si="241"/>
        <v>1986</v>
      </c>
      <c r="BG662">
        <f t="shared" ref="BG662:BU662" si="242">+BG$1</f>
        <v>1986</v>
      </c>
      <c r="BH662">
        <f t="shared" si="242"/>
        <v>1985</v>
      </c>
      <c r="BI662">
        <f t="shared" si="242"/>
        <v>1985</v>
      </c>
      <c r="BJ662">
        <f t="shared" si="242"/>
        <v>1985</v>
      </c>
      <c r="BK662">
        <f t="shared" si="242"/>
        <v>1984</v>
      </c>
      <c r="BL662">
        <f t="shared" si="242"/>
        <v>1984</v>
      </c>
      <c r="BM662">
        <f t="shared" si="242"/>
        <v>1984</v>
      </c>
      <c r="BN662">
        <f t="shared" si="242"/>
        <v>1983</v>
      </c>
      <c r="BO662">
        <f t="shared" si="242"/>
        <v>1983</v>
      </c>
      <c r="BP662">
        <f t="shared" si="242"/>
        <v>1982</v>
      </c>
      <c r="BQ662">
        <f t="shared" si="242"/>
        <v>1982</v>
      </c>
      <c r="BR662">
        <f t="shared" si="242"/>
        <v>1982</v>
      </c>
      <c r="BS662">
        <f t="shared" si="242"/>
        <v>1982</v>
      </c>
      <c r="BT662">
        <f t="shared" si="242"/>
        <v>1981</v>
      </c>
      <c r="BU662">
        <f t="shared" si="242"/>
        <v>1980</v>
      </c>
      <c r="BV662" s="17"/>
    </row>
    <row r="663" spans="1:74">
      <c r="A663" s="322"/>
      <c r="B663" s="266" t="s">
        <v>19</v>
      </c>
      <c r="C663" s="267"/>
      <c r="D663" s="87">
        <f>+入力シート①!AC$2</f>
        <v>0</v>
      </c>
      <c r="E663" s="19"/>
      <c r="F663" s="32"/>
      <c r="G663" s="32"/>
      <c r="H663" s="32"/>
      <c r="I663" s="32"/>
      <c r="J663" s="32"/>
      <c r="K663" s="33"/>
      <c r="M663" s="17"/>
      <c r="N663" s="87">
        <v>0</v>
      </c>
      <c r="O663" s="87">
        <v>0</v>
      </c>
      <c r="P663" s="87">
        <v>0</v>
      </c>
      <c r="Q663" s="87">
        <v>0</v>
      </c>
      <c r="R663" s="87">
        <v>0</v>
      </c>
      <c r="S663" s="87">
        <v>0</v>
      </c>
      <c r="T663" s="87">
        <v>0</v>
      </c>
      <c r="V663">
        <f>+V$3</f>
        <v>3</v>
      </c>
      <c r="W663">
        <f>+W$3</f>
        <v>3</v>
      </c>
      <c r="X663">
        <f>+X$3</f>
        <v>3</v>
      </c>
      <c r="Y663">
        <f>+Y$3</f>
        <v>3</v>
      </c>
      <c r="Z663">
        <f>+Z$3</f>
        <v>3</v>
      </c>
      <c r="AA663">
        <f t="shared" ref="AA663:BU663" si="243">+AA$3</f>
        <v>3</v>
      </c>
      <c r="AB663">
        <f t="shared" si="243"/>
        <v>3</v>
      </c>
      <c r="AC663">
        <f t="shared" si="243"/>
        <v>3</v>
      </c>
      <c r="AD663">
        <f t="shared" si="243"/>
        <v>3</v>
      </c>
      <c r="AE663">
        <f t="shared" si="243"/>
        <v>3</v>
      </c>
      <c r="AF663">
        <f t="shared" si="243"/>
        <v>3</v>
      </c>
      <c r="AG663">
        <f t="shared" si="243"/>
        <v>3</v>
      </c>
      <c r="AH663">
        <f t="shared" si="243"/>
        <v>3</v>
      </c>
      <c r="AI663">
        <f t="shared" si="243"/>
        <v>3</v>
      </c>
      <c r="AJ663">
        <f t="shared" si="243"/>
        <v>3</v>
      </c>
      <c r="AK663">
        <f t="shared" si="243"/>
        <v>3</v>
      </c>
      <c r="AL663">
        <f t="shared" si="243"/>
        <v>3</v>
      </c>
      <c r="AM663">
        <f t="shared" si="243"/>
        <v>3</v>
      </c>
      <c r="AN663">
        <f t="shared" si="243"/>
        <v>3</v>
      </c>
      <c r="AO663">
        <f t="shared" si="243"/>
        <v>3</v>
      </c>
      <c r="AP663">
        <f t="shared" si="243"/>
        <v>3</v>
      </c>
      <c r="AQ663">
        <f t="shared" si="243"/>
        <v>3</v>
      </c>
      <c r="AR663">
        <f t="shared" si="243"/>
        <v>3</v>
      </c>
      <c r="AS663">
        <f t="shared" si="243"/>
        <v>3</v>
      </c>
      <c r="AT663">
        <f t="shared" si="243"/>
        <v>3</v>
      </c>
      <c r="AU663">
        <f t="shared" si="243"/>
        <v>3</v>
      </c>
      <c r="AV663">
        <f t="shared" si="243"/>
        <v>3</v>
      </c>
      <c r="AW663">
        <f t="shared" si="243"/>
        <v>3</v>
      </c>
      <c r="AX663">
        <f t="shared" si="243"/>
        <v>3</v>
      </c>
      <c r="AY663">
        <f t="shared" si="243"/>
        <v>3</v>
      </c>
      <c r="AZ663">
        <f t="shared" si="243"/>
        <v>3</v>
      </c>
      <c r="BA663">
        <f t="shared" si="243"/>
        <v>3</v>
      </c>
      <c r="BB663">
        <f t="shared" si="243"/>
        <v>3</v>
      </c>
      <c r="BC663">
        <f t="shared" si="243"/>
        <v>3</v>
      </c>
      <c r="BD663">
        <f t="shared" si="243"/>
        <v>3</v>
      </c>
      <c r="BE663">
        <f t="shared" si="243"/>
        <v>3</v>
      </c>
      <c r="BF663">
        <f t="shared" si="243"/>
        <v>3</v>
      </c>
      <c r="BG663">
        <f t="shared" si="243"/>
        <v>3</v>
      </c>
      <c r="BH663">
        <f t="shared" si="243"/>
        <v>3</v>
      </c>
      <c r="BI663">
        <f t="shared" si="243"/>
        <v>3</v>
      </c>
      <c r="BJ663">
        <f t="shared" si="243"/>
        <v>3</v>
      </c>
      <c r="BK663">
        <f t="shared" si="243"/>
        <v>3</v>
      </c>
      <c r="BL663">
        <f t="shared" si="243"/>
        <v>3</v>
      </c>
      <c r="BM663">
        <f t="shared" si="243"/>
        <v>3</v>
      </c>
      <c r="BN663">
        <f t="shared" si="243"/>
        <v>3</v>
      </c>
      <c r="BO663">
        <f t="shared" si="243"/>
        <v>3</v>
      </c>
      <c r="BP663">
        <f t="shared" si="243"/>
        <v>3</v>
      </c>
      <c r="BQ663">
        <f t="shared" si="243"/>
        <v>3</v>
      </c>
      <c r="BR663">
        <f t="shared" si="243"/>
        <v>3</v>
      </c>
      <c r="BS663">
        <f t="shared" si="243"/>
        <v>3</v>
      </c>
      <c r="BT663">
        <f t="shared" si="243"/>
        <v>3</v>
      </c>
      <c r="BU663">
        <f t="shared" si="243"/>
        <v>3</v>
      </c>
      <c r="BV663" s="17"/>
    </row>
    <row r="664" spans="1:74">
      <c r="A664" s="322"/>
      <c r="B664" s="266" t="s">
        <v>20</v>
      </c>
      <c r="C664" s="267"/>
      <c r="D664" s="88">
        <f>+入力シート①!AC$2</f>
        <v>0</v>
      </c>
      <c r="E664" s="19"/>
      <c r="F664" s="32"/>
      <c r="G664" s="32"/>
      <c r="H664" s="32"/>
      <c r="I664" s="32"/>
      <c r="J664" s="32"/>
      <c r="K664" s="33"/>
      <c r="M664" s="17"/>
      <c r="N664" s="88">
        <v>0</v>
      </c>
      <c r="O664" s="88">
        <v>0</v>
      </c>
      <c r="P664" s="88">
        <v>0</v>
      </c>
      <c r="Q664" s="88">
        <v>0</v>
      </c>
      <c r="R664" s="88">
        <v>0</v>
      </c>
      <c r="S664" s="88">
        <v>0</v>
      </c>
      <c r="T664" s="88">
        <v>0</v>
      </c>
      <c r="Z664"/>
      <c r="AZ664">
        <v>5</v>
      </c>
      <c r="BR664">
        <v>8</v>
      </c>
      <c r="BV664" s="17"/>
    </row>
    <row r="665" spans="1:74">
      <c r="A665" s="322"/>
      <c r="B665" s="266" t="s">
        <v>55</v>
      </c>
      <c r="C665" s="267"/>
      <c r="D665">
        <f>+入力シート①!AC$3</f>
        <v>58</v>
      </c>
      <c r="E665" s="19"/>
      <c r="F665" s="32"/>
      <c r="G665" s="32"/>
      <c r="H665" s="32"/>
      <c r="I665" s="32"/>
      <c r="J665" s="32"/>
      <c r="K665" s="33"/>
      <c r="M665" s="17"/>
      <c r="N665">
        <v>58</v>
      </c>
      <c r="O665">
        <v>58</v>
      </c>
      <c r="P665">
        <v>58</v>
      </c>
      <c r="Q665">
        <v>58</v>
      </c>
      <c r="R665">
        <v>58</v>
      </c>
      <c r="S665">
        <v>58</v>
      </c>
      <c r="T665">
        <v>58</v>
      </c>
      <c r="U665">
        <v>58</v>
      </c>
      <c r="V665">
        <f>+$A$662</f>
        <v>58</v>
      </c>
      <c r="W665">
        <f>+$A$662</f>
        <v>58</v>
      </c>
      <c r="X665">
        <f>+$A$662</f>
        <v>58</v>
      </c>
      <c r="Y665">
        <f>+$A$662</f>
        <v>58</v>
      </c>
      <c r="Z665">
        <f>+$A$662</f>
        <v>58</v>
      </c>
      <c r="AA665">
        <f t="shared" ref="AA665:BU665" si="244">+$A$662</f>
        <v>58</v>
      </c>
      <c r="AB665">
        <f t="shared" si="244"/>
        <v>58</v>
      </c>
      <c r="AC665">
        <f t="shared" si="244"/>
        <v>58</v>
      </c>
      <c r="AD665">
        <f t="shared" si="244"/>
        <v>58</v>
      </c>
      <c r="AE665">
        <f t="shared" si="244"/>
        <v>58</v>
      </c>
      <c r="AF665">
        <f t="shared" si="244"/>
        <v>58</v>
      </c>
      <c r="AG665">
        <f t="shared" si="244"/>
        <v>58</v>
      </c>
      <c r="AH665">
        <f t="shared" si="244"/>
        <v>58</v>
      </c>
      <c r="AI665">
        <f t="shared" si="244"/>
        <v>58</v>
      </c>
      <c r="AJ665">
        <f t="shared" si="244"/>
        <v>58</v>
      </c>
      <c r="AK665">
        <f t="shared" si="244"/>
        <v>58</v>
      </c>
      <c r="AL665">
        <f t="shared" si="244"/>
        <v>58</v>
      </c>
      <c r="AM665">
        <f t="shared" si="244"/>
        <v>58</v>
      </c>
      <c r="AN665">
        <f t="shared" si="244"/>
        <v>58</v>
      </c>
      <c r="AO665">
        <f t="shared" si="244"/>
        <v>58</v>
      </c>
      <c r="AP665">
        <f t="shared" si="244"/>
        <v>58</v>
      </c>
      <c r="AQ665">
        <f t="shared" si="244"/>
        <v>58</v>
      </c>
      <c r="AR665">
        <f t="shared" si="244"/>
        <v>58</v>
      </c>
      <c r="AS665">
        <f t="shared" si="244"/>
        <v>58</v>
      </c>
      <c r="AT665">
        <f t="shared" si="244"/>
        <v>58</v>
      </c>
      <c r="AU665">
        <f t="shared" si="244"/>
        <v>58</v>
      </c>
      <c r="AV665">
        <f t="shared" si="244"/>
        <v>58</v>
      </c>
      <c r="AW665">
        <f t="shared" si="244"/>
        <v>58</v>
      </c>
      <c r="AX665">
        <f t="shared" si="244"/>
        <v>58</v>
      </c>
      <c r="AY665">
        <f t="shared" si="244"/>
        <v>58</v>
      </c>
      <c r="AZ665">
        <f t="shared" si="244"/>
        <v>58</v>
      </c>
      <c r="BA665">
        <f t="shared" si="244"/>
        <v>58</v>
      </c>
      <c r="BB665">
        <f t="shared" si="244"/>
        <v>58</v>
      </c>
      <c r="BC665">
        <f t="shared" si="244"/>
        <v>58</v>
      </c>
      <c r="BD665">
        <f t="shared" si="244"/>
        <v>58</v>
      </c>
      <c r="BE665">
        <f t="shared" si="244"/>
        <v>58</v>
      </c>
      <c r="BF665">
        <f t="shared" si="244"/>
        <v>58</v>
      </c>
      <c r="BG665">
        <f t="shared" si="244"/>
        <v>58</v>
      </c>
      <c r="BH665">
        <f t="shared" si="244"/>
        <v>58</v>
      </c>
      <c r="BI665">
        <f t="shared" si="244"/>
        <v>58</v>
      </c>
      <c r="BJ665">
        <f t="shared" si="244"/>
        <v>58</v>
      </c>
      <c r="BK665">
        <f t="shared" si="244"/>
        <v>58</v>
      </c>
      <c r="BL665">
        <f t="shared" si="244"/>
        <v>58</v>
      </c>
      <c r="BM665">
        <f t="shared" si="244"/>
        <v>58</v>
      </c>
      <c r="BN665">
        <f t="shared" si="244"/>
        <v>58</v>
      </c>
      <c r="BO665">
        <f t="shared" si="244"/>
        <v>58</v>
      </c>
      <c r="BP665">
        <f t="shared" si="244"/>
        <v>58</v>
      </c>
      <c r="BQ665">
        <f t="shared" si="244"/>
        <v>58</v>
      </c>
      <c r="BR665">
        <f t="shared" si="244"/>
        <v>58</v>
      </c>
      <c r="BS665">
        <f t="shared" si="244"/>
        <v>58</v>
      </c>
      <c r="BT665">
        <f t="shared" si="244"/>
        <v>58</v>
      </c>
      <c r="BU665">
        <f t="shared" si="244"/>
        <v>58</v>
      </c>
      <c r="BV665" s="17"/>
    </row>
    <row r="666" spans="1:74" ht="16.5" thickBot="1">
      <c r="A666" s="322"/>
      <c r="B666" s="266" t="s">
        <v>21</v>
      </c>
      <c r="C666" s="267"/>
      <c r="D666" s="93">
        <f>+入力シート①!AC$4</f>
        <v>0</v>
      </c>
      <c r="E666" s="20"/>
      <c r="F666" s="34"/>
      <c r="G666" s="34"/>
      <c r="H666" s="34"/>
      <c r="I666" s="34"/>
      <c r="J666" s="34"/>
      <c r="K666" s="35"/>
      <c r="M666" s="17"/>
      <c r="N666" s="93">
        <v>0</v>
      </c>
      <c r="O666" s="93">
        <v>0</v>
      </c>
      <c r="P666" s="93">
        <v>0</v>
      </c>
      <c r="Q666" s="93">
        <v>0</v>
      </c>
      <c r="R666" s="93">
        <v>0</v>
      </c>
      <c r="S666" s="93">
        <v>0</v>
      </c>
      <c r="T666" s="93">
        <v>0</v>
      </c>
      <c r="Z666"/>
      <c r="BV666" s="17"/>
    </row>
    <row r="667" spans="1:74">
      <c r="A667" s="322"/>
      <c r="B667" s="263" t="s">
        <v>22</v>
      </c>
      <c r="C667" s="9">
        <v>0</v>
      </c>
      <c r="E667">
        <f>+COUNT($M667:$BV667)</f>
        <v>2</v>
      </c>
      <c r="F667" s="7">
        <f>+AVERAGE($M667:$BV667)</f>
        <v>17.8</v>
      </c>
      <c r="G667" s="7">
        <f>+STDEV($M667:$BV667)</f>
        <v>0.70710678118654757</v>
      </c>
      <c r="H667" s="7">
        <f>+MAX($M667:$BV667)</f>
        <v>18.3</v>
      </c>
      <c r="I667" s="7">
        <f>+MIN($M667:$BV667)</f>
        <v>17.3</v>
      </c>
      <c r="J667" s="7">
        <f>+D667-F667</f>
        <v>-17.8</v>
      </c>
      <c r="K667" s="7">
        <f>+J667/G667</f>
        <v>-25.173001410241092</v>
      </c>
      <c r="M667" s="17"/>
      <c r="Z667"/>
      <c r="AZ667">
        <v>17.3</v>
      </c>
      <c r="BR667">
        <v>18.3</v>
      </c>
      <c r="BV667" s="17"/>
    </row>
    <row r="668" spans="1:74">
      <c r="A668" s="322"/>
      <c r="B668" s="263"/>
      <c r="C668" s="9">
        <v>10</v>
      </c>
      <c r="E668">
        <f t="shared" ref="E668:E682" si="245">+COUNT($M668:$BV668)</f>
        <v>2</v>
      </c>
      <c r="F668" s="7">
        <f t="shared" ref="F668:F682" si="246">+AVERAGE($M668:$BV668)</f>
        <v>17.905000000000001</v>
      </c>
      <c r="G668" s="7">
        <f t="shared" ref="G668:G682" si="247">+STDEV($M668:$BV668)</f>
        <v>0.94045201897810948</v>
      </c>
      <c r="H668" s="7">
        <f t="shared" ref="H668:H682" si="248">+MAX($M668:$BV668)</f>
        <v>18.57</v>
      </c>
      <c r="I668" s="7">
        <f t="shared" ref="I668:I682" si="249">+MIN($M668:$BV668)</f>
        <v>17.239999999999998</v>
      </c>
      <c r="J668" s="7">
        <f t="shared" ref="J668:J679" si="250">+D668-F668</f>
        <v>-17.905000000000001</v>
      </c>
      <c r="K668" s="7">
        <f t="shared" ref="K668:K679" si="251">+J668/G668</f>
        <v>-19.038717168639273</v>
      </c>
      <c r="M668" s="17"/>
      <c r="Z668"/>
      <c r="AZ668">
        <v>17.239999999999998</v>
      </c>
      <c r="BR668">
        <v>18.57</v>
      </c>
      <c r="BV668" s="17"/>
    </row>
    <row r="669" spans="1:74">
      <c r="A669" s="322"/>
      <c r="B669" s="263"/>
      <c r="C669" s="9">
        <v>20</v>
      </c>
      <c r="E669">
        <f t="shared" si="245"/>
        <v>2</v>
      </c>
      <c r="F669" s="7">
        <f t="shared" si="246"/>
        <v>17.89</v>
      </c>
      <c r="G669" s="7">
        <f t="shared" si="247"/>
        <v>0.96166522241370422</v>
      </c>
      <c r="H669" s="7">
        <f t="shared" si="248"/>
        <v>18.57</v>
      </c>
      <c r="I669" s="7">
        <f t="shared" si="249"/>
        <v>17.21</v>
      </c>
      <c r="J669" s="7">
        <f t="shared" si="250"/>
        <v>-17.89</v>
      </c>
      <c r="K669" s="7">
        <f t="shared" si="251"/>
        <v>-18.603147522687266</v>
      </c>
      <c r="M669" s="17"/>
      <c r="Z669"/>
      <c r="AZ669">
        <v>17.21</v>
      </c>
      <c r="BR669">
        <v>18.57</v>
      </c>
      <c r="BV669" s="17"/>
    </row>
    <row r="670" spans="1:74">
      <c r="A670" s="322"/>
      <c r="B670" s="263"/>
      <c r="C670" s="9">
        <v>30</v>
      </c>
      <c r="E670">
        <f t="shared" si="245"/>
        <v>2</v>
      </c>
      <c r="F670" s="7">
        <f t="shared" si="246"/>
        <v>17.875</v>
      </c>
      <c r="G670" s="7">
        <f t="shared" si="247"/>
        <v>0.96873629022556829</v>
      </c>
      <c r="H670" s="7">
        <f t="shared" si="248"/>
        <v>18.559999999999999</v>
      </c>
      <c r="I670" s="7">
        <f t="shared" si="249"/>
        <v>17.190000000000001</v>
      </c>
      <c r="J670" s="7">
        <f t="shared" si="250"/>
        <v>-17.875</v>
      </c>
      <c r="K670" s="7">
        <f t="shared" si="251"/>
        <v>-18.451874034612498</v>
      </c>
      <c r="M670" s="17"/>
      <c r="Z670"/>
      <c r="AZ670">
        <v>17.190000000000001</v>
      </c>
      <c r="BR670">
        <v>18.559999999999999</v>
      </c>
      <c r="BV670" s="17"/>
    </row>
    <row r="671" spans="1:74">
      <c r="A671" s="322"/>
      <c r="B671" s="263"/>
      <c r="C671" s="9">
        <v>50</v>
      </c>
      <c r="E671">
        <f t="shared" si="245"/>
        <v>2</v>
      </c>
      <c r="F671" s="7">
        <f t="shared" si="246"/>
        <v>17.484999999999999</v>
      </c>
      <c r="G671" s="7">
        <f t="shared" si="247"/>
        <v>1.039446968344224</v>
      </c>
      <c r="H671" s="7">
        <f t="shared" si="248"/>
        <v>18.22</v>
      </c>
      <c r="I671" s="7">
        <f t="shared" si="249"/>
        <v>16.75</v>
      </c>
      <c r="J671" s="7">
        <f t="shared" si="250"/>
        <v>-17.484999999999999</v>
      </c>
      <c r="K671" s="7">
        <f t="shared" si="251"/>
        <v>-16.8214449919004</v>
      </c>
      <c r="M671" s="17"/>
      <c r="Z671"/>
      <c r="AZ671">
        <v>16.75</v>
      </c>
      <c r="BR671">
        <v>18.22</v>
      </c>
      <c r="BV671" s="17"/>
    </row>
    <row r="672" spans="1:74">
      <c r="A672" s="322"/>
      <c r="B672" s="263"/>
      <c r="C672" s="9">
        <v>75</v>
      </c>
      <c r="E672">
        <f t="shared" si="245"/>
        <v>2</v>
      </c>
      <c r="F672" s="7">
        <f t="shared" si="246"/>
        <v>17.060000000000002</v>
      </c>
      <c r="G672" s="7">
        <f t="shared" si="247"/>
        <v>0.55154328932550534</v>
      </c>
      <c r="H672" s="7">
        <f t="shared" si="248"/>
        <v>17.45</v>
      </c>
      <c r="I672" s="7">
        <f t="shared" si="249"/>
        <v>16.670000000000002</v>
      </c>
      <c r="J672" s="7">
        <f t="shared" si="250"/>
        <v>-17.060000000000002</v>
      </c>
      <c r="K672" s="7">
        <f t="shared" si="251"/>
        <v>-30.931388941134717</v>
      </c>
      <c r="M672" s="17"/>
      <c r="Z672"/>
      <c r="AZ672">
        <v>16.670000000000002</v>
      </c>
      <c r="BR672">
        <v>17.45</v>
      </c>
      <c r="BV672" s="17"/>
    </row>
    <row r="673" spans="1:74">
      <c r="A673" s="322"/>
      <c r="B673" s="263"/>
      <c r="C673" s="9">
        <v>100</v>
      </c>
      <c r="E673">
        <f t="shared" si="245"/>
        <v>2</v>
      </c>
      <c r="F673" s="7">
        <f t="shared" si="246"/>
        <v>16.53</v>
      </c>
      <c r="G673" s="7">
        <f t="shared" si="247"/>
        <v>5.6568542494925107E-2</v>
      </c>
      <c r="H673" s="7">
        <f t="shared" si="248"/>
        <v>16.57</v>
      </c>
      <c r="I673" s="7">
        <f t="shared" si="249"/>
        <v>16.489999999999998</v>
      </c>
      <c r="J673" s="7">
        <f t="shared" si="250"/>
        <v>-16.53</v>
      </c>
      <c r="K673" s="7">
        <f t="shared" si="251"/>
        <v>-292.21187732533406</v>
      </c>
      <c r="M673" s="17"/>
      <c r="Z673"/>
      <c r="AZ673">
        <v>16.489999999999998</v>
      </c>
      <c r="BR673">
        <v>16.57</v>
      </c>
      <c r="BV673" s="17"/>
    </row>
    <row r="674" spans="1:74">
      <c r="A674" s="322"/>
      <c r="B674" s="263"/>
      <c r="C674" s="9">
        <v>150</v>
      </c>
      <c r="E674">
        <f t="shared" si="245"/>
        <v>2</v>
      </c>
      <c r="F674" s="7">
        <f t="shared" si="246"/>
        <v>15.780000000000001</v>
      </c>
      <c r="G674" s="7">
        <f t="shared" si="247"/>
        <v>0.35355339059327501</v>
      </c>
      <c r="H674" s="7">
        <f t="shared" si="248"/>
        <v>16.03</v>
      </c>
      <c r="I674" s="7">
        <f t="shared" si="249"/>
        <v>15.53</v>
      </c>
      <c r="J674" s="7">
        <f t="shared" si="250"/>
        <v>-15.780000000000001</v>
      </c>
      <c r="K674" s="7">
        <f t="shared" si="251"/>
        <v>-44.632580028494729</v>
      </c>
      <c r="M674" s="17"/>
      <c r="Z674"/>
      <c r="AZ674">
        <v>16.03</v>
      </c>
      <c r="BR674">
        <v>15.53</v>
      </c>
      <c r="BV674" s="17"/>
    </row>
    <row r="675" spans="1:74">
      <c r="A675" s="322"/>
      <c r="B675" s="263"/>
      <c r="C675" s="9">
        <v>200</v>
      </c>
      <c r="E675">
        <f t="shared" si="245"/>
        <v>2</v>
      </c>
      <c r="F675" s="7">
        <f t="shared" si="246"/>
        <v>15.24</v>
      </c>
      <c r="G675" s="7">
        <f t="shared" si="247"/>
        <v>2.8284271247461298E-2</v>
      </c>
      <c r="H675" s="7">
        <f t="shared" si="248"/>
        <v>15.26</v>
      </c>
      <c r="I675" s="7">
        <f t="shared" si="249"/>
        <v>15.22</v>
      </c>
      <c r="J675" s="7">
        <f t="shared" si="250"/>
        <v>-15.24</v>
      </c>
      <c r="K675" s="7">
        <f t="shared" si="251"/>
        <v>-538.81536726416073</v>
      </c>
      <c r="M675" s="17"/>
      <c r="Z675"/>
      <c r="AZ675">
        <v>15.26</v>
      </c>
      <c r="BR675">
        <v>15.22</v>
      </c>
      <c r="BV675" s="17"/>
    </row>
    <row r="676" spans="1:74">
      <c r="A676" s="322"/>
      <c r="B676" s="263"/>
      <c r="C676" s="9">
        <v>300</v>
      </c>
      <c r="E676">
        <f t="shared" si="245"/>
        <v>0</v>
      </c>
      <c r="F676" s="7" t="e">
        <f t="shared" si="246"/>
        <v>#DIV/0!</v>
      </c>
      <c r="G676" s="7" t="e">
        <f t="shared" si="247"/>
        <v>#DIV/0!</v>
      </c>
      <c r="H676" s="7">
        <f t="shared" si="248"/>
        <v>0</v>
      </c>
      <c r="I676" s="7">
        <f t="shared" si="249"/>
        <v>0</v>
      </c>
      <c r="J676" s="7" t="e">
        <f t="shared" si="250"/>
        <v>#DIV/0!</v>
      </c>
      <c r="K676" s="7" t="e">
        <f t="shared" si="251"/>
        <v>#DIV/0!</v>
      </c>
      <c r="M676" s="17"/>
      <c r="Z676"/>
      <c r="BV676" s="17"/>
    </row>
    <row r="677" spans="1:74">
      <c r="A677" s="322"/>
      <c r="B677" s="263"/>
      <c r="C677" s="9">
        <v>400</v>
      </c>
      <c r="E677">
        <f t="shared" si="245"/>
        <v>0</v>
      </c>
      <c r="F677" s="7" t="e">
        <f t="shared" si="246"/>
        <v>#DIV/0!</v>
      </c>
      <c r="G677" s="7" t="e">
        <f t="shared" si="247"/>
        <v>#DIV/0!</v>
      </c>
      <c r="H677" s="7">
        <f t="shared" si="248"/>
        <v>0</v>
      </c>
      <c r="I677" s="7">
        <f t="shared" si="249"/>
        <v>0</v>
      </c>
      <c r="J677" s="7" t="e">
        <f t="shared" si="250"/>
        <v>#DIV/0!</v>
      </c>
      <c r="K677" s="7" t="e">
        <f t="shared" si="251"/>
        <v>#DIV/0!</v>
      </c>
      <c r="M677" s="17"/>
      <c r="Z677"/>
      <c r="BV677" s="17"/>
    </row>
    <row r="678" spans="1:74">
      <c r="A678" s="322"/>
      <c r="B678" s="263"/>
      <c r="C678" s="9">
        <v>500</v>
      </c>
      <c r="E678">
        <f t="shared" si="245"/>
        <v>0</v>
      </c>
      <c r="F678" s="7" t="e">
        <f t="shared" si="246"/>
        <v>#DIV/0!</v>
      </c>
      <c r="G678" s="7" t="e">
        <f t="shared" si="247"/>
        <v>#DIV/0!</v>
      </c>
      <c r="H678" s="7">
        <f t="shared" si="248"/>
        <v>0</v>
      </c>
      <c r="I678" s="7">
        <f t="shared" si="249"/>
        <v>0</v>
      </c>
      <c r="J678" s="7" t="e">
        <f t="shared" si="250"/>
        <v>#DIV/0!</v>
      </c>
      <c r="K678" s="7" t="e">
        <f t="shared" si="251"/>
        <v>#DIV/0!</v>
      </c>
      <c r="M678" s="17"/>
      <c r="Z678"/>
      <c r="BV678" s="17"/>
    </row>
    <row r="679" spans="1:74">
      <c r="A679" s="322"/>
      <c r="B679" s="263"/>
      <c r="C679" s="9">
        <v>600</v>
      </c>
      <c r="E679">
        <f t="shared" si="245"/>
        <v>0</v>
      </c>
      <c r="F679" s="7" t="e">
        <f t="shared" si="246"/>
        <v>#DIV/0!</v>
      </c>
      <c r="G679" s="7" t="e">
        <f t="shared" si="247"/>
        <v>#DIV/0!</v>
      </c>
      <c r="H679" s="7">
        <f t="shared" si="248"/>
        <v>0</v>
      </c>
      <c r="I679" s="7">
        <f t="shared" si="249"/>
        <v>0</v>
      </c>
      <c r="J679" s="7" t="e">
        <f t="shared" si="250"/>
        <v>#DIV/0!</v>
      </c>
      <c r="K679" s="7" t="e">
        <f t="shared" si="251"/>
        <v>#DIV/0!</v>
      </c>
      <c r="M679" s="17"/>
      <c r="Z679"/>
      <c r="BV679" s="17"/>
    </row>
    <row r="680" spans="1:74">
      <c r="A680" s="322"/>
      <c r="B680" s="15"/>
      <c r="C680" s="15"/>
      <c r="D680" s="15"/>
      <c r="E680" s="15"/>
      <c r="F680" s="32"/>
      <c r="G680" s="32"/>
      <c r="H680" s="32"/>
      <c r="I680" s="32"/>
      <c r="J680" s="32"/>
      <c r="K680" s="32"/>
      <c r="L680" s="15"/>
      <c r="M680" s="17"/>
      <c r="N680" s="15"/>
      <c r="O680" s="15"/>
      <c r="P680" s="15"/>
      <c r="Q680" s="15"/>
      <c r="R680" s="15"/>
      <c r="S680" s="15"/>
      <c r="T680" s="15"/>
      <c r="U680" s="15"/>
      <c r="V680" s="15"/>
      <c r="W680" s="15"/>
      <c r="X680" s="15"/>
      <c r="Y680" s="15"/>
      <c r="Z680" s="15"/>
      <c r="AA680" s="15"/>
      <c r="AD680" s="15"/>
      <c r="AE680" s="15"/>
      <c r="AF680" s="15"/>
      <c r="AG680" s="15"/>
      <c r="AH680" s="15"/>
      <c r="AI680" s="15"/>
      <c r="AJ680" s="15"/>
      <c r="AK680" s="15"/>
      <c r="AL680" s="15"/>
      <c r="AM680" s="15"/>
      <c r="AN680" s="15"/>
      <c r="AO680" s="15"/>
      <c r="AP680" s="15"/>
      <c r="AQ680" s="15"/>
      <c r="AR680" s="15"/>
      <c r="AS680" s="15"/>
      <c r="AT680" s="15"/>
      <c r="AU680" s="15"/>
      <c r="AV680" s="15"/>
      <c r="AW680" s="15"/>
      <c r="AX680" s="15"/>
      <c r="AY680" s="15"/>
      <c r="AZ680" s="15"/>
      <c r="BA680" s="15"/>
      <c r="BB680" s="15"/>
      <c r="BC680" s="15"/>
      <c r="BD680" s="15"/>
      <c r="BE680" s="15"/>
      <c r="BF680" s="15"/>
      <c r="BG680" s="15"/>
      <c r="BH680" s="15"/>
      <c r="BI680" s="15"/>
      <c r="BJ680" s="15"/>
      <c r="BK680" s="15"/>
      <c r="BL680" s="15"/>
      <c r="BM680" s="15"/>
      <c r="BN680" s="15"/>
      <c r="BO680" s="15"/>
      <c r="BP680" s="15"/>
      <c r="BQ680" s="15"/>
      <c r="BR680" s="15"/>
      <c r="BS680" s="15"/>
      <c r="BT680" s="15"/>
      <c r="BU680" s="15"/>
      <c r="BV680" s="17"/>
    </row>
    <row r="681" spans="1:74">
      <c r="A681" s="322"/>
      <c r="B681" s="264" t="s">
        <v>25</v>
      </c>
      <c r="C681" s="13" t="s">
        <v>23</v>
      </c>
      <c r="E681">
        <f t="shared" si="245"/>
        <v>2</v>
      </c>
      <c r="F681" s="7">
        <f t="shared" si="246"/>
        <v>87.5</v>
      </c>
      <c r="G681" s="7">
        <f t="shared" si="247"/>
        <v>43.133513652379399</v>
      </c>
      <c r="H681" s="7">
        <f t="shared" si="248"/>
        <v>118</v>
      </c>
      <c r="I681" s="7">
        <f t="shared" si="249"/>
        <v>57</v>
      </c>
      <c r="J681" s="7">
        <f>+D681-F681</f>
        <v>-87.5</v>
      </c>
      <c r="K681" s="7">
        <f>+J681/G681</f>
        <v>-2.0285850279941937</v>
      </c>
      <c r="M681" s="17"/>
      <c r="Z681"/>
      <c r="AZ681">
        <v>118</v>
      </c>
      <c r="BR681">
        <v>57</v>
      </c>
      <c r="BV681" s="17"/>
    </row>
    <row r="682" spans="1:74">
      <c r="A682" s="322"/>
      <c r="B682" s="265"/>
      <c r="C682" s="10" t="s">
        <v>24</v>
      </c>
      <c r="E682">
        <f t="shared" si="245"/>
        <v>2</v>
      </c>
      <c r="F682" s="7">
        <f t="shared" si="246"/>
        <v>1.45</v>
      </c>
      <c r="G682" s="7">
        <f t="shared" si="247"/>
        <v>7.0710678118654821E-2</v>
      </c>
      <c r="H682" s="7">
        <f t="shared" si="248"/>
        <v>1.5</v>
      </c>
      <c r="I682" s="7">
        <f t="shared" si="249"/>
        <v>1.4</v>
      </c>
      <c r="J682" s="7">
        <f>+D682-F682</f>
        <v>-1.45</v>
      </c>
      <c r="K682" s="7">
        <f>+J682/G682</f>
        <v>-20.506096654409859</v>
      </c>
      <c r="M682" s="17"/>
      <c r="Z682"/>
      <c r="AZ682">
        <v>1.4</v>
      </c>
      <c r="BR682">
        <v>1.5</v>
      </c>
      <c r="BV682" s="17"/>
    </row>
    <row r="683" spans="1:74" ht="0.95" customHeight="1">
      <c r="M683" s="17"/>
      <c r="Z683"/>
      <c r="BV683" s="17"/>
    </row>
    <row r="684" spans="1:74" ht="0.95" customHeight="1">
      <c r="M684" s="17"/>
      <c r="Z684"/>
      <c r="BV684" s="17"/>
    </row>
    <row r="685" spans="1:74" ht="0.95" customHeight="1">
      <c r="M685" s="17"/>
      <c r="Z685"/>
      <c r="BV685" s="17"/>
    </row>
    <row r="686" spans="1:74" ht="0.95" customHeight="1">
      <c r="M686" s="17"/>
      <c r="Z686"/>
      <c r="BV686" s="17"/>
    </row>
    <row r="687" spans="1:74" ht="0.95" customHeight="1">
      <c r="M687" s="17"/>
      <c r="Z687"/>
      <c r="BV687" s="17"/>
    </row>
    <row r="688" spans="1:74" ht="0.95" customHeight="1">
      <c r="M688" s="17"/>
      <c r="Z688"/>
      <c r="BV688" s="17"/>
    </row>
    <row r="689" spans="1:74" ht="0.95" customHeight="1">
      <c r="M689" s="17"/>
      <c r="Z689"/>
      <c r="BV689" s="17"/>
    </row>
    <row r="690" spans="1:74" ht="0.95" customHeight="1">
      <c r="M690" s="17"/>
      <c r="Z690"/>
      <c r="BV690" s="17"/>
    </row>
    <row r="691" spans="1:74" ht="16.5" thickBot="1">
      <c r="D691" s="1" t="s">
        <v>26</v>
      </c>
      <c r="E691" s="1" t="s">
        <v>3</v>
      </c>
      <c r="F691" s="6" t="s">
        <v>4</v>
      </c>
      <c r="G691" s="6" t="s">
        <v>8</v>
      </c>
      <c r="H691" s="6" t="s">
        <v>5</v>
      </c>
      <c r="I691" s="6" t="s">
        <v>6</v>
      </c>
      <c r="J691" s="6" t="s">
        <v>7</v>
      </c>
      <c r="K691" s="7" t="s">
        <v>54</v>
      </c>
      <c r="M691" s="17"/>
      <c r="N691" s="1" t="s">
        <v>127</v>
      </c>
      <c r="O691" s="1" t="s">
        <v>127</v>
      </c>
      <c r="P691" s="1" t="s">
        <v>127</v>
      </c>
      <c r="Q691" s="1" t="s">
        <v>127</v>
      </c>
      <c r="R691" s="1" t="s">
        <v>127</v>
      </c>
      <c r="S691" s="1" t="s">
        <v>127</v>
      </c>
      <c r="T691" s="1" t="s">
        <v>127</v>
      </c>
      <c r="V691" s="1"/>
      <c r="W691" s="1"/>
      <c r="X691" s="1"/>
      <c r="Y691" s="1"/>
      <c r="Z691" s="1"/>
      <c r="AA691" s="1"/>
      <c r="AB691" s="1"/>
      <c r="AC691" s="1"/>
      <c r="AD691" s="1"/>
      <c r="AE691" s="1"/>
      <c r="AG691" s="1"/>
      <c r="AH691" s="1"/>
      <c r="AI691" s="1"/>
      <c r="AJ691" s="1"/>
      <c r="AK691" s="1"/>
      <c r="AL691" s="1"/>
      <c r="AM691" s="1"/>
      <c r="AN691" s="1"/>
      <c r="AO691" s="1"/>
      <c r="AP691" s="1"/>
      <c r="AQ691" s="1"/>
      <c r="AR691" s="1"/>
      <c r="AS691" s="1"/>
      <c r="AT691" s="1"/>
      <c r="AU691" s="1"/>
      <c r="AV691" s="1"/>
      <c r="AW691" s="1"/>
      <c r="AX691" s="1"/>
      <c r="AY691" s="1"/>
      <c r="AZ691" s="1"/>
      <c r="BA691" s="1"/>
      <c r="BB691" s="1"/>
      <c r="BC691" s="1"/>
      <c r="BD691" s="1"/>
      <c r="BE691" s="1"/>
      <c r="BF691" s="1"/>
      <c r="BG691" s="1"/>
      <c r="BH691" s="1"/>
      <c r="BI691" s="1"/>
      <c r="BJ691" s="1"/>
      <c r="BK691" s="1"/>
      <c r="BL691" s="1"/>
      <c r="BM691" s="1"/>
      <c r="BN691" s="1"/>
      <c r="BO691" s="1"/>
      <c r="BP691" s="1"/>
      <c r="BQ691" s="1"/>
      <c r="BR691" s="1"/>
      <c r="BS691" s="1"/>
      <c r="BT691" s="1"/>
      <c r="BU691" s="1"/>
      <c r="BV691" s="17"/>
    </row>
    <row r="692" spans="1:74">
      <c r="A692" s="322">
        <v>64</v>
      </c>
      <c r="B692" s="266" t="s">
        <v>18</v>
      </c>
      <c r="C692" s="267"/>
      <c r="D692" s="86">
        <f>+入力シート①!AD$2</f>
        <v>0</v>
      </c>
      <c r="E692" s="18"/>
      <c r="F692" s="30"/>
      <c r="G692" s="30"/>
      <c r="H692" s="30"/>
      <c r="I692" s="30"/>
      <c r="J692" s="30"/>
      <c r="K692" s="31"/>
      <c r="M692" s="17"/>
      <c r="N692" s="86">
        <v>0</v>
      </c>
      <c r="O692" s="86">
        <v>0</v>
      </c>
      <c r="P692" s="86">
        <v>0</v>
      </c>
      <c r="Q692" s="86">
        <v>0</v>
      </c>
      <c r="R692" s="86">
        <v>0</v>
      </c>
      <c r="S692" s="86">
        <v>0</v>
      </c>
      <c r="T692" s="86">
        <v>0</v>
      </c>
      <c r="U692">
        <v>2012</v>
      </c>
      <c r="V692">
        <f t="shared" ref="V692:BF692" si="252">+V$1</f>
        <v>2011</v>
      </c>
      <c r="W692">
        <f t="shared" si="252"/>
        <v>2010</v>
      </c>
      <c r="X692">
        <f t="shared" si="252"/>
        <v>2009</v>
      </c>
      <c r="Y692">
        <f t="shared" si="252"/>
        <v>2008</v>
      </c>
      <c r="Z692">
        <f t="shared" si="252"/>
        <v>2007</v>
      </c>
      <c r="AA692">
        <f t="shared" si="252"/>
        <v>2007</v>
      </c>
      <c r="AB692">
        <f t="shared" si="252"/>
        <v>2006</v>
      </c>
      <c r="AC692">
        <f t="shared" si="252"/>
        <v>2005</v>
      </c>
      <c r="AD692">
        <f t="shared" si="252"/>
        <v>2004</v>
      </c>
      <c r="AE692">
        <f t="shared" si="252"/>
        <v>2003</v>
      </c>
      <c r="AF692">
        <f t="shared" si="252"/>
        <v>2002</v>
      </c>
      <c r="AG692">
        <f t="shared" si="252"/>
        <v>2001</v>
      </c>
      <c r="AH692">
        <f t="shared" si="252"/>
        <v>2000</v>
      </c>
      <c r="AI692">
        <f t="shared" si="252"/>
        <v>2000</v>
      </c>
      <c r="AJ692">
        <f t="shared" si="252"/>
        <v>2000</v>
      </c>
      <c r="AK692">
        <f t="shared" si="252"/>
        <v>2000</v>
      </c>
      <c r="AL692">
        <f t="shared" si="252"/>
        <v>1999</v>
      </c>
      <c r="AM692">
        <f t="shared" si="252"/>
        <v>1999</v>
      </c>
      <c r="AN692">
        <f t="shared" si="252"/>
        <v>1998</v>
      </c>
      <c r="AO692">
        <f t="shared" si="252"/>
        <v>1998</v>
      </c>
      <c r="AP692">
        <f t="shared" si="252"/>
        <v>1997</v>
      </c>
      <c r="AQ692">
        <f t="shared" si="252"/>
        <v>1996</v>
      </c>
      <c r="AR692">
        <f t="shared" si="252"/>
        <v>1995</v>
      </c>
      <c r="AS692">
        <f t="shared" si="252"/>
        <v>1994</v>
      </c>
      <c r="AT692">
        <f t="shared" si="252"/>
        <v>1993</v>
      </c>
      <c r="AU692">
        <f t="shared" si="252"/>
        <v>1992</v>
      </c>
      <c r="AV692">
        <f t="shared" si="252"/>
        <v>1991</v>
      </c>
      <c r="AW692">
        <f t="shared" si="252"/>
        <v>1990</v>
      </c>
      <c r="AX692">
        <f t="shared" si="252"/>
        <v>1990</v>
      </c>
      <c r="AY692">
        <f t="shared" si="252"/>
        <v>1989</v>
      </c>
      <c r="AZ692">
        <f t="shared" si="252"/>
        <v>1988</v>
      </c>
      <c r="BA692">
        <f t="shared" si="252"/>
        <v>1987</v>
      </c>
      <c r="BB692">
        <f t="shared" si="252"/>
        <v>1987</v>
      </c>
      <c r="BC692">
        <f t="shared" si="252"/>
        <v>1986</v>
      </c>
      <c r="BD692">
        <f t="shared" si="252"/>
        <v>1986</v>
      </c>
      <c r="BE692">
        <f t="shared" si="252"/>
        <v>1986</v>
      </c>
      <c r="BF692">
        <f t="shared" si="252"/>
        <v>1986</v>
      </c>
      <c r="BG692">
        <f t="shared" ref="BG692:BU692" si="253">+BG$1</f>
        <v>1986</v>
      </c>
      <c r="BH692">
        <f t="shared" si="253"/>
        <v>1985</v>
      </c>
      <c r="BI692">
        <f t="shared" si="253"/>
        <v>1985</v>
      </c>
      <c r="BJ692">
        <f t="shared" si="253"/>
        <v>1985</v>
      </c>
      <c r="BK692">
        <f t="shared" si="253"/>
        <v>1984</v>
      </c>
      <c r="BL692">
        <f t="shared" si="253"/>
        <v>1984</v>
      </c>
      <c r="BM692">
        <f t="shared" si="253"/>
        <v>1984</v>
      </c>
      <c r="BN692">
        <f t="shared" si="253"/>
        <v>1983</v>
      </c>
      <c r="BO692">
        <f t="shared" si="253"/>
        <v>1983</v>
      </c>
      <c r="BP692">
        <f t="shared" si="253"/>
        <v>1982</v>
      </c>
      <c r="BQ692">
        <f t="shared" si="253"/>
        <v>1982</v>
      </c>
      <c r="BR692">
        <f t="shared" si="253"/>
        <v>1982</v>
      </c>
      <c r="BS692">
        <f t="shared" si="253"/>
        <v>1982</v>
      </c>
      <c r="BT692">
        <f t="shared" si="253"/>
        <v>1981</v>
      </c>
      <c r="BU692">
        <f t="shared" si="253"/>
        <v>1980</v>
      </c>
      <c r="BV692" s="17"/>
    </row>
    <row r="693" spans="1:74">
      <c r="A693" s="322"/>
      <c r="B693" s="266" t="s">
        <v>19</v>
      </c>
      <c r="C693" s="267"/>
      <c r="D693" s="87">
        <f>+入力シート①!AD$2</f>
        <v>0</v>
      </c>
      <c r="E693" s="19"/>
      <c r="F693" s="32"/>
      <c r="G693" s="32"/>
      <c r="H693" s="32"/>
      <c r="I693" s="32"/>
      <c r="J693" s="32"/>
      <c r="K693" s="33"/>
      <c r="M693" s="17"/>
      <c r="N693" s="87">
        <v>0</v>
      </c>
      <c r="O693" s="87">
        <v>0</v>
      </c>
      <c r="P693" s="87">
        <v>0</v>
      </c>
      <c r="Q693" s="87">
        <v>0</v>
      </c>
      <c r="R693" s="87">
        <v>0</v>
      </c>
      <c r="S693" s="87">
        <v>0</v>
      </c>
      <c r="T693" s="87">
        <v>0</v>
      </c>
      <c r="V693">
        <f>+V$3</f>
        <v>3</v>
      </c>
      <c r="W693">
        <f>+W$3</f>
        <v>3</v>
      </c>
      <c r="X693">
        <f>+X$3</f>
        <v>3</v>
      </c>
      <c r="Y693">
        <f>+Y$3</f>
        <v>3</v>
      </c>
      <c r="Z693">
        <f>+Z$3</f>
        <v>3</v>
      </c>
      <c r="AA693">
        <f t="shared" ref="AA693:BU693" si="254">+AA$3</f>
        <v>3</v>
      </c>
      <c r="AB693">
        <f t="shared" si="254"/>
        <v>3</v>
      </c>
      <c r="AC693">
        <f t="shared" si="254"/>
        <v>3</v>
      </c>
      <c r="AD693">
        <f t="shared" si="254"/>
        <v>3</v>
      </c>
      <c r="AE693">
        <f t="shared" si="254"/>
        <v>3</v>
      </c>
      <c r="AF693">
        <f t="shared" si="254"/>
        <v>3</v>
      </c>
      <c r="AG693">
        <f t="shared" si="254"/>
        <v>3</v>
      </c>
      <c r="AH693">
        <f t="shared" si="254"/>
        <v>3</v>
      </c>
      <c r="AI693">
        <f t="shared" si="254"/>
        <v>3</v>
      </c>
      <c r="AJ693">
        <f t="shared" si="254"/>
        <v>3</v>
      </c>
      <c r="AK693">
        <f t="shared" si="254"/>
        <v>3</v>
      </c>
      <c r="AL693">
        <f t="shared" si="254"/>
        <v>3</v>
      </c>
      <c r="AM693">
        <f t="shared" si="254"/>
        <v>3</v>
      </c>
      <c r="AN693">
        <f t="shared" si="254"/>
        <v>3</v>
      </c>
      <c r="AO693">
        <f t="shared" si="254"/>
        <v>3</v>
      </c>
      <c r="AP693">
        <f t="shared" si="254"/>
        <v>3</v>
      </c>
      <c r="AQ693">
        <f t="shared" si="254"/>
        <v>3</v>
      </c>
      <c r="AR693">
        <f t="shared" si="254"/>
        <v>3</v>
      </c>
      <c r="AS693">
        <f t="shared" si="254"/>
        <v>3</v>
      </c>
      <c r="AT693">
        <f t="shared" si="254"/>
        <v>3</v>
      </c>
      <c r="AU693">
        <f t="shared" si="254"/>
        <v>3</v>
      </c>
      <c r="AV693">
        <f t="shared" si="254"/>
        <v>3</v>
      </c>
      <c r="AW693">
        <f t="shared" si="254"/>
        <v>3</v>
      </c>
      <c r="AX693">
        <f t="shared" si="254"/>
        <v>3</v>
      </c>
      <c r="AY693">
        <f t="shared" si="254"/>
        <v>3</v>
      </c>
      <c r="AZ693">
        <f t="shared" si="254"/>
        <v>3</v>
      </c>
      <c r="BA693">
        <f t="shared" si="254"/>
        <v>3</v>
      </c>
      <c r="BB693">
        <f t="shared" si="254"/>
        <v>3</v>
      </c>
      <c r="BC693">
        <f t="shared" si="254"/>
        <v>3</v>
      </c>
      <c r="BD693">
        <f t="shared" si="254"/>
        <v>3</v>
      </c>
      <c r="BE693">
        <f t="shared" si="254"/>
        <v>3</v>
      </c>
      <c r="BF693">
        <f t="shared" si="254"/>
        <v>3</v>
      </c>
      <c r="BG693">
        <f t="shared" si="254"/>
        <v>3</v>
      </c>
      <c r="BH693">
        <f t="shared" si="254"/>
        <v>3</v>
      </c>
      <c r="BI693">
        <f t="shared" si="254"/>
        <v>3</v>
      </c>
      <c r="BJ693">
        <f t="shared" si="254"/>
        <v>3</v>
      </c>
      <c r="BK693">
        <f t="shared" si="254"/>
        <v>3</v>
      </c>
      <c r="BL693">
        <f t="shared" si="254"/>
        <v>3</v>
      </c>
      <c r="BM693">
        <f t="shared" si="254"/>
        <v>3</v>
      </c>
      <c r="BN693">
        <f t="shared" si="254"/>
        <v>3</v>
      </c>
      <c r="BO693">
        <f t="shared" si="254"/>
        <v>3</v>
      </c>
      <c r="BP693">
        <f t="shared" si="254"/>
        <v>3</v>
      </c>
      <c r="BQ693">
        <f t="shared" si="254"/>
        <v>3</v>
      </c>
      <c r="BR693">
        <f t="shared" si="254"/>
        <v>3</v>
      </c>
      <c r="BS693">
        <f t="shared" si="254"/>
        <v>3</v>
      </c>
      <c r="BT693">
        <f t="shared" si="254"/>
        <v>3</v>
      </c>
      <c r="BU693">
        <f t="shared" si="254"/>
        <v>3</v>
      </c>
      <c r="BV693" s="17"/>
    </row>
    <row r="694" spans="1:74">
      <c r="A694" s="322"/>
      <c r="B694" s="266" t="s">
        <v>20</v>
      </c>
      <c r="C694" s="267"/>
      <c r="D694" s="88">
        <f>+入力シート①!AD$2</f>
        <v>0</v>
      </c>
      <c r="E694" s="19"/>
      <c r="F694" s="32"/>
      <c r="G694" s="32"/>
      <c r="H694" s="32"/>
      <c r="I694" s="32"/>
      <c r="J694" s="32"/>
      <c r="K694" s="33"/>
      <c r="M694" s="17"/>
      <c r="N694" s="88">
        <v>0</v>
      </c>
      <c r="O694" s="88">
        <v>0</v>
      </c>
      <c r="P694" s="88">
        <v>0</v>
      </c>
      <c r="Q694" s="88">
        <v>0</v>
      </c>
      <c r="R694" s="88">
        <v>0</v>
      </c>
      <c r="S694" s="88">
        <v>0</v>
      </c>
      <c r="T694" s="88">
        <v>0</v>
      </c>
      <c r="Z694"/>
      <c r="BC694">
        <v>27</v>
      </c>
      <c r="BG694">
        <v>4</v>
      </c>
      <c r="BS694">
        <v>4</v>
      </c>
      <c r="BV694" s="17"/>
    </row>
    <row r="695" spans="1:74">
      <c r="A695" s="322"/>
      <c r="B695" s="266" t="s">
        <v>55</v>
      </c>
      <c r="C695" s="267"/>
      <c r="D695">
        <f>+入力シート①!AD$3</f>
        <v>64</v>
      </c>
      <c r="E695" s="19"/>
      <c r="F695" s="32"/>
      <c r="G695" s="32"/>
      <c r="H695" s="32"/>
      <c r="I695" s="32"/>
      <c r="J695" s="32"/>
      <c r="K695" s="33"/>
      <c r="M695" s="17"/>
      <c r="N695">
        <v>64</v>
      </c>
      <c r="O695">
        <v>64</v>
      </c>
      <c r="P695">
        <v>64</v>
      </c>
      <c r="Q695">
        <v>64</v>
      </c>
      <c r="R695">
        <v>64</v>
      </c>
      <c r="S695">
        <v>64</v>
      </c>
      <c r="T695">
        <v>64</v>
      </c>
      <c r="U695">
        <v>64</v>
      </c>
      <c r="V695">
        <f>+$A$692</f>
        <v>64</v>
      </c>
      <c r="W695">
        <f>+$A$692</f>
        <v>64</v>
      </c>
      <c r="X695">
        <f>+$A$692</f>
        <v>64</v>
      </c>
      <c r="Y695">
        <f>+$A$692</f>
        <v>64</v>
      </c>
      <c r="Z695">
        <f>+$A$692</f>
        <v>64</v>
      </c>
      <c r="AA695">
        <f t="shared" ref="AA695:BU695" si="255">+$A$692</f>
        <v>64</v>
      </c>
      <c r="AB695">
        <f t="shared" si="255"/>
        <v>64</v>
      </c>
      <c r="AC695">
        <f t="shared" si="255"/>
        <v>64</v>
      </c>
      <c r="AD695">
        <f t="shared" si="255"/>
        <v>64</v>
      </c>
      <c r="AE695">
        <f t="shared" si="255"/>
        <v>64</v>
      </c>
      <c r="AF695">
        <f t="shared" si="255"/>
        <v>64</v>
      </c>
      <c r="AG695">
        <f t="shared" si="255"/>
        <v>64</v>
      </c>
      <c r="AH695">
        <f t="shared" si="255"/>
        <v>64</v>
      </c>
      <c r="AI695">
        <f t="shared" si="255"/>
        <v>64</v>
      </c>
      <c r="AJ695">
        <f t="shared" si="255"/>
        <v>64</v>
      </c>
      <c r="AK695">
        <f t="shared" si="255"/>
        <v>64</v>
      </c>
      <c r="AL695">
        <f t="shared" si="255"/>
        <v>64</v>
      </c>
      <c r="AM695">
        <f t="shared" si="255"/>
        <v>64</v>
      </c>
      <c r="AN695">
        <f t="shared" si="255"/>
        <v>64</v>
      </c>
      <c r="AO695">
        <f t="shared" si="255"/>
        <v>64</v>
      </c>
      <c r="AP695">
        <f t="shared" si="255"/>
        <v>64</v>
      </c>
      <c r="AQ695">
        <f t="shared" si="255"/>
        <v>64</v>
      </c>
      <c r="AR695">
        <f t="shared" si="255"/>
        <v>64</v>
      </c>
      <c r="AS695">
        <f t="shared" si="255"/>
        <v>64</v>
      </c>
      <c r="AT695">
        <f t="shared" si="255"/>
        <v>64</v>
      </c>
      <c r="AU695">
        <f t="shared" si="255"/>
        <v>64</v>
      </c>
      <c r="AV695">
        <f t="shared" si="255"/>
        <v>64</v>
      </c>
      <c r="AW695">
        <f t="shared" si="255"/>
        <v>64</v>
      </c>
      <c r="AX695">
        <f t="shared" si="255"/>
        <v>64</v>
      </c>
      <c r="AY695">
        <f t="shared" si="255"/>
        <v>64</v>
      </c>
      <c r="AZ695">
        <f t="shared" si="255"/>
        <v>64</v>
      </c>
      <c r="BA695">
        <f t="shared" si="255"/>
        <v>64</v>
      </c>
      <c r="BB695">
        <f t="shared" si="255"/>
        <v>64</v>
      </c>
      <c r="BC695">
        <f t="shared" si="255"/>
        <v>64</v>
      </c>
      <c r="BD695">
        <f t="shared" si="255"/>
        <v>64</v>
      </c>
      <c r="BE695">
        <f t="shared" si="255"/>
        <v>64</v>
      </c>
      <c r="BF695">
        <f t="shared" si="255"/>
        <v>64</v>
      </c>
      <c r="BG695">
        <f t="shared" si="255"/>
        <v>64</v>
      </c>
      <c r="BH695">
        <f t="shared" si="255"/>
        <v>64</v>
      </c>
      <c r="BI695">
        <f t="shared" si="255"/>
        <v>64</v>
      </c>
      <c r="BJ695">
        <f t="shared" si="255"/>
        <v>64</v>
      </c>
      <c r="BK695">
        <f t="shared" si="255"/>
        <v>64</v>
      </c>
      <c r="BL695">
        <f t="shared" si="255"/>
        <v>64</v>
      </c>
      <c r="BM695">
        <f t="shared" si="255"/>
        <v>64</v>
      </c>
      <c r="BN695">
        <f t="shared" si="255"/>
        <v>64</v>
      </c>
      <c r="BO695">
        <f t="shared" si="255"/>
        <v>64</v>
      </c>
      <c r="BP695">
        <f t="shared" si="255"/>
        <v>64</v>
      </c>
      <c r="BQ695">
        <f t="shared" si="255"/>
        <v>64</v>
      </c>
      <c r="BR695">
        <f t="shared" si="255"/>
        <v>64</v>
      </c>
      <c r="BS695">
        <f t="shared" si="255"/>
        <v>64</v>
      </c>
      <c r="BT695">
        <f t="shared" si="255"/>
        <v>64</v>
      </c>
      <c r="BU695">
        <f t="shared" si="255"/>
        <v>64</v>
      </c>
      <c r="BV695" s="17"/>
    </row>
    <row r="696" spans="1:74" ht="16.5" thickBot="1">
      <c r="A696" s="322"/>
      <c r="B696" s="266" t="s">
        <v>21</v>
      </c>
      <c r="C696" s="267"/>
      <c r="D696" s="93">
        <f>+入力シート①!AD$4</f>
        <v>0</v>
      </c>
      <c r="E696" s="20"/>
      <c r="F696" s="34"/>
      <c r="G696" s="34"/>
      <c r="H696" s="34"/>
      <c r="I696" s="34"/>
      <c r="J696" s="34"/>
      <c r="K696" s="35"/>
      <c r="M696" s="17"/>
      <c r="N696" s="93">
        <v>0</v>
      </c>
      <c r="O696" s="93">
        <v>0</v>
      </c>
      <c r="P696" s="93">
        <v>0</v>
      </c>
      <c r="Q696" s="93">
        <v>0</v>
      </c>
      <c r="R696" s="93">
        <v>0</v>
      </c>
      <c r="S696" s="93">
        <v>0</v>
      </c>
      <c r="T696" s="93">
        <v>0</v>
      </c>
      <c r="Z696"/>
      <c r="BV696" s="17"/>
    </row>
    <row r="697" spans="1:74">
      <c r="A697" s="322"/>
      <c r="B697" s="263" t="s">
        <v>22</v>
      </c>
      <c r="C697" s="9">
        <v>0</v>
      </c>
      <c r="E697">
        <f>+COUNT($M697:$BV697)</f>
        <v>3</v>
      </c>
      <c r="F697" s="7">
        <f>+AVERAGE($M697:$BV697)</f>
        <v>17.8</v>
      </c>
      <c r="G697" s="7">
        <f>+STDEV($M697:$BV697)</f>
        <v>1.1357816691600555</v>
      </c>
      <c r="H697" s="7">
        <f>+MAX($M697:$BV697)</f>
        <v>19.100000000000001</v>
      </c>
      <c r="I697" s="7">
        <f>+MIN($M697:$BV697)</f>
        <v>17</v>
      </c>
      <c r="J697" s="7">
        <f>+D697-F697</f>
        <v>-17.8</v>
      </c>
      <c r="K697" s="7">
        <f>+J697/G697</f>
        <v>-15.672026132596093</v>
      </c>
      <c r="M697" s="17"/>
      <c r="Z697"/>
      <c r="BC697">
        <v>17.3</v>
      </c>
      <c r="BG697">
        <v>19.100000000000001</v>
      </c>
      <c r="BS697">
        <v>17</v>
      </c>
      <c r="BV697" s="17"/>
    </row>
    <row r="698" spans="1:74">
      <c r="A698" s="322"/>
      <c r="B698" s="263"/>
      <c r="C698" s="9">
        <v>10</v>
      </c>
      <c r="E698">
        <f t="shared" ref="E698:E712" si="256">+COUNT($M698:$BV698)</f>
        <v>3</v>
      </c>
      <c r="F698" s="7">
        <f t="shared" ref="F698:F712" si="257">+AVERAGE($M698:$BV698)</f>
        <v>17.706666666666667</v>
      </c>
      <c r="G698" s="7">
        <f t="shared" ref="G698:G712" si="258">+STDEV($M698:$BV698)</f>
        <v>0.92229785499768613</v>
      </c>
      <c r="H698" s="7">
        <f t="shared" ref="H698:H712" si="259">+MAX($M698:$BV698)</f>
        <v>18.75</v>
      </c>
      <c r="I698" s="7">
        <f t="shared" ref="I698:I712" si="260">+MIN($M698:$BV698)</f>
        <v>17</v>
      </c>
      <c r="J698" s="7">
        <f t="shared" ref="J698:J709" si="261">+D698-F698</f>
        <v>-17.706666666666667</v>
      </c>
      <c r="K698" s="7">
        <f t="shared" ref="K698:K709" si="262">+J698/G698</f>
        <v>-19.198425509415383</v>
      </c>
      <c r="M698" s="17"/>
      <c r="Z698"/>
      <c r="BC698">
        <v>17</v>
      </c>
      <c r="BG698">
        <v>18.75</v>
      </c>
      <c r="BS698">
        <v>17.37</v>
      </c>
      <c r="BV698" s="17"/>
    </row>
    <row r="699" spans="1:74">
      <c r="A699" s="322"/>
      <c r="B699" s="263"/>
      <c r="C699" s="9">
        <v>20</v>
      </c>
      <c r="E699">
        <f t="shared" si="256"/>
        <v>3</v>
      </c>
      <c r="F699" s="7">
        <f t="shared" si="257"/>
        <v>17.356666666666666</v>
      </c>
      <c r="G699" s="7">
        <f t="shared" si="258"/>
        <v>1.1664618867898477</v>
      </c>
      <c r="H699" s="7">
        <f t="shared" si="259"/>
        <v>18.7</v>
      </c>
      <c r="I699" s="7">
        <f t="shared" si="260"/>
        <v>16.600000000000001</v>
      </c>
      <c r="J699" s="7">
        <f t="shared" si="261"/>
        <v>-17.356666666666666</v>
      </c>
      <c r="K699" s="7">
        <f t="shared" si="262"/>
        <v>-14.879754635132523</v>
      </c>
      <c r="M699" s="17"/>
      <c r="Z699"/>
      <c r="BC699">
        <v>16.600000000000001</v>
      </c>
      <c r="BG699">
        <v>18.7</v>
      </c>
      <c r="BS699">
        <v>16.77</v>
      </c>
      <c r="BV699" s="17"/>
    </row>
    <row r="700" spans="1:74">
      <c r="A700" s="322"/>
      <c r="B700" s="263"/>
      <c r="C700" s="9">
        <v>30</v>
      </c>
      <c r="E700">
        <f t="shared" si="256"/>
        <v>3</v>
      </c>
      <c r="F700" s="7">
        <f t="shared" si="257"/>
        <v>17.169999999999998</v>
      </c>
      <c r="G700" s="7">
        <f t="shared" si="258"/>
        <v>1.3111445381802871</v>
      </c>
      <c r="H700" s="7">
        <f t="shared" si="259"/>
        <v>18.68</v>
      </c>
      <c r="I700" s="7">
        <f t="shared" si="260"/>
        <v>16.32</v>
      </c>
      <c r="J700" s="7">
        <f t="shared" si="261"/>
        <v>-17.169999999999998</v>
      </c>
      <c r="K700" s="7">
        <f t="shared" si="262"/>
        <v>-13.095428840995607</v>
      </c>
      <c r="M700" s="17"/>
      <c r="Z700"/>
      <c r="BC700">
        <v>16.510000000000002</v>
      </c>
      <c r="BG700">
        <v>18.68</v>
      </c>
      <c r="BS700">
        <v>16.32</v>
      </c>
      <c r="BV700" s="17"/>
    </row>
    <row r="701" spans="1:74">
      <c r="A701" s="322"/>
      <c r="B701" s="263"/>
      <c r="C701" s="9">
        <v>50</v>
      </c>
      <c r="E701">
        <f t="shared" si="256"/>
        <v>3</v>
      </c>
      <c r="F701" s="7">
        <f t="shared" si="257"/>
        <v>16.876666666666669</v>
      </c>
      <c r="G701" s="7">
        <f t="shared" si="258"/>
        <v>1.4471466177735186</v>
      </c>
      <c r="H701" s="7">
        <f t="shared" si="259"/>
        <v>18.53</v>
      </c>
      <c r="I701" s="7">
        <f t="shared" si="260"/>
        <v>15.84</v>
      </c>
      <c r="J701" s="7">
        <f t="shared" si="261"/>
        <v>-16.876666666666669</v>
      </c>
      <c r="K701" s="7">
        <f t="shared" si="262"/>
        <v>-11.662029582484157</v>
      </c>
      <c r="M701" s="17"/>
      <c r="Z701"/>
      <c r="BC701">
        <v>16.260000000000002</v>
      </c>
      <c r="BG701">
        <v>18.53</v>
      </c>
      <c r="BS701">
        <v>15.84</v>
      </c>
      <c r="BV701" s="17"/>
    </row>
    <row r="702" spans="1:74">
      <c r="A702" s="322"/>
      <c r="B702" s="263"/>
      <c r="C702" s="9">
        <v>75</v>
      </c>
      <c r="E702">
        <f t="shared" si="256"/>
        <v>3</v>
      </c>
      <c r="F702" s="7">
        <f t="shared" si="257"/>
        <v>16.573333333333334</v>
      </c>
      <c r="G702" s="7">
        <f t="shared" si="258"/>
        <v>1.4919226968356412</v>
      </c>
      <c r="H702" s="7">
        <f t="shared" si="259"/>
        <v>18.29</v>
      </c>
      <c r="I702" s="7">
        <f t="shared" si="260"/>
        <v>15.59</v>
      </c>
      <c r="J702" s="7">
        <f t="shared" si="261"/>
        <v>-16.573333333333334</v>
      </c>
      <c r="K702" s="7">
        <f t="shared" si="262"/>
        <v>-11.108707822788187</v>
      </c>
      <c r="M702" s="17"/>
      <c r="Z702"/>
      <c r="BC702">
        <v>15.84</v>
      </c>
      <c r="BG702">
        <v>18.29</v>
      </c>
      <c r="BS702">
        <v>15.59</v>
      </c>
      <c r="BV702" s="17"/>
    </row>
    <row r="703" spans="1:74">
      <c r="A703" s="322"/>
      <c r="B703" s="263"/>
      <c r="C703" s="9">
        <v>100</v>
      </c>
      <c r="E703">
        <f t="shared" si="256"/>
        <v>3</v>
      </c>
      <c r="F703" s="7">
        <f t="shared" si="257"/>
        <v>16.316666666666666</v>
      </c>
      <c r="G703" s="7">
        <f t="shared" si="258"/>
        <v>1.6620870414431772</v>
      </c>
      <c r="H703" s="7">
        <f t="shared" si="259"/>
        <v>18.23</v>
      </c>
      <c r="I703" s="7">
        <f t="shared" si="260"/>
        <v>15.23</v>
      </c>
      <c r="J703" s="7">
        <f t="shared" si="261"/>
        <v>-16.316666666666666</v>
      </c>
      <c r="K703" s="7">
        <f t="shared" si="262"/>
        <v>-9.8169748393556038</v>
      </c>
      <c r="M703" s="17"/>
      <c r="Z703"/>
      <c r="BC703">
        <v>15.49</v>
      </c>
      <c r="BG703">
        <v>18.23</v>
      </c>
      <c r="BS703">
        <v>15.23</v>
      </c>
      <c r="BV703" s="17"/>
    </row>
    <row r="704" spans="1:74">
      <c r="A704" s="322"/>
      <c r="B704" s="263"/>
      <c r="C704" s="9">
        <v>150</v>
      </c>
      <c r="E704">
        <f t="shared" si="256"/>
        <v>3</v>
      </c>
      <c r="F704" s="7">
        <f t="shared" si="257"/>
        <v>15.883333333333335</v>
      </c>
      <c r="G704" s="7">
        <f t="shared" si="258"/>
        <v>1.9114741257294943</v>
      </c>
      <c r="H704" s="7">
        <f t="shared" si="259"/>
        <v>18.07</v>
      </c>
      <c r="I704" s="7">
        <f t="shared" si="260"/>
        <v>14.53</v>
      </c>
      <c r="J704" s="7">
        <f t="shared" si="261"/>
        <v>-15.883333333333335</v>
      </c>
      <c r="K704" s="7">
        <f t="shared" si="262"/>
        <v>-8.3094681322309949</v>
      </c>
      <c r="M704" s="17"/>
      <c r="Z704"/>
      <c r="BC704">
        <v>14.53</v>
      </c>
      <c r="BG704">
        <v>18.07</v>
      </c>
      <c r="BS704">
        <v>15.05</v>
      </c>
      <c r="BV704" s="17"/>
    </row>
    <row r="705" spans="1:74">
      <c r="A705" s="322"/>
      <c r="B705" s="263"/>
      <c r="C705" s="9">
        <v>200</v>
      </c>
      <c r="E705">
        <f t="shared" si="256"/>
        <v>3</v>
      </c>
      <c r="F705" s="7">
        <f t="shared" si="257"/>
        <v>14.413333333333332</v>
      </c>
      <c r="G705" s="7">
        <f t="shared" si="258"/>
        <v>2.4916727982087461</v>
      </c>
      <c r="H705" s="7">
        <f t="shared" si="259"/>
        <v>17.29</v>
      </c>
      <c r="I705" s="7">
        <f t="shared" si="260"/>
        <v>12.93</v>
      </c>
      <c r="J705" s="7">
        <f t="shared" si="261"/>
        <v>-14.413333333333332</v>
      </c>
      <c r="K705" s="7">
        <f t="shared" si="262"/>
        <v>-5.7846011497557068</v>
      </c>
      <c r="M705" s="17"/>
      <c r="Z705"/>
      <c r="BC705">
        <v>13.02</v>
      </c>
      <c r="BG705">
        <v>17.29</v>
      </c>
      <c r="BS705">
        <v>12.93</v>
      </c>
      <c r="BV705" s="17"/>
    </row>
    <row r="706" spans="1:74">
      <c r="A706" s="322"/>
      <c r="B706" s="263"/>
      <c r="C706" s="9">
        <v>300</v>
      </c>
      <c r="E706">
        <f t="shared" si="256"/>
        <v>0</v>
      </c>
      <c r="F706" s="7" t="e">
        <f t="shared" si="257"/>
        <v>#DIV/0!</v>
      </c>
      <c r="G706" s="7" t="e">
        <f t="shared" si="258"/>
        <v>#DIV/0!</v>
      </c>
      <c r="H706" s="7">
        <f t="shared" si="259"/>
        <v>0</v>
      </c>
      <c r="I706" s="7">
        <f t="shared" si="260"/>
        <v>0</v>
      </c>
      <c r="J706" s="7" t="e">
        <f t="shared" si="261"/>
        <v>#DIV/0!</v>
      </c>
      <c r="K706" s="7" t="e">
        <f t="shared" si="262"/>
        <v>#DIV/0!</v>
      </c>
      <c r="M706" s="17"/>
      <c r="Z706"/>
      <c r="BV706" s="17"/>
    </row>
    <row r="707" spans="1:74">
      <c r="A707" s="322"/>
      <c r="B707" s="263"/>
      <c r="C707" s="9">
        <v>400</v>
      </c>
      <c r="E707">
        <f t="shared" si="256"/>
        <v>0</v>
      </c>
      <c r="F707" s="7" t="e">
        <f t="shared" si="257"/>
        <v>#DIV/0!</v>
      </c>
      <c r="G707" s="7" t="e">
        <f t="shared" si="258"/>
        <v>#DIV/0!</v>
      </c>
      <c r="H707" s="7">
        <f t="shared" si="259"/>
        <v>0</v>
      </c>
      <c r="I707" s="7">
        <f t="shared" si="260"/>
        <v>0</v>
      </c>
      <c r="J707" s="7" t="e">
        <f t="shared" si="261"/>
        <v>#DIV/0!</v>
      </c>
      <c r="K707" s="7" t="e">
        <f t="shared" si="262"/>
        <v>#DIV/0!</v>
      </c>
      <c r="M707" s="17"/>
      <c r="Z707"/>
      <c r="BV707" s="17"/>
    </row>
    <row r="708" spans="1:74">
      <c r="A708" s="322"/>
      <c r="B708" s="263"/>
      <c r="C708" s="9">
        <v>500</v>
      </c>
      <c r="E708">
        <f t="shared" si="256"/>
        <v>0</v>
      </c>
      <c r="F708" s="7" t="e">
        <f t="shared" si="257"/>
        <v>#DIV/0!</v>
      </c>
      <c r="G708" s="7" t="e">
        <f t="shared" si="258"/>
        <v>#DIV/0!</v>
      </c>
      <c r="H708" s="7">
        <f t="shared" si="259"/>
        <v>0</v>
      </c>
      <c r="I708" s="7">
        <f t="shared" si="260"/>
        <v>0</v>
      </c>
      <c r="J708" s="7" t="e">
        <f t="shared" si="261"/>
        <v>#DIV/0!</v>
      </c>
      <c r="K708" s="7" t="e">
        <f t="shared" si="262"/>
        <v>#DIV/0!</v>
      </c>
      <c r="M708" s="17"/>
      <c r="Z708"/>
      <c r="BV708" s="17"/>
    </row>
    <row r="709" spans="1:74">
      <c r="A709" s="322"/>
      <c r="B709" s="263"/>
      <c r="C709" s="9">
        <v>600</v>
      </c>
      <c r="E709">
        <f t="shared" si="256"/>
        <v>0</v>
      </c>
      <c r="F709" s="7" t="e">
        <f t="shared" si="257"/>
        <v>#DIV/0!</v>
      </c>
      <c r="G709" s="7" t="e">
        <f t="shared" si="258"/>
        <v>#DIV/0!</v>
      </c>
      <c r="H709" s="7">
        <f t="shared" si="259"/>
        <v>0</v>
      </c>
      <c r="I709" s="7">
        <f t="shared" si="260"/>
        <v>0</v>
      </c>
      <c r="J709" s="7" t="e">
        <f t="shared" si="261"/>
        <v>#DIV/0!</v>
      </c>
      <c r="K709" s="7" t="e">
        <f t="shared" si="262"/>
        <v>#DIV/0!</v>
      </c>
      <c r="M709" s="17"/>
      <c r="Z709"/>
      <c r="BV709" s="17"/>
    </row>
    <row r="710" spans="1:74">
      <c r="A710" s="322"/>
      <c r="B710" s="15"/>
      <c r="C710" s="15"/>
      <c r="D710" s="15"/>
      <c r="E710" s="15"/>
      <c r="F710" s="32"/>
      <c r="G710" s="32"/>
      <c r="H710" s="32"/>
      <c r="I710" s="32"/>
      <c r="J710" s="32"/>
      <c r="K710" s="32"/>
      <c r="L710" s="15"/>
      <c r="M710" s="17"/>
      <c r="N710" s="15"/>
      <c r="O710" s="15"/>
      <c r="P710" s="15"/>
      <c r="Q710" s="15"/>
      <c r="R710" s="15"/>
      <c r="S710" s="15"/>
      <c r="T710" s="15"/>
      <c r="U710" s="15"/>
      <c r="V710" s="15"/>
      <c r="W710" s="15"/>
      <c r="X710" s="15"/>
      <c r="Y710" s="15"/>
      <c r="Z710" s="15"/>
      <c r="AA710" s="15"/>
      <c r="AD710" s="15"/>
      <c r="AE710" s="15"/>
      <c r="AF710" s="15"/>
      <c r="AG710" s="15"/>
      <c r="AH710" s="15"/>
      <c r="AI710" s="15"/>
      <c r="AJ710" s="15"/>
      <c r="AK710" s="15"/>
      <c r="AL710" s="15"/>
      <c r="AM710" s="15"/>
      <c r="AN710" s="15"/>
      <c r="AO710" s="15"/>
      <c r="AP710" s="15"/>
      <c r="AQ710" s="15"/>
      <c r="AR710" s="15"/>
      <c r="AS710" s="15"/>
      <c r="AT710" s="15"/>
      <c r="AU710" s="15"/>
      <c r="AV710" s="15"/>
      <c r="AW710" s="15"/>
      <c r="AX710" s="15"/>
      <c r="AY710" s="15"/>
      <c r="AZ710" s="15"/>
      <c r="BA710" s="15"/>
      <c r="BB710" s="15"/>
      <c r="BC710" s="15"/>
      <c r="BD710" s="15"/>
      <c r="BE710" s="15"/>
      <c r="BF710" s="15"/>
      <c r="BG710" s="15"/>
      <c r="BH710" s="15"/>
      <c r="BI710" s="15"/>
      <c r="BJ710" s="15"/>
      <c r="BK710" s="15"/>
      <c r="BL710" s="15"/>
      <c r="BM710" s="15"/>
      <c r="BN710" s="15"/>
      <c r="BO710" s="15"/>
      <c r="BP710" s="15"/>
      <c r="BQ710" s="15"/>
      <c r="BR710" s="15"/>
      <c r="BS710" s="15"/>
      <c r="BT710" s="15"/>
      <c r="BU710" s="15"/>
      <c r="BV710" s="17"/>
    </row>
    <row r="711" spans="1:74">
      <c r="A711" s="322"/>
      <c r="B711" s="264" t="s">
        <v>25</v>
      </c>
      <c r="C711" s="13" t="s">
        <v>23</v>
      </c>
      <c r="E711">
        <f t="shared" si="256"/>
        <v>6</v>
      </c>
      <c r="F711" s="7">
        <f t="shared" si="257"/>
        <v>126.83333333333333</v>
      </c>
      <c r="G711" s="7">
        <f t="shared" si="258"/>
        <v>124.76444472150976</v>
      </c>
      <c r="H711" s="7">
        <f t="shared" si="259"/>
        <v>312</v>
      </c>
      <c r="I711" s="7">
        <f t="shared" si="260"/>
        <v>6</v>
      </c>
      <c r="J711" s="7">
        <f>+D711-F711</f>
        <v>-126.83333333333333</v>
      </c>
      <c r="K711" s="7">
        <f>+J711/G711</f>
        <v>-1.0165823573890911</v>
      </c>
      <c r="M711" s="17"/>
      <c r="Z711"/>
      <c r="AB711">
        <v>6</v>
      </c>
      <c r="AY711">
        <v>312</v>
      </c>
      <c r="BF711">
        <v>20</v>
      </c>
      <c r="BI711">
        <v>141</v>
      </c>
      <c r="BL711">
        <v>49</v>
      </c>
      <c r="BR711">
        <v>233</v>
      </c>
      <c r="BV711" s="17"/>
    </row>
    <row r="712" spans="1:74">
      <c r="A712" s="322"/>
      <c r="B712" s="265"/>
      <c r="C712" s="10" t="s">
        <v>24</v>
      </c>
      <c r="E712">
        <f t="shared" si="256"/>
        <v>6</v>
      </c>
      <c r="F712" s="7">
        <f t="shared" si="257"/>
        <v>0.70000000000000007</v>
      </c>
      <c r="G712" s="7">
        <f t="shared" si="258"/>
        <v>0.41952353926806063</v>
      </c>
      <c r="H712" s="7">
        <f t="shared" si="259"/>
        <v>1.3</v>
      </c>
      <c r="I712" s="7">
        <f t="shared" si="260"/>
        <v>0.3</v>
      </c>
      <c r="J712" s="7">
        <f>+D712-F712</f>
        <v>-0.70000000000000007</v>
      </c>
      <c r="K712" s="7">
        <f>+J712/G712</f>
        <v>-1.6685595311797867</v>
      </c>
      <c r="M712" s="17"/>
      <c r="Z712"/>
      <c r="AB712">
        <v>1.1000000000000001</v>
      </c>
      <c r="AY712">
        <v>1.3</v>
      </c>
      <c r="BF712">
        <v>0.3</v>
      </c>
      <c r="BI712">
        <v>0.5</v>
      </c>
      <c r="BL712">
        <v>0.7</v>
      </c>
      <c r="BR712">
        <v>0.3</v>
      </c>
      <c r="BV712" s="17"/>
    </row>
    <row r="713" spans="1:74" ht="0.95" customHeight="1">
      <c r="M713" s="17"/>
      <c r="Z713"/>
      <c r="BV713" s="17"/>
    </row>
    <row r="714" spans="1:74" ht="0.95" customHeight="1">
      <c r="M714" s="17"/>
      <c r="Z714"/>
      <c r="BV714" s="17"/>
    </row>
    <row r="715" spans="1:74" ht="0.95" customHeight="1">
      <c r="M715" s="17"/>
      <c r="Z715"/>
      <c r="BV715" s="17"/>
    </row>
    <row r="716" spans="1:74" ht="0.95" customHeight="1">
      <c r="M716" s="17"/>
      <c r="Z716"/>
      <c r="BV716" s="17"/>
    </row>
    <row r="717" spans="1:74" ht="0.95" customHeight="1">
      <c r="M717" s="17"/>
      <c r="Z717"/>
      <c r="BV717" s="17"/>
    </row>
    <row r="718" spans="1:74" ht="0.95" customHeight="1">
      <c r="M718" s="17"/>
      <c r="Z718"/>
      <c r="BV718" s="17"/>
    </row>
    <row r="719" spans="1:74" ht="0.95" customHeight="1">
      <c r="M719" s="17"/>
      <c r="Z719"/>
      <c r="BV719" s="17"/>
    </row>
    <row r="720" spans="1:74" ht="0.95" customHeight="1">
      <c r="M720" s="17"/>
      <c r="Z720"/>
      <c r="BV720" s="17"/>
    </row>
    <row r="721" spans="1:74" ht="16.5" thickBot="1">
      <c r="D721" s="1" t="s">
        <v>26</v>
      </c>
      <c r="E721" s="1" t="s">
        <v>3</v>
      </c>
      <c r="F721" s="6" t="s">
        <v>4</v>
      </c>
      <c r="G721" s="6" t="s">
        <v>8</v>
      </c>
      <c r="H721" s="6" t="s">
        <v>5</v>
      </c>
      <c r="I721" s="6" t="s">
        <v>6</v>
      </c>
      <c r="J721" s="6" t="s">
        <v>7</v>
      </c>
      <c r="K721" s="7" t="s">
        <v>54</v>
      </c>
      <c r="M721" s="17"/>
      <c r="N721" s="1" t="s">
        <v>127</v>
      </c>
      <c r="O721" s="1" t="s">
        <v>127</v>
      </c>
      <c r="P721" s="1" t="s">
        <v>127</v>
      </c>
      <c r="Q721" s="1" t="s">
        <v>127</v>
      </c>
      <c r="R721" s="1" t="s">
        <v>127</v>
      </c>
      <c r="S721" s="1" t="s">
        <v>127</v>
      </c>
      <c r="T721" s="1" t="s">
        <v>127</v>
      </c>
      <c r="V721" s="1"/>
      <c r="W721" s="1"/>
      <c r="X721" s="1"/>
      <c r="Y721" s="1"/>
      <c r="Z721" s="1"/>
      <c r="AA721" s="1"/>
      <c r="AB721" s="1"/>
      <c r="AC721" s="1"/>
      <c r="AD721" s="1"/>
      <c r="AE721" s="1"/>
      <c r="AG721" s="1"/>
      <c r="AH721" s="1"/>
      <c r="AI721" s="1"/>
      <c r="AJ721" s="1"/>
      <c r="AK721" s="1"/>
      <c r="AL721" s="1"/>
      <c r="AM721" s="1"/>
      <c r="AN721" s="1"/>
      <c r="AO721" s="1"/>
      <c r="AP721" s="1"/>
      <c r="AQ721" s="1"/>
      <c r="AR721" s="1"/>
      <c r="AS721" s="1"/>
      <c r="AT721" s="1"/>
      <c r="AU721" s="1"/>
      <c r="AV721" s="1"/>
      <c r="AW721" s="1"/>
      <c r="AX721" s="1"/>
      <c r="AY721" s="1"/>
      <c r="AZ721" s="1"/>
      <c r="BA721" s="1"/>
      <c r="BB721" s="1"/>
      <c r="BC721" s="1"/>
      <c r="BD721" s="1"/>
      <c r="BE721" s="1"/>
      <c r="BF721" s="1"/>
      <c r="BG721" s="1"/>
      <c r="BH721" s="1"/>
      <c r="BI721" s="1"/>
      <c r="BJ721" s="1"/>
      <c r="BK721" s="1"/>
      <c r="BL721" s="1"/>
      <c r="BM721" s="1"/>
      <c r="BN721" s="1"/>
      <c r="BO721" s="1"/>
      <c r="BP721" s="1"/>
      <c r="BQ721" s="1"/>
      <c r="BR721" s="1"/>
      <c r="BS721" s="1"/>
      <c r="BT721" s="1"/>
      <c r="BU721" s="1"/>
      <c r="BV721" s="17"/>
    </row>
    <row r="722" spans="1:74">
      <c r="A722" s="322"/>
      <c r="B722" s="266" t="s">
        <v>18</v>
      </c>
      <c r="C722" s="267"/>
      <c r="D722" s="86">
        <f>+入力シート①!AE$2</f>
        <v>0</v>
      </c>
      <c r="E722" s="18"/>
      <c r="F722" s="30"/>
      <c r="G722" s="30"/>
      <c r="H722" s="30"/>
      <c r="I722" s="30"/>
      <c r="J722" s="30"/>
      <c r="K722" s="31"/>
      <c r="M722" s="17"/>
      <c r="N722" s="86">
        <v>0</v>
      </c>
      <c r="O722" s="86">
        <v>0</v>
      </c>
      <c r="P722" s="86">
        <v>0</v>
      </c>
      <c r="Q722" s="86">
        <v>0</v>
      </c>
      <c r="R722" s="86">
        <v>0</v>
      </c>
      <c r="S722" s="86">
        <v>0</v>
      </c>
      <c r="T722" s="86">
        <v>0</v>
      </c>
      <c r="U722">
        <v>2012</v>
      </c>
      <c r="V722">
        <f t="shared" ref="V722:BF722" si="263">+V$1</f>
        <v>2011</v>
      </c>
      <c r="W722">
        <f t="shared" si="263"/>
        <v>2010</v>
      </c>
      <c r="X722">
        <f t="shared" si="263"/>
        <v>2009</v>
      </c>
      <c r="Y722">
        <f t="shared" si="263"/>
        <v>2008</v>
      </c>
      <c r="Z722">
        <f t="shared" si="263"/>
        <v>2007</v>
      </c>
      <c r="AA722">
        <f t="shared" si="263"/>
        <v>2007</v>
      </c>
      <c r="AB722">
        <f t="shared" si="263"/>
        <v>2006</v>
      </c>
      <c r="AC722">
        <f t="shared" si="263"/>
        <v>2005</v>
      </c>
      <c r="AD722">
        <f t="shared" si="263"/>
        <v>2004</v>
      </c>
      <c r="AE722">
        <f t="shared" si="263"/>
        <v>2003</v>
      </c>
      <c r="AF722">
        <f t="shared" si="263"/>
        <v>2002</v>
      </c>
      <c r="AG722">
        <f t="shared" si="263"/>
        <v>2001</v>
      </c>
      <c r="AH722">
        <f t="shared" si="263"/>
        <v>2000</v>
      </c>
      <c r="AI722">
        <f t="shared" si="263"/>
        <v>2000</v>
      </c>
      <c r="AJ722">
        <f t="shared" si="263"/>
        <v>2000</v>
      </c>
      <c r="AK722">
        <f t="shared" si="263"/>
        <v>2000</v>
      </c>
      <c r="AL722">
        <f t="shared" si="263"/>
        <v>1999</v>
      </c>
      <c r="AM722">
        <f t="shared" si="263"/>
        <v>1999</v>
      </c>
      <c r="AN722">
        <f t="shared" si="263"/>
        <v>1998</v>
      </c>
      <c r="AO722">
        <f t="shared" si="263"/>
        <v>1998</v>
      </c>
      <c r="AP722">
        <f t="shared" si="263"/>
        <v>1997</v>
      </c>
      <c r="AQ722">
        <f t="shared" si="263"/>
        <v>1996</v>
      </c>
      <c r="AR722">
        <f t="shared" si="263"/>
        <v>1995</v>
      </c>
      <c r="AS722">
        <f t="shared" si="263"/>
        <v>1994</v>
      </c>
      <c r="AT722">
        <f t="shared" si="263"/>
        <v>1993</v>
      </c>
      <c r="AU722">
        <f t="shared" si="263"/>
        <v>1992</v>
      </c>
      <c r="AV722">
        <f t="shared" si="263"/>
        <v>1991</v>
      </c>
      <c r="AW722">
        <f t="shared" si="263"/>
        <v>1990</v>
      </c>
      <c r="AX722">
        <f t="shared" si="263"/>
        <v>1990</v>
      </c>
      <c r="AY722">
        <f t="shared" si="263"/>
        <v>1989</v>
      </c>
      <c r="AZ722">
        <f t="shared" si="263"/>
        <v>1988</v>
      </c>
      <c r="BA722">
        <f t="shared" si="263"/>
        <v>1987</v>
      </c>
      <c r="BB722">
        <f t="shared" si="263"/>
        <v>1987</v>
      </c>
      <c r="BC722">
        <f t="shared" si="263"/>
        <v>1986</v>
      </c>
      <c r="BD722">
        <f t="shared" si="263"/>
        <v>1986</v>
      </c>
      <c r="BE722">
        <f t="shared" si="263"/>
        <v>1986</v>
      </c>
      <c r="BF722">
        <f t="shared" si="263"/>
        <v>1986</v>
      </c>
      <c r="BG722">
        <f t="shared" ref="BG722:BU722" si="264">+BG$1</f>
        <v>1986</v>
      </c>
      <c r="BH722">
        <f t="shared" si="264"/>
        <v>1985</v>
      </c>
      <c r="BI722">
        <f t="shared" si="264"/>
        <v>1985</v>
      </c>
      <c r="BJ722">
        <f t="shared" si="264"/>
        <v>1985</v>
      </c>
      <c r="BK722">
        <f t="shared" si="264"/>
        <v>1984</v>
      </c>
      <c r="BL722">
        <f t="shared" si="264"/>
        <v>1984</v>
      </c>
      <c r="BM722">
        <f t="shared" si="264"/>
        <v>1984</v>
      </c>
      <c r="BN722">
        <f t="shared" si="264"/>
        <v>1983</v>
      </c>
      <c r="BO722">
        <f t="shared" si="264"/>
        <v>1983</v>
      </c>
      <c r="BP722">
        <f t="shared" si="264"/>
        <v>1982</v>
      </c>
      <c r="BQ722">
        <f t="shared" si="264"/>
        <v>1982</v>
      </c>
      <c r="BR722">
        <f t="shared" si="264"/>
        <v>1982</v>
      </c>
      <c r="BS722">
        <f t="shared" si="264"/>
        <v>1982</v>
      </c>
      <c r="BT722">
        <f t="shared" si="264"/>
        <v>1981</v>
      </c>
      <c r="BU722">
        <f t="shared" si="264"/>
        <v>1980</v>
      </c>
      <c r="BV722" s="17"/>
    </row>
    <row r="723" spans="1:74">
      <c r="A723" s="322"/>
      <c r="B723" s="266" t="s">
        <v>19</v>
      </c>
      <c r="C723" s="267"/>
      <c r="D723" s="87">
        <f>+入力シート①!AE$2</f>
        <v>0</v>
      </c>
      <c r="E723" s="19"/>
      <c r="F723" s="32"/>
      <c r="G723" s="32"/>
      <c r="H723" s="32"/>
      <c r="I723" s="32"/>
      <c r="J723" s="32"/>
      <c r="K723" s="33"/>
      <c r="M723" s="17"/>
      <c r="N723" s="87">
        <v>0</v>
      </c>
      <c r="O723" s="87">
        <v>0</v>
      </c>
      <c r="P723" s="87">
        <v>0</v>
      </c>
      <c r="Q723" s="87">
        <v>0</v>
      </c>
      <c r="R723" s="87">
        <v>0</v>
      </c>
      <c r="S723" s="87">
        <v>0</v>
      </c>
      <c r="T723" s="87">
        <v>0</v>
      </c>
      <c r="U723">
        <v>3</v>
      </c>
      <c r="V723">
        <f>+V$3</f>
        <v>3</v>
      </c>
      <c r="W723">
        <f>+W$3</f>
        <v>3</v>
      </c>
      <c r="X723">
        <f>+X$3</f>
        <v>3</v>
      </c>
      <c r="Y723">
        <f>+Y$3</f>
        <v>3</v>
      </c>
      <c r="Z723">
        <f>+Z$3</f>
        <v>3</v>
      </c>
      <c r="AA723">
        <f t="shared" ref="AA723:BU723" si="265">+AA$3</f>
        <v>3</v>
      </c>
      <c r="AB723">
        <f t="shared" si="265"/>
        <v>3</v>
      </c>
      <c r="AC723">
        <f t="shared" si="265"/>
        <v>3</v>
      </c>
      <c r="AD723">
        <f t="shared" si="265"/>
        <v>3</v>
      </c>
      <c r="AE723">
        <f t="shared" si="265"/>
        <v>3</v>
      </c>
      <c r="AF723">
        <f t="shared" si="265"/>
        <v>3</v>
      </c>
      <c r="AG723">
        <f t="shared" si="265"/>
        <v>3</v>
      </c>
      <c r="AH723">
        <f t="shared" si="265"/>
        <v>3</v>
      </c>
      <c r="AI723">
        <f t="shared" si="265"/>
        <v>3</v>
      </c>
      <c r="AJ723">
        <f t="shared" si="265"/>
        <v>3</v>
      </c>
      <c r="AK723">
        <f t="shared" si="265"/>
        <v>3</v>
      </c>
      <c r="AL723">
        <f t="shared" si="265"/>
        <v>3</v>
      </c>
      <c r="AM723">
        <f t="shared" si="265"/>
        <v>3</v>
      </c>
      <c r="AN723">
        <f t="shared" si="265"/>
        <v>3</v>
      </c>
      <c r="AO723">
        <f t="shared" si="265"/>
        <v>3</v>
      </c>
      <c r="AP723">
        <f t="shared" si="265"/>
        <v>3</v>
      </c>
      <c r="AQ723">
        <f t="shared" si="265"/>
        <v>3</v>
      </c>
      <c r="AR723">
        <f t="shared" si="265"/>
        <v>3</v>
      </c>
      <c r="AS723">
        <f t="shared" si="265"/>
        <v>3</v>
      </c>
      <c r="AT723">
        <f t="shared" si="265"/>
        <v>3</v>
      </c>
      <c r="AU723">
        <f t="shared" si="265"/>
        <v>3</v>
      </c>
      <c r="AV723">
        <f t="shared" si="265"/>
        <v>3</v>
      </c>
      <c r="AW723">
        <f t="shared" si="265"/>
        <v>3</v>
      </c>
      <c r="AX723">
        <f t="shared" si="265"/>
        <v>3</v>
      </c>
      <c r="AY723">
        <f t="shared" si="265"/>
        <v>3</v>
      </c>
      <c r="AZ723">
        <f t="shared" si="265"/>
        <v>3</v>
      </c>
      <c r="BA723">
        <f t="shared" si="265"/>
        <v>3</v>
      </c>
      <c r="BB723">
        <f t="shared" si="265"/>
        <v>3</v>
      </c>
      <c r="BC723">
        <f t="shared" si="265"/>
        <v>3</v>
      </c>
      <c r="BD723">
        <f t="shared" si="265"/>
        <v>3</v>
      </c>
      <c r="BE723">
        <f t="shared" si="265"/>
        <v>3</v>
      </c>
      <c r="BF723">
        <f t="shared" si="265"/>
        <v>3</v>
      </c>
      <c r="BG723">
        <f t="shared" si="265"/>
        <v>3</v>
      </c>
      <c r="BH723">
        <f t="shared" si="265"/>
        <v>3</v>
      </c>
      <c r="BI723">
        <f t="shared" si="265"/>
        <v>3</v>
      </c>
      <c r="BJ723">
        <f t="shared" si="265"/>
        <v>3</v>
      </c>
      <c r="BK723">
        <f t="shared" si="265"/>
        <v>3</v>
      </c>
      <c r="BL723">
        <f t="shared" si="265"/>
        <v>3</v>
      </c>
      <c r="BM723">
        <f t="shared" si="265"/>
        <v>3</v>
      </c>
      <c r="BN723">
        <f t="shared" si="265"/>
        <v>3</v>
      </c>
      <c r="BO723">
        <f t="shared" si="265"/>
        <v>3</v>
      </c>
      <c r="BP723">
        <f t="shared" si="265"/>
        <v>3</v>
      </c>
      <c r="BQ723">
        <f t="shared" si="265"/>
        <v>3</v>
      </c>
      <c r="BR723">
        <f t="shared" si="265"/>
        <v>3</v>
      </c>
      <c r="BS723">
        <f t="shared" si="265"/>
        <v>3</v>
      </c>
      <c r="BT723">
        <f t="shared" si="265"/>
        <v>3</v>
      </c>
      <c r="BU723">
        <f t="shared" si="265"/>
        <v>3</v>
      </c>
      <c r="BV723" s="17"/>
    </row>
    <row r="724" spans="1:74">
      <c r="A724" s="322"/>
      <c r="B724" s="266" t="s">
        <v>20</v>
      </c>
      <c r="C724" s="267"/>
      <c r="D724" s="88">
        <f>+入力シート①!AE$2</f>
        <v>0</v>
      </c>
      <c r="E724" s="19"/>
      <c r="F724" s="32"/>
      <c r="G724" s="32"/>
      <c r="H724" s="32"/>
      <c r="I724" s="32"/>
      <c r="J724" s="32"/>
      <c r="K724" s="33"/>
      <c r="M724" s="17"/>
      <c r="N724" s="88">
        <v>0</v>
      </c>
      <c r="O724" s="88">
        <v>0</v>
      </c>
      <c r="P724" s="88">
        <v>0</v>
      </c>
      <c r="Q724" s="88">
        <v>0</v>
      </c>
      <c r="R724" s="88">
        <v>0</v>
      </c>
      <c r="S724" s="88">
        <v>0</v>
      </c>
      <c r="T724" s="88">
        <v>0</v>
      </c>
      <c r="W724" s="88">
        <v>40249</v>
      </c>
      <c r="Z724"/>
      <c r="BV724" s="17"/>
    </row>
    <row r="725" spans="1:74">
      <c r="A725" s="322"/>
      <c r="B725" s="266" t="s">
        <v>55</v>
      </c>
      <c r="C725" s="267"/>
      <c r="D725">
        <f>+入力シート①!AE$3</f>
        <v>0</v>
      </c>
      <c r="E725" s="19"/>
      <c r="F725" s="32"/>
      <c r="G725" s="32"/>
      <c r="H725" s="32"/>
      <c r="I725" s="32"/>
      <c r="J725" s="32"/>
      <c r="K725" s="33"/>
      <c r="M725" s="17"/>
      <c r="N725">
        <v>0</v>
      </c>
      <c r="O725">
        <v>0</v>
      </c>
      <c r="P725">
        <v>0</v>
      </c>
      <c r="Q725">
        <v>0</v>
      </c>
      <c r="R725">
        <v>0</v>
      </c>
      <c r="S725">
        <v>0</v>
      </c>
      <c r="T725">
        <v>0</v>
      </c>
      <c r="W725">
        <v>34</v>
      </c>
      <c r="X725">
        <f>+$A$722</f>
        <v>0</v>
      </c>
      <c r="Y725">
        <f>+$A$722</f>
        <v>0</v>
      </c>
      <c r="Z725">
        <f>+$A$722</f>
        <v>0</v>
      </c>
      <c r="AA725">
        <f t="shared" ref="AA725:BU725" si="266">+$A$722</f>
        <v>0</v>
      </c>
      <c r="AB725">
        <f t="shared" si="266"/>
        <v>0</v>
      </c>
      <c r="AC725">
        <f t="shared" si="266"/>
        <v>0</v>
      </c>
      <c r="AD725">
        <f t="shared" si="266"/>
        <v>0</v>
      </c>
      <c r="AE725">
        <f t="shared" si="266"/>
        <v>0</v>
      </c>
      <c r="AF725">
        <f t="shared" si="266"/>
        <v>0</v>
      </c>
      <c r="AG725">
        <f t="shared" si="266"/>
        <v>0</v>
      </c>
      <c r="AH725">
        <f t="shared" si="266"/>
        <v>0</v>
      </c>
      <c r="AI725">
        <f t="shared" si="266"/>
        <v>0</v>
      </c>
      <c r="AJ725">
        <f t="shared" si="266"/>
        <v>0</v>
      </c>
      <c r="AK725">
        <f t="shared" si="266"/>
        <v>0</v>
      </c>
      <c r="AL725">
        <f t="shared" si="266"/>
        <v>0</v>
      </c>
      <c r="AM725">
        <f t="shared" si="266"/>
        <v>0</v>
      </c>
      <c r="AN725">
        <f t="shared" si="266"/>
        <v>0</v>
      </c>
      <c r="AO725">
        <f t="shared" si="266"/>
        <v>0</v>
      </c>
      <c r="AP725">
        <f t="shared" si="266"/>
        <v>0</v>
      </c>
      <c r="AQ725">
        <f t="shared" si="266"/>
        <v>0</v>
      </c>
      <c r="AR725">
        <f t="shared" si="266"/>
        <v>0</v>
      </c>
      <c r="AS725">
        <f t="shared" si="266"/>
        <v>0</v>
      </c>
      <c r="AT725">
        <f t="shared" si="266"/>
        <v>0</v>
      </c>
      <c r="AU725">
        <f t="shared" si="266"/>
        <v>0</v>
      </c>
      <c r="AV725">
        <f t="shared" si="266"/>
        <v>0</v>
      </c>
      <c r="AW725">
        <f t="shared" si="266"/>
        <v>0</v>
      </c>
      <c r="AX725">
        <f t="shared" si="266"/>
        <v>0</v>
      </c>
      <c r="AY725">
        <f t="shared" si="266"/>
        <v>0</v>
      </c>
      <c r="AZ725">
        <f t="shared" si="266"/>
        <v>0</v>
      </c>
      <c r="BA725">
        <f t="shared" si="266"/>
        <v>0</v>
      </c>
      <c r="BB725">
        <f t="shared" si="266"/>
        <v>0</v>
      </c>
      <c r="BC725">
        <f t="shared" si="266"/>
        <v>0</v>
      </c>
      <c r="BD725">
        <f t="shared" si="266"/>
        <v>0</v>
      </c>
      <c r="BE725">
        <f t="shared" si="266"/>
        <v>0</v>
      </c>
      <c r="BF725">
        <f t="shared" si="266"/>
        <v>0</v>
      </c>
      <c r="BG725">
        <f t="shared" si="266"/>
        <v>0</v>
      </c>
      <c r="BH725">
        <f t="shared" si="266"/>
        <v>0</v>
      </c>
      <c r="BI725">
        <f t="shared" si="266"/>
        <v>0</v>
      </c>
      <c r="BJ725">
        <f t="shared" si="266"/>
        <v>0</v>
      </c>
      <c r="BK725">
        <f t="shared" si="266"/>
        <v>0</v>
      </c>
      <c r="BL725">
        <f t="shared" si="266"/>
        <v>0</v>
      </c>
      <c r="BM725">
        <f t="shared" si="266"/>
        <v>0</v>
      </c>
      <c r="BN725">
        <f t="shared" si="266"/>
        <v>0</v>
      </c>
      <c r="BO725">
        <f t="shared" si="266"/>
        <v>0</v>
      </c>
      <c r="BP725">
        <f t="shared" si="266"/>
        <v>0</v>
      </c>
      <c r="BQ725">
        <f t="shared" si="266"/>
        <v>0</v>
      </c>
      <c r="BR725">
        <f t="shared" si="266"/>
        <v>0</v>
      </c>
      <c r="BS725">
        <f t="shared" si="266"/>
        <v>0</v>
      </c>
      <c r="BT725">
        <f t="shared" si="266"/>
        <v>0</v>
      </c>
      <c r="BU725">
        <f t="shared" si="266"/>
        <v>0</v>
      </c>
      <c r="BV725" s="17"/>
    </row>
    <row r="726" spans="1:74" ht="16.5" thickBot="1">
      <c r="A726" s="322"/>
      <c r="B726" s="266" t="s">
        <v>21</v>
      </c>
      <c r="C726" s="267"/>
      <c r="D726" s="93">
        <f>+入力シート①!AE$4</f>
        <v>0</v>
      </c>
      <c r="E726" s="20"/>
      <c r="F726" s="34"/>
      <c r="G726" s="34"/>
      <c r="H726" s="34"/>
      <c r="I726" s="34"/>
      <c r="J726" s="34"/>
      <c r="K726" s="35"/>
      <c r="M726" s="17"/>
      <c r="N726" s="93">
        <v>0</v>
      </c>
      <c r="O726" s="93">
        <v>0</v>
      </c>
      <c r="P726" s="93">
        <v>0</v>
      </c>
      <c r="Q726" s="93">
        <v>0</v>
      </c>
      <c r="R726" s="93">
        <v>0</v>
      </c>
      <c r="S726" s="93">
        <v>0</v>
      </c>
      <c r="T726" s="93">
        <v>0</v>
      </c>
      <c r="W726" s="93">
        <v>0.2951388888888889</v>
      </c>
      <c r="Z726"/>
      <c r="BV726" s="17"/>
    </row>
    <row r="727" spans="1:74">
      <c r="A727" s="322"/>
      <c r="B727" s="263" t="s">
        <v>22</v>
      </c>
      <c r="C727" s="9">
        <v>0</v>
      </c>
      <c r="E727">
        <f>+COUNT($M727:$BV727)</f>
        <v>1</v>
      </c>
      <c r="F727" s="7">
        <f>+AVERAGE($M727:$BV727)</f>
        <v>20.5</v>
      </c>
      <c r="G727" s="7" t="e">
        <f>+STDEV($M727:$BV727)</f>
        <v>#DIV/0!</v>
      </c>
      <c r="H727" s="7">
        <f>+MAX($M727:$BV727)</f>
        <v>20.5</v>
      </c>
      <c r="I727" s="7">
        <f>+MIN($M727:$BV727)</f>
        <v>20.5</v>
      </c>
      <c r="J727" s="7">
        <f>+D727-F727</f>
        <v>-20.5</v>
      </c>
      <c r="K727" s="7" t="e">
        <f>+J727/G727</f>
        <v>#DIV/0!</v>
      </c>
      <c r="M727" s="17"/>
      <c r="W727">
        <v>20.5</v>
      </c>
      <c r="Z727"/>
      <c r="BV727" s="17"/>
    </row>
    <row r="728" spans="1:74">
      <c r="A728" s="322"/>
      <c r="B728" s="263"/>
      <c r="C728" s="9">
        <v>10</v>
      </c>
      <c r="E728">
        <f t="shared" ref="E728:E742" si="267">+COUNT($M728:$BV728)</f>
        <v>1</v>
      </c>
      <c r="F728" s="7">
        <f t="shared" ref="F728:F742" si="268">+AVERAGE($M728:$BV728)</f>
        <v>20.544</v>
      </c>
      <c r="G728" s="7" t="e">
        <f t="shared" ref="G728:G742" si="269">+STDEV($M728:$BV728)</f>
        <v>#DIV/0!</v>
      </c>
      <c r="H728" s="7">
        <f t="shared" ref="H728:H742" si="270">+MAX($M728:$BV728)</f>
        <v>20.544</v>
      </c>
      <c r="I728" s="7">
        <f t="shared" ref="I728:I742" si="271">+MIN($M728:$BV728)</f>
        <v>20.544</v>
      </c>
      <c r="J728" s="7">
        <f t="shared" ref="J728:J739" si="272">+D728-F728</f>
        <v>-20.544</v>
      </c>
      <c r="K728" s="7" t="e">
        <f t="shared" ref="K728:K739" si="273">+J728/G728</f>
        <v>#DIV/0!</v>
      </c>
      <c r="M728" s="17"/>
      <c r="W728">
        <v>20.544</v>
      </c>
      <c r="Z728"/>
      <c r="BV728" s="17"/>
    </row>
    <row r="729" spans="1:74">
      <c r="A729" s="322"/>
      <c r="B729" s="263"/>
      <c r="C729" s="9">
        <v>20</v>
      </c>
      <c r="E729">
        <f t="shared" si="267"/>
        <v>1</v>
      </c>
      <c r="F729" s="7">
        <f t="shared" si="268"/>
        <v>20.557200000000002</v>
      </c>
      <c r="G729" s="7" t="e">
        <f t="shared" si="269"/>
        <v>#DIV/0!</v>
      </c>
      <c r="H729" s="7">
        <f t="shared" si="270"/>
        <v>20.557200000000002</v>
      </c>
      <c r="I729" s="7">
        <f t="shared" si="271"/>
        <v>20.557200000000002</v>
      </c>
      <c r="J729" s="7">
        <f t="shared" si="272"/>
        <v>-20.557200000000002</v>
      </c>
      <c r="K729" s="7" t="e">
        <f t="shared" si="273"/>
        <v>#DIV/0!</v>
      </c>
      <c r="M729" s="17"/>
      <c r="W729">
        <v>20.557200000000002</v>
      </c>
      <c r="Z729"/>
      <c r="BV729" s="17"/>
    </row>
    <row r="730" spans="1:74">
      <c r="A730" s="322"/>
      <c r="B730" s="263"/>
      <c r="C730" s="9">
        <v>30</v>
      </c>
      <c r="E730">
        <f t="shared" si="267"/>
        <v>1</v>
      </c>
      <c r="F730" s="7">
        <f t="shared" si="268"/>
        <v>20.5578</v>
      </c>
      <c r="G730" s="7" t="e">
        <f t="shared" si="269"/>
        <v>#DIV/0!</v>
      </c>
      <c r="H730" s="7">
        <f t="shared" si="270"/>
        <v>20.5578</v>
      </c>
      <c r="I730" s="7">
        <f t="shared" si="271"/>
        <v>20.5578</v>
      </c>
      <c r="J730" s="7">
        <f t="shared" si="272"/>
        <v>-20.5578</v>
      </c>
      <c r="K730" s="7" t="e">
        <f t="shared" si="273"/>
        <v>#DIV/0!</v>
      </c>
      <c r="M730" s="17"/>
      <c r="W730">
        <v>20.5578</v>
      </c>
      <c r="Z730"/>
      <c r="BV730" s="17"/>
    </row>
    <row r="731" spans="1:74">
      <c r="A731" s="322"/>
      <c r="B731" s="263"/>
      <c r="C731" s="9">
        <v>50</v>
      </c>
      <c r="E731">
        <f t="shared" si="267"/>
        <v>1</v>
      </c>
      <c r="F731" s="7">
        <f t="shared" si="268"/>
        <v>20.5596</v>
      </c>
      <c r="G731" s="7" t="e">
        <f t="shared" si="269"/>
        <v>#DIV/0!</v>
      </c>
      <c r="H731" s="7">
        <f t="shared" si="270"/>
        <v>20.5596</v>
      </c>
      <c r="I731" s="7">
        <f t="shared" si="271"/>
        <v>20.5596</v>
      </c>
      <c r="J731" s="7">
        <f t="shared" si="272"/>
        <v>-20.5596</v>
      </c>
      <c r="K731" s="7" t="e">
        <f t="shared" si="273"/>
        <v>#DIV/0!</v>
      </c>
      <c r="M731" s="17"/>
      <c r="W731">
        <v>20.5596</v>
      </c>
      <c r="Z731"/>
      <c r="BV731" s="17"/>
    </row>
    <row r="732" spans="1:74">
      <c r="A732" s="322"/>
      <c r="B732" s="263"/>
      <c r="C732" s="9">
        <v>75</v>
      </c>
      <c r="E732">
        <f t="shared" si="267"/>
        <v>1</v>
      </c>
      <c r="F732" s="7">
        <f t="shared" si="268"/>
        <v>20.5671</v>
      </c>
      <c r="G732" s="7" t="e">
        <f t="shared" si="269"/>
        <v>#DIV/0!</v>
      </c>
      <c r="H732" s="7">
        <f t="shared" si="270"/>
        <v>20.5671</v>
      </c>
      <c r="I732" s="7">
        <f t="shared" si="271"/>
        <v>20.5671</v>
      </c>
      <c r="J732" s="7">
        <f t="shared" si="272"/>
        <v>-20.5671</v>
      </c>
      <c r="K732" s="7" t="e">
        <f t="shared" si="273"/>
        <v>#DIV/0!</v>
      </c>
      <c r="M732" s="17"/>
      <c r="W732">
        <v>20.5671</v>
      </c>
      <c r="Z732"/>
      <c r="BV732" s="17"/>
    </row>
    <row r="733" spans="1:74">
      <c r="A733" s="322"/>
      <c r="B733" s="263"/>
      <c r="C733" s="9">
        <v>100</v>
      </c>
      <c r="E733">
        <f t="shared" si="267"/>
        <v>1</v>
      </c>
      <c r="F733" s="7">
        <f t="shared" si="268"/>
        <v>20.575399999999998</v>
      </c>
      <c r="G733" s="7" t="e">
        <f t="shared" si="269"/>
        <v>#DIV/0!</v>
      </c>
      <c r="H733" s="7">
        <f t="shared" si="270"/>
        <v>20.575399999999998</v>
      </c>
      <c r="I733" s="7">
        <f t="shared" si="271"/>
        <v>20.575399999999998</v>
      </c>
      <c r="J733" s="7">
        <f t="shared" si="272"/>
        <v>-20.575399999999998</v>
      </c>
      <c r="K733" s="7" t="e">
        <f t="shared" si="273"/>
        <v>#DIV/0!</v>
      </c>
      <c r="M733" s="17"/>
      <c r="W733">
        <v>20.575399999999998</v>
      </c>
      <c r="Z733"/>
      <c r="BV733" s="17"/>
    </row>
    <row r="734" spans="1:74">
      <c r="A734" s="322"/>
      <c r="B734" s="263"/>
      <c r="C734" s="9">
        <v>150</v>
      </c>
      <c r="E734">
        <f t="shared" si="267"/>
        <v>1</v>
      </c>
      <c r="F734" s="7">
        <f t="shared" si="268"/>
        <v>20.552700000000002</v>
      </c>
      <c r="G734" s="7" t="e">
        <f t="shared" si="269"/>
        <v>#DIV/0!</v>
      </c>
      <c r="H734" s="7">
        <f t="shared" si="270"/>
        <v>20.552700000000002</v>
      </c>
      <c r="I734" s="7">
        <f t="shared" si="271"/>
        <v>20.552700000000002</v>
      </c>
      <c r="J734" s="7">
        <f t="shared" si="272"/>
        <v>-20.552700000000002</v>
      </c>
      <c r="K734" s="7" t="e">
        <f t="shared" si="273"/>
        <v>#DIV/0!</v>
      </c>
      <c r="M734" s="17"/>
      <c r="W734">
        <v>20.552700000000002</v>
      </c>
      <c r="Z734"/>
      <c r="BV734" s="17"/>
    </row>
    <row r="735" spans="1:74">
      <c r="A735" s="322"/>
      <c r="B735" s="263"/>
      <c r="C735" s="9">
        <v>200</v>
      </c>
      <c r="E735">
        <f t="shared" si="267"/>
        <v>1</v>
      </c>
      <c r="F735" s="7">
        <f t="shared" si="268"/>
        <v>19.335599999999999</v>
      </c>
      <c r="G735" s="7" t="e">
        <f t="shared" si="269"/>
        <v>#DIV/0!</v>
      </c>
      <c r="H735" s="7">
        <f t="shared" si="270"/>
        <v>19.335599999999999</v>
      </c>
      <c r="I735" s="7">
        <f t="shared" si="271"/>
        <v>19.335599999999999</v>
      </c>
      <c r="J735" s="7">
        <f t="shared" si="272"/>
        <v>-19.335599999999999</v>
      </c>
      <c r="K735" s="7" t="e">
        <f t="shared" si="273"/>
        <v>#DIV/0!</v>
      </c>
      <c r="M735" s="17"/>
      <c r="W735">
        <v>19.335599999999999</v>
      </c>
      <c r="Z735"/>
      <c r="BV735" s="17"/>
    </row>
    <row r="736" spans="1:74">
      <c r="A736" s="322"/>
      <c r="B736" s="263"/>
      <c r="C736" s="9">
        <v>300</v>
      </c>
      <c r="E736">
        <f t="shared" si="267"/>
        <v>1</v>
      </c>
      <c r="F736" s="7">
        <f t="shared" si="268"/>
        <v>17.295300000000001</v>
      </c>
      <c r="G736" s="7" t="e">
        <f t="shared" si="269"/>
        <v>#DIV/0!</v>
      </c>
      <c r="H736" s="7">
        <f t="shared" si="270"/>
        <v>17.295300000000001</v>
      </c>
      <c r="I736" s="7">
        <f t="shared" si="271"/>
        <v>17.295300000000001</v>
      </c>
      <c r="J736" s="7">
        <f t="shared" si="272"/>
        <v>-17.295300000000001</v>
      </c>
      <c r="K736" s="7" t="e">
        <f t="shared" si="273"/>
        <v>#DIV/0!</v>
      </c>
      <c r="M736" s="17"/>
      <c r="W736">
        <v>17.295300000000001</v>
      </c>
      <c r="Z736"/>
      <c r="BV736" s="17"/>
    </row>
    <row r="737" spans="1:74">
      <c r="A737" s="322"/>
      <c r="B737" s="263"/>
      <c r="C737" s="9">
        <v>400</v>
      </c>
      <c r="E737">
        <f t="shared" si="267"/>
        <v>1</v>
      </c>
      <c r="F737" s="7">
        <f t="shared" si="268"/>
        <v>14.7318</v>
      </c>
      <c r="G737" s="7" t="e">
        <f t="shared" si="269"/>
        <v>#DIV/0!</v>
      </c>
      <c r="H737" s="7">
        <f t="shared" si="270"/>
        <v>14.7318</v>
      </c>
      <c r="I737" s="7">
        <f t="shared" si="271"/>
        <v>14.7318</v>
      </c>
      <c r="J737" s="7">
        <f t="shared" si="272"/>
        <v>-14.7318</v>
      </c>
      <c r="K737" s="7" t="e">
        <f t="shared" si="273"/>
        <v>#DIV/0!</v>
      </c>
      <c r="M737" s="17"/>
      <c r="W737">
        <v>14.7318</v>
      </c>
      <c r="Z737"/>
      <c r="BV737" s="17"/>
    </row>
    <row r="738" spans="1:74">
      <c r="A738" s="322"/>
      <c r="B738" s="263"/>
      <c r="C738" s="9">
        <v>500</v>
      </c>
      <c r="E738">
        <f t="shared" si="267"/>
        <v>1</v>
      </c>
      <c r="F738" s="7">
        <f t="shared" si="268"/>
        <v>11.4053</v>
      </c>
      <c r="G738" s="7" t="e">
        <f t="shared" si="269"/>
        <v>#DIV/0!</v>
      </c>
      <c r="H738" s="7">
        <f t="shared" si="270"/>
        <v>11.4053</v>
      </c>
      <c r="I738" s="7">
        <f t="shared" si="271"/>
        <v>11.4053</v>
      </c>
      <c r="J738" s="7">
        <f t="shared" si="272"/>
        <v>-11.4053</v>
      </c>
      <c r="K738" s="7" t="e">
        <f t="shared" si="273"/>
        <v>#DIV/0!</v>
      </c>
      <c r="M738" s="17"/>
      <c r="W738">
        <v>11.4053</v>
      </c>
      <c r="Z738"/>
      <c r="BV738" s="17"/>
    </row>
    <row r="739" spans="1:74">
      <c r="A739" s="322"/>
      <c r="B739" s="263"/>
      <c r="C739" s="9">
        <v>600</v>
      </c>
      <c r="E739">
        <f t="shared" si="267"/>
        <v>0</v>
      </c>
      <c r="F739" s="7" t="e">
        <f t="shared" si="268"/>
        <v>#DIV/0!</v>
      </c>
      <c r="G739" s="7" t="e">
        <f t="shared" si="269"/>
        <v>#DIV/0!</v>
      </c>
      <c r="H739" s="7">
        <f t="shared" si="270"/>
        <v>0</v>
      </c>
      <c r="I739" s="7">
        <f t="shared" si="271"/>
        <v>0</v>
      </c>
      <c r="J739" s="7" t="e">
        <f t="shared" si="272"/>
        <v>#DIV/0!</v>
      </c>
      <c r="K739" s="7" t="e">
        <f t="shared" si="273"/>
        <v>#DIV/0!</v>
      </c>
      <c r="M739" s="17"/>
      <c r="Z739"/>
      <c r="BV739" s="17"/>
    </row>
    <row r="740" spans="1:74">
      <c r="A740" s="322"/>
      <c r="B740" s="15"/>
      <c r="C740" s="15"/>
      <c r="D740" s="15"/>
      <c r="E740" s="15"/>
      <c r="F740" s="32"/>
      <c r="G740" s="32"/>
      <c r="H740" s="32"/>
      <c r="I740" s="32"/>
      <c r="J740" s="32"/>
      <c r="K740" s="32"/>
      <c r="L740" s="15"/>
      <c r="M740" s="17"/>
      <c r="N740" s="15"/>
      <c r="O740" s="15"/>
      <c r="P740" s="15"/>
      <c r="Q740" s="15"/>
      <c r="R740" s="15"/>
      <c r="S740" s="15"/>
      <c r="T740" s="15"/>
      <c r="U740" s="15"/>
      <c r="V740" s="15"/>
      <c r="W740" s="15"/>
      <c r="X740" s="15"/>
      <c r="Y740" s="15"/>
      <c r="Z740" s="15"/>
      <c r="AA740" s="15"/>
      <c r="AD740" s="15"/>
      <c r="AE740" s="15"/>
      <c r="AF740" s="15"/>
      <c r="AG740" s="15"/>
      <c r="AH740" s="15"/>
      <c r="AI740" s="15"/>
      <c r="AJ740" s="15"/>
      <c r="AK740" s="15"/>
      <c r="AL740" s="15"/>
      <c r="AM740" s="15"/>
      <c r="AN740" s="15"/>
      <c r="AO740" s="15"/>
      <c r="AP740" s="15"/>
      <c r="AQ740" s="15"/>
      <c r="AR740" s="15"/>
      <c r="AS740" s="15"/>
      <c r="AT740" s="15"/>
      <c r="AU740" s="15"/>
      <c r="AV740" s="15"/>
      <c r="AW740" s="15"/>
      <c r="AX740" s="15"/>
      <c r="AY740" s="15"/>
      <c r="AZ740" s="15"/>
      <c r="BA740" s="15"/>
      <c r="BB740" s="15"/>
      <c r="BC740" s="15"/>
      <c r="BD740" s="15"/>
      <c r="BE740" s="15"/>
      <c r="BF740" s="15"/>
      <c r="BG740" s="15"/>
      <c r="BH740" s="15"/>
      <c r="BI740" s="15"/>
      <c r="BJ740" s="15"/>
      <c r="BK740" s="15"/>
      <c r="BL740" s="15"/>
      <c r="BM740" s="15"/>
      <c r="BN740" s="15"/>
      <c r="BO740" s="15"/>
      <c r="BP740" s="15"/>
      <c r="BQ740" s="15"/>
      <c r="BR740" s="15"/>
      <c r="BS740" s="15"/>
      <c r="BT740" s="15"/>
      <c r="BU740" s="15"/>
      <c r="BV740" s="17"/>
    </row>
    <row r="741" spans="1:74">
      <c r="A741" s="322"/>
      <c r="B741" s="264" t="s">
        <v>25</v>
      </c>
      <c r="C741" s="13" t="s">
        <v>23</v>
      </c>
      <c r="E741">
        <f t="shared" si="267"/>
        <v>1</v>
      </c>
      <c r="F741" s="7">
        <f t="shared" si="268"/>
        <v>241</v>
      </c>
      <c r="G741" s="7" t="e">
        <f t="shared" si="269"/>
        <v>#DIV/0!</v>
      </c>
      <c r="H741" s="7">
        <f t="shared" si="270"/>
        <v>241</v>
      </c>
      <c r="I741" s="7">
        <f t="shared" si="271"/>
        <v>241</v>
      </c>
      <c r="J741" s="7">
        <f>+D741-F741</f>
        <v>-241</v>
      </c>
      <c r="K741" s="7" t="e">
        <f>+J741/G741</f>
        <v>#DIV/0!</v>
      </c>
      <c r="M741" s="17"/>
      <c r="W741">
        <v>241</v>
      </c>
      <c r="Z741"/>
      <c r="BV741" s="17"/>
    </row>
    <row r="742" spans="1:74">
      <c r="A742" s="322"/>
      <c r="B742" s="265"/>
      <c r="C742" s="10" t="s">
        <v>24</v>
      </c>
      <c r="E742">
        <f t="shared" si="267"/>
        <v>1</v>
      </c>
      <c r="F742" s="7">
        <f t="shared" si="268"/>
        <v>0.4</v>
      </c>
      <c r="G742" s="7" t="e">
        <f t="shared" si="269"/>
        <v>#DIV/0!</v>
      </c>
      <c r="H742" s="7">
        <f t="shared" si="270"/>
        <v>0.4</v>
      </c>
      <c r="I742" s="7">
        <f t="shared" si="271"/>
        <v>0.4</v>
      </c>
      <c r="J742" s="7">
        <f>+D742-F742</f>
        <v>-0.4</v>
      </c>
      <c r="K742" s="7" t="e">
        <f>+J742/G742</f>
        <v>#DIV/0!</v>
      </c>
      <c r="M742" s="17"/>
      <c r="W742">
        <v>0.4</v>
      </c>
      <c r="Z742"/>
      <c r="BV742" s="17"/>
    </row>
    <row r="743" spans="1:74" ht="0.95" customHeight="1">
      <c r="M743" s="17"/>
      <c r="Z743"/>
      <c r="BV743" s="17"/>
    </row>
    <row r="744" spans="1:74" ht="0.95" customHeight="1">
      <c r="M744" s="17"/>
      <c r="Z744"/>
      <c r="BV744" s="17"/>
    </row>
    <row r="745" spans="1:74" ht="0.95" customHeight="1">
      <c r="M745" s="17"/>
      <c r="Z745"/>
      <c r="BV745" s="17"/>
    </row>
    <row r="746" spans="1:74" ht="0.95" customHeight="1">
      <c r="M746" s="17"/>
      <c r="Z746"/>
      <c r="BV746" s="17"/>
    </row>
    <row r="747" spans="1:74" ht="0.95" customHeight="1">
      <c r="M747" s="17"/>
      <c r="Z747"/>
      <c r="BV747" s="17"/>
    </row>
    <row r="748" spans="1:74" ht="0.95" customHeight="1">
      <c r="M748" s="17"/>
      <c r="Z748"/>
      <c r="BV748" s="17"/>
    </row>
    <row r="749" spans="1:74" ht="0.95" customHeight="1">
      <c r="M749" s="17"/>
      <c r="Z749"/>
      <c r="BV749" s="17"/>
    </row>
    <row r="750" spans="1:74" ht="0.95" customHeight="1">
      <c r="M750" s="17"/>
      <c r="Z750"/>
      <c r="BV750" s="17"/>
    </row>
    <row r="751" spans="1:74" ht="16.5" thickBot="1">
      <c r="D751" s="1" t="s">
        <v>26</v>
      </c>
      <c r="E751" s="1" t="s">
        <v>3</v>
      </c>
      <c r="F751" s="6" t="s">
        <v>4</v>
      </c>
      <c r="G751" s="6" t="s">
        <v>8</v>
      </c>
      <c r="H751" s="6" t="s">
        <v>5</v>
      </c>
      <c r="I751" s="6" t="s">
        <v>6</v>
      </c>
      <c r="J751" s="6" t="s">
        <v>7</v>
      </c>
      <c r="K751" s="7" t="s">
        <v>54</v>
      </c>
      <c r="M751" s="17"/>
      <c r="N751" s="1" t="s">
        <v>127</v>
      </c>
      <c r="O751" s="1" t="s">
        <v>127</v>
      </c>
      <c r="P751" s="1" t="s">
        <v>127</v>
      </c>
      <c r="Q751" s="1" t="s">
        <v>127</v>
      </c>
      <c r="R751" s="1" t="s">
        <v>127</v>
      </c>
      <c r="S751" s="1" t="s">
        <v>127</v>
      </c>
      <c r="T751" s="1" t="s">
        <v>127</v>
      </c>
      <c r="V751" s="1"/>
      <c r="W751" s="1"/>
      <c r="X751" s="1"/>
      <c r="Y751" s="1"/>
      <c r="Z751" s="1"/>
      <c r="AA751" s="1"/>
      <c r="AB751" s="1"/>
      <c r="AC751" s="1"/>
      <c r="AD751" s="1"/>
      <c r="AE751" s="1"/>
      <c r="AG751" s="1"/>
      <c r="AH751" s="1"/>
      <c r="AI751" s="1"/>
      <c r="AJ751" s="1"/>
      <c r="AK751" s="1"/>
      <c r="AL751" s="1"/>
      <c r="AM751" s="1"/>
      <c r="AN751" s="1"/>
      <c r="AO751" s="1"/>
      <c r="AP751" s="1"/>
      <c r="AQ751" s="1"/>
      <c r="AR751" s="1"/>
      <c r="AS751" s="1"/>
      <c r="AT751" s="1"/>
      <c r="AU751" s="1"/>
      <c r="AV751" s="1"/>
      <c r="AW751" s="1"/>
      <c r="AX751" s="1"/>
      <c r="AY751" s="1"/>
      <c r="AZ751" s="1"/>
      <c r="BA751" s="1"/>
      <c r="BB751" s="1"/>
      <c r="BC751" s="1"/>
      <c r="BD751" s="1"/>
      <c r="BE751" s="1"/>
      <c r="BF751" s="1"/>
      <c r="BG751" s="1"/>
      <c r="BH751" s="1"/>
      <c r="BI751" s="1"/>
      <c r="BJ751" s="1"/>
      <c r="BK751" s="1"/>
      <c r="BL751" s="1"/>
      <c r="BM751" s="1"/>
      <c r="BN751" s="1"/>
      <c r="BO751" s="1"/>
      <c r="BP751" s="1"/>
      <c r="BQ751" s="1"/>
      <c r="BR751" s="1"/>
      <c r="BS751" s="1"/>
      <c r="BT751" s="1"/>
      <c r="BU751" s="1"/>
      <c r="BV751" s="17"/>
    </row>
    <row r="752" spans="1:74">
      <c r="A752" s="322"/>
      <c r="B752" s="266" t="s">
        <v>18</v>
      </c>
      <c r="C752" s="267"/>
      <c r="D752" s="86">
        <f>+入力シート①!AF$2</f>
        <v>0</v>
      </c>
      <c r="E752" s="18"/>
      <c r="F752" s="30"/>
      <c r="G752" s="30"/>
      <c r="H752" s="30"/>
      <c r="I752" s="30"/>
      <c r="J752" s="30"/>
      <c r="K752" s="31"/>
      <c r="M752" s="17"/>
      <c r="N752" s="86">
        <v>0</v>
      </c>
      <c r="O752" s="86">
        <v>0</v>
      </c>
      <c r="P752" s="86">
        <v>0</v>
      </c>
      <c r="Q752" s="86">
        <v>0</v>
      </c>
      <c r="R752" s="86">
        <v>0</v>
      </c>
      <c r="S752" s="86">
        <v>0</v>
      </c>
      <c r="T752" s="86">
        <v>0</v>
      </c>
      <c r="U752">
        <v>2012</v>
      </c>
      <c r="V752">
        <f t="shared" ref="V752:BF752" si="274">+V$1</f>
        <v>2011</v>
      </c>
      <c r="W752">
        <f t="shared" si="274"/>
        <v>2010</v>
      </c>
      <c r="X752">
        <f t="shared" si="274"/>
        <v>2009</v>
      </c>
      <c r="Y752">
        <f t="shared" si="274"/>
        <v>2008</v>
      </c>
      <c r="Z752">
        <f t="shared" si="274"/>
        <v>2007</v>
      </c>
      <c r="AA752">
        <f t="shared" si="274"/>
        <v>2007</v>
      </c>
      <c r="AB752">
        <f t="shared" si="274"/>
        <v>2006</v>
      </c>
      <c r="AC752">
        <f t="shared" si="274"/>
        <v>2005</v>
      </c>
      <c r="AD752">
        <f t="shared" si="274"/>
        <v>2004</v>
      </c>
      <c r="AE752">
        <f t="shared" si="274"/>
        <v>2003</v>
      </c>
      <c r="AF752">
        <f t="shared" si="274"/>
        <v>2002</v>
      </c>
      <c r="AG752">
        <f t="shared" si="274"/>
        <v>2001</v>
      </c>
      <c r="AH752">
        <f t="shared" si="274"/>
        <v>2000</v>
      </c>
      <c r="AI752">
        <f t="shared" si="274"/>
        <v>2000</v>
      </c>
      <c r="AJ752">
        <f t="shared" si="274"/>
        <v>2000</v>
      </c>
      <c r="AK752">
        <f t="shared" si="274"/>
        <v>2000</v>
      </c>
      <c r="AL752">
        <f t="shared" si="274"/>
        <v>1999</v>
      </c>
      <c r="AM752">
        <f t="shared" si="274"/>
        <v>1999</v>
      </c>
      <c r="AN752">
        <f t="shared" si="274"/>
        <v>1998</v>
      </c>
      <c r="AO752">
        <f t="shared" si="274"/>
        <v>1998</v>
      </c>
      <c r="AP752">
        <f t="shared" si="274"/>
        <v>1997</v>
      </c>
      <c r="AQ752">
        <f t="shared" si="274"/>
        <v>1996</v>
      </c>
      <c r="AR752">
        <f t="shared" si="274"/>
        <v>1995</v>
      </c>
      <c r="AS752">
        <f t="shared" si="274"/>
        <v>1994</v>
      </c>
      <c r="AT752">
        <f t="shared" si="274"/>
        <v>1993</v>
      </c>
      <c r="AU752">
        <f t="shared" si="274"/>
        <v>1992</v>
      </c>
      <c r="AV752">
        <f t="shared" si="274"/>
        <v>1991</v>
      </c>
      <c r="AW752">
        <f t="shared" si="274"/>
        <v>1990</v>
      </c>
      <c r="AX752">
        <f t="shared" si="274"/>
        <v>1990</v>
      </c>
      <c r="AY752">
        <f t="shared" si="274"/>
        <v>1989</v>
      </c>
      <c r="AZ752">
        <f t="shared" si="274"/>
        <v>1988</v>
      </c>
      <c r="BA752">
        <f t="shared" si="274"/>
        <v>1987</v>
      </c>
      <c r="BB752">
        <f t="shared" si="274"/>
        <v>1987</v>
      </c>
      <c r="BC752">
        <f t="shared" si="274"/>
        <v>1986</v>
      </c>
      <c r="BD752">
        <f t="shared" si="274"/>
        <v>1986</v>
      </c>
      <c r="BE752">
        <f t="shared" si="274"/>
        <v>1986</v>
      </c>
      <c r="BF752">
        <f t="shared" si="274"/>
        <v>1986</v>
      </c>
      <c r="BG752">
        <f t="shared" ref="BG752:BU752" si="275">+BG$1</f>
        <v>1986</v>
      </c>
      <c r="BH752">
        <f t="shared" si="275"/>
        <v>1985</v>
      </c>
      <c r="BI752">
        <f t="shared" si="275"/>
        <v>1985</v>
      </c>
      <c r="BJ752">
        <f t="shared" si="275"/>
        <v>1985</v>
      </c>
      <c r="BK752">
        <f t="shared" si="275"/>
        <v>1984</v>
      </c>
      <c r="BL752">
        <f t="shared" si="275"/>
        <v>1984</v>
      </c>
      <c r="BM752">
        <f t="shared" si="275"/>
        <v>1984</v>
      </c>
      <c r="BN752">
        <f t="shared" si="275"/>
        <v>1983</v>
      </c>
      <c r="BO752">
        <f t="shared" si="275"/>
        <v>1983</v>
      </c>
      <c r="BP752">
        <f t="shared" si="275"/>
        <v>1982</v>
      </c>
      <c r="BQ752">
        <f t="shared" si="275"/>
        <v>1982</v>
      </c>
      <c r="BR752">
        <f t="shared" si="275"/>
        <v>1982</v>
      </c>
      <c r="BS752">
        <f t="shared" si="275"/>
        <v>1982</v>
      </c>
      <c r="BT752">
        <f t="shared" si="275"/>
        <v>1981</v>
      </c>
      <c r="BU752">
        <f t="shared" si="275"/>
        <v>1980</v>
      </c>
      <c r="BV752" s="17"/>
    </row>
    <row r="753" spans="1:74">
      <c r="A753" s="322"/>
      <c r="B753" s="266" t="s">
        <v>19</v>
      </c>
      <c r="C753" s="267"/>
      <c r="D753" s="87">
        <f>+入力シート①!AF$2</f>
        <v>0</v>
      </c>
      <c r="E753" s="19"/>
      <c r="F753" s="32"/>
      <c r="G753" s="32"/>
      <c r="H753" s="32"/>
      <c r="I753" s="32"/>
      <c r="J753" s="32"/>
      <c r="K753" s="33"/>
      <c r="M753" s="17"/>
      <c r="N753" s="87">
        <v>0</v>
      </c>
      <c r="O753" s="87">
        <v>0</v>
      </c>
      <c r="P753" s="87">
        <v>0</v>
      </c>
      <c r="Q753" s="87">
        <v>0</v>
      </c>
      <c r="R753" s="87">
        <v>0</v>
      </c>
      <c r="S753" s="87">
        <v>0</v>
      </c>
      <c r="T753" s="87">
        <v>0</v>
      </c>
      <c r="V753">
        <f>+V$3</f>
        <v>3</v>
      </c>
      <c r="W753">
        <f>+W$3</f>
        <v>3</v>
      </c>
      <c r="X753">
        <f>+X$3</f>
        <v>3</v>
      </c>
      <c r="Y753">
        <f>+Y$3</f>
        <v>3</v>
      </c>
      <c r="Z753">
        <f>+Z$3</f>
        <v>3</v>
      </c>
      <c r="AA753">
        <f t="shared" ref="AA753:BU753" si="276">+AA$3</f>
        <v>3</v>
      </c>
      <c r="AB753">
        <f t="shared" si="276"/>
        <v>3</v>
      </c>
      <c r="AC753">
        <f t="shared" si="276"/>
        <v>3</v>
      </c>
      <c r="AD753">
        <f t="shared" si="276"/>
        <v>3</v>
      </c>
      <c r="AE753">
        <f t="shared" si="276"/>
        <v>3</v>
      </c>
      <c r="AF753">
        <f t="shared" si="276"/>
        <v>3</v>
      </c>
      <c r="AG753">
        <f t="shared" si="276"/>
        <v>3</v>
      </c>
      <c r="AH753">
        <f t="shared" si="276"/>
        <v>3</v>
      </c>
      <c r="AI753">
        <f t="shared" si="276"/>
        <v>3</v>
      </c>
      <c r="AJ753">
        <f t="shared" si="276"/>
        <v>3</v>
      </c>
      <c r="AK753">
        <f t="shared" si="276"/>
        <v>3</v>
      </c>
      <c r="AL753">
        <f t="shared" si="276"/>
        <v>3</v>
      </c>
      <c r="AM753">
        <f t="shared" si="276"/>
        <v>3</v>
      </c>
      <c r="AN753">
        <f t="shared" si="276"/>
        <v>3</v>
      </c>
      <c r="AO753">
        <f t="shared" si="276"/>
        <v>3</v>
      </c>
      <c r="AP753">
        <f t="shared" si="276"/>
        <v>3</v>
      </c>
      <c r="AQ753">
        <f t="shared" si="276"/>
        <v>3</v>
      </c>
      <c r="AR753">
        <f t="shared" si="276"/>
        <v>3</v>
      </c>
      <c r="AS753">
        <f t="shared" si="276"/>
        <v>3</v>
      </c>
      <c r="AT753">
        <f t="shared" si="276"/>
        <v>3</v>
      </c>
      <c r="AU753">
        <f t="shared" si="276"/>
        <v>3</v>
      </c>
      <c r="AV753">
        <f t="shared" si="276"/>
        <v>3</v>
      </c>
      <c r="AW753">
        <f t="shared" si="276"/>
        <v>3</v>
      </c>
      <c r="AX753">
        <f t="shared" si="276"/>
        <v>3</v>
      </c>
      <c r="AY753">
        <f t="shared" si="276"/>
        <v>3</v>
      </c>
      <c r="AZ753">
        <f t="shared" si="276"/>
        <v>3</v>
      </c>
      <c r="BA753">
        <f t="shared" si="276"/>
        <v>3</v>
      </c>
      <c r="BB753">
        <f t="shared" si="276"/>
        <v>3</v>
      </c>
      <c r="BC753">
        <f t="shared" si="276"/>
        <v>3</v>
      </c>
      <c r="BD753">
        <f t="shared" si="276"/>
        <v>3</v>
      </c>
      <c r="BE753">
        <f t="shared" si="276"/>
        <v>3</v>
      </c>
      <c r="BF753">
        <f t="shared" si="276"/>
        <v>3</v>
      </c>
      <c r="BG753">
        <f t="shared" si="276"/>
        <v>3</v>
      </c>
      <c r="BH753">
        <f t="shared" si="276"/>
        <v>3</v>
      </c>
      <c r="BI753">
        <f t="shared" si="276"/>
        <v>3</v>
      </c>
      <c r="BJ753">
        <f t="shared" si="276"/>
        <v>3</v>
      </c>
      <c r="BK753">
        <f t="shared" si="276"/>
        <v>3</v>
      </c>
      <c r="BL753">
        <f t="shared" si="276"/>
        <v>3</v>
      </c>
      <c r="BM753">
        <f t="shared" si="276"/>
        <v>3</v>
      </c>
      <c r="BN753">
        <f t="shared" si="276"/>
        <v>3</v>
      </c>
      <c r="BO753">
        <f t="shared" si="276"/>
        <v>3</v>
      </c>
      <c r="BP753">
        <f t="shared" si="276"/>
        <v>3</v>
      </c>
      <c r="BQ753">
        <f t="shared" si="276"/>
        <v>3</v>
      </c>
      <c r="BR753">
        <f t="shared" si="276"/>
        <v>3</v>
      </c>
      <c r="BS753">
        <f t="shared" si="276"/>
        <v>3</v>
      </c>
      <c r="BT753">
        <f t="shared" si="276"/>
        <v>3</v>
      </c>
      <c r="BU753">
        <f t="shared" si="276"/>
        <v>3</v>
      </c>
      <c r="BV753" s="17"/>
    </row>
    <row r="754" spans="1:74">
      <c r="A754" s="322"/>
      <c r="B754" s="266" t="s">
        <v>20</v>
      </c>
      <c r="C754" s="267"/>
      <c r="D754" s="88">
        <f>+入力シート①!AF$2</f>
        <v>0</v>
      </c>
      <c r="E754" s="19"/>
      <c r="F754" s="32"/>
      <c r="G754" s="32"/>
      <c r="H754" s="32"/>
      <c r="I754" s="32"/>
      <c r="J754" s="32"/>
      <c r="K754" s="33"/>
      <c r="M754" s="17"/>
      <c r="N754" s="88">
        <v>0</v>
      </c>
      <c r="O754" s="88">
        <v>0</v>
      </c>
      <c r="P754" s="88">
        <v>0</v>
      </c>
      <c r="Q754" s="88">
        <v>0</v>
      </c>
      <c r="R754" s="88">
        <v>0</v>
      </c>
      <c r="S754" s="88">
        <v>0</v>
      </c>
      <c r="T754" s="88">
        <v>0</v>
      </c>
      <c r="W754" s="88">
        <v>40249</v>
      </c>
      <c r="Z754"/>
      <c r="BV754" s="17"/>
    </row>
    <row r="755" spans="1:74">
      <c r="A755" s="322"/>
      <c r="B755" s="266" t="s">
        <v>55</v>
      </c>
      <c r="C755" s="267"/>
      <c r="D755">
        <f>+入力シート①!AF$3</f>
        <v>0</v>
      </c>
      <c r="E755" s="19"/>
      <c r="F755" s="32"/>
      <c r="G755" s="32"/>
      <c r="H755" s="32"/>
      <c r="I755" s="32"/>
      <c r="J755" s="32"/>
      <c r="K755" s="33"/>
      <c r="M755" s="17"/>
      <c r="N755">
        <v>0</v>
      </c>
      <c r="O755">
        <v>0</v>
      </c>
      <c r="P755">
        <v>0</v>
      </c>
      <c r="Q755">
        <v>0</v>
      </c>
      <c r="R755">
        <v>0</v>
      </c>
      <c r="S755">
        <v>0</v>
      </c>
      <c r="T755">
        <v>0</v>
      </c>
      <c r="V755">
        <f>+$A$752</f>
        <v>0</v>
      </c>
      <c r="W755">
        <v>37</v>
      </c>
      <c r="X755">
        <f>+$A$752</f>
        <v>0</v>
      </c>
      <c r="Y755">
        <f>+$A$752</f>
        <v>0</v>
      </c>
      <c r="Z755">
        <f>+$A$752</f>
        <v>0</v>
      </c>
      <c r="AA755">
        <f t="shared" ref="AA755:BU755" si="277">+$A$752</f>
        <v>0</v>
      </c>
      <c r="AB755">
        <f t="shared" si="277"/>
        <v>0</v>
      </c>
      <c r="AC755">
        <f t="shared" si="277"/>
        <v>0</v>
      </c>
      <c r="AD755">
        <f t="shared" si="277"/>
        <v>0</v>
      </c>
      <c r="AE755">
        <f t="shared" si="277"/>
        <v>0</v>
      </c>
      <c r="AF755">
        <f t="shared" si="277"/>
        <v>0</v>
      </c>
      <c r="AG755">
        <f t="shared" si="277"/>
        <v>0</v>
      </c>
      <c r="AH755">
        <f t="shared" si="277"/>
        <v>0</v>
      </c>
      <c r="AI755">
        <f t="shared" si="277"/>
        <v>0</v>
      </c>
      <c r="AJ755">
        <f t="shared" si="277"/>
        <v>0</v>
      </c>
      <c r="AK755">
        <f t="shared" si="277"/>
        <v>0</v>
      </c>
      <c r="AL755">
        <f t="shared" si="277"/>
        <v>0</v>
      </c>
      <c r="AM755">
        <f t="shared" si="277"/>
        <v>0</v>
      </c>
      <c r="AN755">
        <f t="shared" si="277"/>
        <v>0</v>
      </c>
      <c r="AO755">
        <f t="shared" si="277"/>
        <v>0</v>
      </c>
      <c r="AP755">
        <f t="shared" si="277"/>
        <v>0</v>
      </c>
      <c r="AQ755">
        <f t="shared" si="277"/>
        <v>0</v>
      </c>
      <c r="AR755">
        <f t="shared" si="277"/>
        <v>0</v>
      </c>
      <c r="AS755">
        <f t="shared" si="277"/>
        <v>0</v>
      </c>
      <c r="AT755">
        <f t="shared" si="277"/>
        <v>0</v>
      </c>
      <c r="AU755">
        <f t="shared" si="277"/>
        <v>0</v>
      </c>
      <c r="AV755">
        <f t="shared" si="277"/>
        <v>0</v>
      </c>
      <c r="AW755">
        <f t="shared" si="277"/>
        <v>0</v>
      </c>
      <c r="AX755">
        <f t="shared" si="277"/>
        <v>0</v>
      </c>
      <c r="AY755">
        <f t="shared" si="277"/>
        <v>0</v>
      </c>
      <c r="AZ755">
        <f t="shared" si="277"/>
        <v>0</v>
      </c>
      <c r="BA755">
        <f t="shared" si="277"/>
        <v>0</v>
      </c>
      <c r="BB755">
        <f t="shared" si="277"/>
        <v>0</v>
      </c>
      <c r="BC755">
        <f t="shared" si="277"/>
        <v>0</v>
      </c>
      <c r="BD755">
        <f t="shared" si="277"/>
        <v>0</v>
      </c>
      <c r="BE755">
        <f t="shared" si="277"/>
        <v>0</v>
      </c>
      <c r="BF755">
        <f t="shared" si="277"/>
        <v>0</v>
      </c>
      <c r="BG755">
        <f t="shared" si="277"/>
        <v>0</v>
      </c>
      <c r="BH755">
        <f t="shared" si="277"/>
        <v>0</v>
      </c>
      <c r="BI755">
        <f t="shared" si="277"/>
        <v>0</v>
      </c>
      <c r="BJ755">
        <f t="shared" si="277"/>
        <v>0</v>
      </c>
      <c r="BK755">
        <f t="shared" si="277"/>
        <v>0</v>
      </c>
      <c r="BL755">
        <f t="shared" si="277"/>
        <v>0</v>
      </c>
      <c r="BM755">
        <f t="shared" si="277"/>
        <v>0</v>
      </c>
      <c r="BN755">
        <f t="shared" si="277"/>
        <v>0</v>
      </c>
      <c r="BO755">
        <f t="shared" si="277"/>
        <v>0</v>
      </c>
      <c r="BP755">
        <f t="shared" si="277"/>
        <v>0</v>
      </c>
      <c r="BQ755">
        <f t="shared" si="277"/>
        <v>0</v>
      </c>
      <c r="BR755">
        <f t="shared" si="277"/>
        <v>0</v>
      </c>
      <c r="BS755">
        <f t="shared" si="277"/>
        <v>0</v>
      </c>
      <c r="BT755">
        <f t="shared" si="277"/>
        <v>0</v>
      </c>
      <c r="BU755">
        <f t="shared" si="277"/>
        <v>0</v>
      </c>
      <c r="BV755" s="17"/>
    </row>
    <row r="756" spans="1:74" ht="16.5" thickBot="1">
      <c r="A756" s="322"/>
      <c r="B756" s="266" t="s">
        <v>21</v>
      </c>
      <c r="C756" s="267"/>
      <c r="D756" s="93">
        <f>+入力シート①!AF$4</f>
        <v>0</v>
      </c>
      <c r="E756" s="20"/>
      <c r="F756" s="34"/>
      <c r="G756" s="34"/>
      <c r="H756" s="34"/>
      <c r="I756" s="34"/>
      <c r="J756" s="34"/>
      <c r="K756" s="35"/>
      <c r="M756" s="17"/>
      <c r="N756" s="93">
        <v>0</v>
      </c>
      <c r="O756" s="93">
        <v>0</v>
      </c>
      <c r="P756" s="93">
        <v>0</v>
      </c>
      <c r="Q756" s="93">
        <v>0</v>
      </c>
      <c r="R756" s="93">
        <v>0</v>
      </c>
      <c r="S756" s="93">
        <v>0</v>
      </c>
      <c r="T756" s="93">
        <v>0</v>
      </c>
      <c r="W756" s="93">
        <v>0.59375</v>
      </c>
      <c r="Z756"/>
      <c r="BV756" s="17"/>
    </row>
    <row r="757" spans="1:74">
      <c r="A757" s="322"/>
      <c r="B757" s="263" t="s">
        <v>22</v>
      </c>
      <c r="C757" s="9">
        <v>0</v>
      </c>
      <c r="E757">
        <f>+COUNT($M757:$BV757)</f>
        <v>1</v>
      </c>
      <c r="F757" s="7">
        <f>+AVERAGE($M757:$BV757)</f>
        <v>20.100000000000001</v>
      </c>
      <c r="G757" s="7" t="e">
        <f>+STDEV($M757:$BV757)</f>
        <v>#DIV/0!</v>
      </c>
      <c r="H757" s="7">
        <f>+MAX($M757:$BV757)</f>
        <v>20.100000000000001</v>
      </c>
      <c r="I757" s="7">
        <f>+MIN($M757:$BV757)</f>
        <v>20.100000000000001</v>
      </c>
      <c r="J757" s="7">
        <f>+D757-F757</f>
        <v>-20.100000000000001</v>
      </c>
      <c r="K757" s="7" t="e">
        <f>+J757/G757</f>
        <v>#DIV/0!</v>
      </c>
      <c r="M757" s="17"/>
      <c r="W757">
        <v>20.100000000000001</v>
      </c>
      <c r="Z757"/>
      <c r="BV757" s="17"/>
    </row>
    <row r="758" spans="1:74">
      <c r="A758" s="322"/>
      <c r="B758" s="263"/>
      <c r="C758" s="9">
        <v>10</v>
      </c>
      <c r="E758">
        <f t="shared" ref="E758:E772" si="278">+COUNT($M758:$BV758)</f>
        <v>1</v>
      </c>
      <c r="F758" s="7">
        <f t="shared" ref="F758:F772" si="279">+AVERAGE($M758:$BV758)</f>
        <v>20.122199999999999</v>
      </c>
      <c r="G758" s="7" t="e">
        <f t="shared" ref="G758:G772" si="280">+STDEV($M758:$BV758)</f>
        <v>#DIV/0!</v>
      </c>
      <c r="H758" s="7">
        <f t="shared" ref="H758:H772" si="281">+MAX($M758:$BV758)</f>
        <v>20.122199999999999</v>
      </c>
      <c r="I758" s="7">
        <f t="shared" ref="I758:I772" si="282">+MIN($M758:$BV758)</f>
        <v>20.122199999999999</v>
      </c>
      <c r="J758" s="7">
        <f t="shared" ref="J758:J769" si="283">+D758-F758</f>
        <v>-20.122199999999999</v>
      </c>
      <c r="K758" s="7" t="e">
        <f t="shared" ref="K758:K769" si="284">+J758/G758</f>
        <v>#DIV/0!</v>
      </c>
      <c r="M758" s="17"/>
      <c r="W758">
        <v>20.122199999999999</v>
      </c>
      <c r="Z758"/>
      <c r="BV758" s="17"/>
    </row>
    <row r="759" spans="1:74">
      <c r="A759" s="322"/>
      <c r="B759" s="263"/>
      <c r="C759" s="9">
        <v>20</v>
      </c>
      <c r="E759">
        <f t="shared" si="278"/>
        <v>1</v>
      </c>
      <c r="F759" s="7">
        <f t="shared" si="279"/>
        <v>20.0899</v>
      </c>
      <c r="G759" s="7" t="e">
        <f t="shared" si="280"/>
        <v>#DIV/0!</v>
      </c>
      <c r="H759" s="7">
        <f t="shared" si="281"/>
        <v>20.0899</v>
      </c>
      <c r="I759" s="7">
        <f t="shared" si="282"/>
        <v>20.0899</v>
      </c>
      <c r="J759" s="7">
        <f t="shared" si="283"/>
        <v>-20.0899</v>
      </c>
      <c r="K759" s="7" t="e">
        <f t="shared" si="284"/>
        <v>#DIV/0!</v>
      </c>
      <c r="M759" s="17"/>
      <c r="W759">
        <v>20.0899</v>
      </c>
      <c r="Z759"/>
      <c r="BV759" s="17"/>
    </row>
    <row r="760" spans="1:74">
      <c r="A760" s="322"/>
      <c r="B760" s="263"/>
      <c r="C760" s="9">
        <v>30</v>
      </c>
      <c r="E760">
        <f t="shared" si="278"/>
        <v>1</v>
      </c>
      <c r="F760" s="7">
        <f t="shared" si="279"/>
        <v>20.0884</v>
      </c>
      <c r="G760" s="7" t="e">
        <f t="shared" si="280"/>
        <v>#DIV/0!</v>
      </c>
      <c r="H760" s="7">
        <f t="shared" si="281"/>
        <v>20.0884</v>
      </c>
      <c r="I760" s="7">
        <f t="shared" si="282"/>
        <v>20.0884</v>
      </c>
      <c r="J760" s="7">
        <f t="shared" si="283"/>
        <v>-20.0884</v>
      </c>
      <c r="K760" s="7" t="e">
        <f t="shared" si="284"/>
        <v>#DIV/0!</v>
      </c>
      <c r="M760" s="17"/>
      <c r="W760">
        <v>20.0884</v>
      </c>
      <c r="Z760"/>
      <c r="BV760" s="17"/>
    </row>
    <row r="761" spans="1:74">
      <c r="A761" s="322"/>
      <c r="B761" s="263"/>
      <c r="C761" s="9">
        <v>50</v>
      </c>
      <c r="E761">
        <f t="shared" si="278"/>
        <v>1</v>
      </c>
      <c r="F761" s="7">
        <f t="shared" si="279"/>
        <v>20.066299999999998</v>
      </c>
      <c r="G761" s="7" t="e">
        <f t="shared" si="280"/>
        <v>#DIV/0!</v>
      </c>
      <c r="H761" s="7">
        <f t="shared" si="281"/>
        <v>20.066299999999998</v>
      </c>
      <c r="I761" s="7">
        <f t="shared" si="282"/>
        <v>20.066299999999998</v>
      </c>
      <c r="J761" s="7">
        <f t="shared" si="283"/>
        <v>-20.066299999999998</v>
      </c>
      <c r="K761" s="7" t="e">
        <f t="shared" si="284"/>
        <v>#DIV/0!</v>
      </c>
      <c r="M761" s="17"/>
      <c r="W761">
        <v>20.066299999999998</v>
      </c>
      <c r="Z761"/>
      <c r="BV761" s="17"/>
    </row>
    <row r="762" spans="1:74">
      <c r="A762" s="322"/>
      <c r="B762" s="263"/>
      <c r="C762" s="9">
        <v>75</v>
      </c>
      <c r="E762">
        <f t="shared" si="278"/>
        <v>1</v>
      </c>
      <c r="F762" s="7">
        <f t="shared" si="279"/>
        <v>20.041</v>
      </c>
      <c r="G762" s="7" t="e">
        <f t="shared" si="280"/>
        <v>#DIV/0!</v>
      </c>
      <c r="H762" s="7">
        <f t="shared" si="281"/>
        <v>20.041</v>
      </c>
      <c r="I762" s="7">
        <f t="shared" si="282"/>
        <v>20.041</v>
      </c>
      <c r="J762" s="7">
        <f t="shared" si="283"/>
        <v>-20.041</v>
      </c>
      <c r="K762" s="7" t="e">
        <f t="shared" si="284"/>
        <v>#DIV/0!</v>
      </c>
      <c r="M762" s="17"/>
      <c r="W762">
        <v>20.041</v>
      </c>
      <c r="Z762"/>
      <c r="BV762" s="17"/>
    </row>
    <row r="763" spans="1:74">
      <c r="A763" s="322"/>
      <c r="B763" s="263"/>
      <c r="C763" s="9">
        <v>100</v>
      </c>
      <c r="E763">
        <f t="shared" si="278"/>
        <v>1</v>
      </c>
      <c r="F763" s="7">
        <f t="shared" si="279"/>
        <v>20.024100000000001</v>
      </c>
      <c r="G763" s="7" t="e">
        <f t="shared" si="280"/>
        <v>#DIV/0!</v>
      </c>
      <c r="H763" s="7">
        <f t="shared" si="281"/>
        <v>20.024100000000001</v>
      </c>
      <c r="I763" s="7">
        <f t="shared" si="282"/>
        <v>20.024100000000001</v>
      </c>
      <c r="J763" s="7">
        <f t="shared" si="283"/>
        <v>-20.024100000000001</v>
      </c>
      <c r="K763" s="7" t="e">
        <f t="shared" si="284"/>
        <v>#DIV/0!</v>
      </c>
      <c r="M763" s="17"/>
      <c r="W763">
        <v>20.024100000000001</v>
      </c>
      <c r="Z763"/>
      <c r="BV763" s="17"/>
    </row>
    <row r="764" spans="1:74">
      <c r="A764" s="322"/>
      <c r="B764" s="263"/>
      <c r="C764" s="9">
        <v>150</v>
      </c>
      <c r="E764">
        <f t="shared" si="278"/>
        <v>1</v>
      </c>
      <c r="F764" s="7">
        <f t="shared" si="279"/>
        <v>19.853100000000001</v>
      </c>
      <c r="G764" s="7" t="e">
        <f t="shared" si="280"/>
        <v>#DIV/0!</v>
      </c>
      <c r="H764" s="7">
        <f t="shared" si="281"/>
        <v>19.853100000000001</v>
      </c>
      <c r="I764" s="7">
        <f t="shared" si="282"/>
        <v>19.853100000000001</v>
      </c>
      <c r="J764" s="7">
        <f t="shared" si="283"/>
        <v>-19.853100000000001</v>
      </c>
      <c r="K764" s="7" t="e">
        <f t="shared" si="284"/>
        <v>#DIV/0!</v>
      </c>
      <c r="M764" s="17"/>
      <c r="W764">
        <v>19.853100000000001</v>
      </c>
      <c r="Z764"/>
      <c r="BV764" s="17"/>
    </row>
    <row r="765" spans="1:74">
      <c r="A765" s="322"/>
      <c r="B765" s="263"/>
      <c r="C765" s="9">
        <v>200</v>
      </c>
      <c r="E765">
        <f t="shared" si="278"/>
        <v>1</v>
      </c>
      <c r="F765" s="7">
        <f t="shared" si="279"/>
        <v>19.532299999999999</v>
      </c>
      <c r="G765" s="7" t="e">
        <f t="shared" si="280"/>
        <v>#DIV/0!</v>
      </c>
      <c r="H765" s="7">
        <f t="shared" si="281"/>
        <v>19.532299999999999</v>
      </c>
      <c r="I765" s="7">
        <f t="shared" si="282"/>
        <v>19.532299999999999</v>
      </c>
      <c r="J765" s="7">
        <f t="shared" si="283"/>
        <v>-19.532299999999999</v>
      </c>
      <c r="K765" s="7" t="e">
        <f t="shared" si="284"/>
        <v>#DIV/0!</v>
      </c>
      <c r="M765" s="17"/>
      <c r="W765">
        <v>19.532299999999999</v>
      </c>
      <c r="Z765"/>
      <c r="BV765" s="17"/>
    </row>
    <row r="766" spans="1:74">
      <c r="A766" s="322"/>
      <c r="B766" s="263"/>
      <c r="C766" s="9">
        <v>300</v>
      </c>
      <c r="E766">
        <f t="shared" si="278"/>
        <v>1</v>
      </c>
      <c r="F766" s="7">
        <f t="shared" si="279"/>
        <v>16.830500000000001</v>
      </c>
      <c r="G766" s="7" t="e">
        <f t="shared" si="280"/>
        <v>#DIV/0!</v>
      </c>
      <c r="H766" s="7">
        <f t="shared" si="281"/>
        <v>16.830500000000001</v>
      </c>
      <c r="I766" s="7">
        <f t="shared" si="282"/>
        <v>16.830500000000001</v>
      </c>
      <c r="J766" s="7">
        <f t="shared" si="283"/>
        <v>-16.830500000000001</v>
      </c>
      <c r="K766" s="7" t="e">
        <f t="shared" si="284"/>
        <v>#DIV/0!</v>
      </c>
      <c r="M766" s="17"/>
      <c r="W766">
        <v>16.830500000000001</v>
      </c>
      <c r="Z766"/>
      <c r="BV766" s="17"/>
    </row>
    <row r="767" spans="1:74">
      <c r="A767" s="322"/>
      <c r="B767" s="263"/>
      <c r="C767" s="9">
        <v>400</v>
      </c>
      <c r="E767">
        <f t="shared" si="278"/>
        <v>1</v>
      </c>
      <c r="F767" s="7">
        <f t="shared" si="279"/>
        <v>12.473000000000001</v>
      </c>
      <c r="G767" s="7" t="e">
        <f t="shared" si="280"/>
        <v>#DIV/0!</v>
      </c>
      <c r="H767" s="7">
        <f t="shared" si="281"/>
        <v>12.473000000000001</v>
      </c>
      <c r="I767" s="7">
        <f t="shared" si="282"/>
        <v>12.473000000000001</v>
      </c>
      <c r="J767" s="7">
        <f t="shared" si="283"/>
        <v>-12.473000000000001</v>
      </c>
      <c r="K767" s="7" t="e">
        <f t="shared" si="284"/>
        <v>#DIV/0!</v>
      </c>
      <c r="M767" s="17"/>
      <c r="W767">
        <v>12.473000000000001</v>
      </c>
      <c r="Z767"/>
      <c r="BV767" s="17"/>
    </row>
    <row r="768" spans="1:74">
      <c r="A768" s="322"/>
      <c r="B768" s="263"/>
      <c r="C768" s="9">
        <v>500</v>
      </c>
      <c r="E768">
        <f t="shared" si="278"/>
        <v>0</v>
      </c>
      <c r="F768" s="7" t="e">
        <f t="shared" si="279"/>
        <v>#DIV/0!</v>
      </c>
      <c r="G768" s="7" t="e">
        <f t="shared" si="280"/>
        <v>#DIV/0!</v>
      </c>
      <c r="H768" s="7">
        <f t="shared" si="281"/>
        <v>0</v>
      </c>
      <c r="I768" s="7">
        <f t="shared" si="282"/>
        <v>0</v>
      </c>
      <c r="J768" s="7" t="e">
        <f t="shared" si="283"/>
        <v>#DIV/0!</v>
      </c>
      <c r="K768" s="7" t="e">
        <f t="shared" si="284"/>
        <v>#DIV/0!</v>
      </c>
      <c r="M768" s="17"/>
      <c r="Z768"/>
      <c r="BV768" s="17"/>
    </row>
    <row r="769" spans="1:74">
      <c r="A769" s="322"/>
      <c r="B769" s="263"/>
      <c r="C769" s="9">
        <v>600</v>
      </c>
      <c r="E769">
        <f t="shared" si="278"/>
        <v>0</v>
      </c>
      <c r="F769" s="7" t="e">
        <f t="shared" si="279"/>
        <v>#DIV/0!</v>
      </c>
      <c r="G769" s="7" t="e">
        <f t="shared" si="280"/>
        <v>#DIV/0!</v>
      </c>
      <c r="H769" s="7">
        <f t="shared" si="281"/>
        <v>0</v>
      </c>
      <c r="I769" s="7">
        <f t="shared" si="282"/>
        <v>0</v>
      </c>
      <c r="J769" s="7" t="e">
        <f t="shared" si="283"/>
        <v>#DIV/0!</v>
      </c>
      <c r="K769" s="7" t="e">
        <f t="shared" si="284"/>
        <v>#DIV/0!</v>
      </c>
      <c r="M769" s="17"/>
      <c r="Z769"/>
      <c r="BV769" s="17"/>
    </row>
    <row r="770" spans="1:74">
      <c r="A770" s="322"/>
      <c r="B770" s="15"/>
      <c r="C770" s="15"/>
      <c r="D770" s="15"/>
      <c r="E770" s="15"/>
      <c r="F770" s="32"/>
      <c r="G770" s="32"/>
      <c r="H770" s="32"/>
      <c r="I770" s="32"/>
      <c r="J770" s="32"/>
      <c r="K770" s="32"/>
      <c r="L770" s="15"/>
      <c r="M770" s="17"/>
      <c r="N770" s="15"/>
      <c r="O770" s="15"/>
      <c r="P770" s="15"/>
      <c r="Q770" s="15"/>
      <c r="R770" s="15"/>
      <c r="S770" s="15"/>
      <c r="T770" s="15"/>
      <c r="V770" s="15"/>
      <c r="W770" s="15"/>
      <c r="X770" s="15"/>
      <c r="Y770" s="15"/>
      <c r="Z770" s="15"/>
      <c r="AA770" s="15"/>
      <c r="AD770" s="15"/>
      <c r="AE770" s="15"/>
      <c r="AF770" s="15"/>
      <c r="AG770" s="15"/>
      <c r="AH770" s="15"/>
      <c r="AI770" s="15"/>
      <c r="AJ770" s="15"/>
      <c r="AK770" s="15"/>
      <c r="AL770" s="15"/>
      <c r="AM770" s="15"/>
      <c r="AN770" s="15"/>
      <c r="AO770" s="15"/>
      <c r="AP770" s="15"/>
      <c r="AQ770" s="15"/>
      <c r="AR770" s="15"/>
      <c r="AS770" s="15"/>
      <c r="AT770" s="15"/>
      <c r="AU770" s="15"/>
      <c r="AV770" s="15"/>
      <c r="AW770" s="15"/>
      <c r="AX770" s="15"/>
      <c r="AY770" s="15"/>
      <c r="AZ770" s="15"/>
      <c r="BA770" s="15"/>
      <c r="BB770" s="15"/>
      <c r="BC770" s="15"/>
      <c r="BD770" s="15"/>
      <c r="BE770" s="15"/>
      <c r="BF770" s="15"/>
      <c r="BG770" s="15"/>
      <c r="BH770" s="15"/>
      <c r="BI770" s="15"/>
      <c r="BJ770" s="15"/>
      <c r="BK770" s="15"/>
      <c r="BL770" s="15"/>
      <c r="BM770" s="15"/>
      <c r="BN770" s="15"/>
      <c r="BO770" s="15"/>
      <c r="BP770" s="15"/>
      <c r="BQ770" s="15"/>
      <c r="BR770" s="15"/>
      <c r="BS770" s="15"/>
      <c r="BT770" s="15"/>
      <c r="BU770" s="15"/>
      <c r="BV770" s="17"/>
    </row>
    <row r="771" spans="1:74">
      <c r="A771" s="322"/>
      <c r="B771" s="264" t="s">
        <v>25</v>
      </c>
      <c r="C771" s="13" t="s">
        <v>23</v>
      </c>
      <c r="E771">
        <f t="shared" si="278"/>
        <v>1</v>
      </c>
      <c r="F771" s="7">
        <f t="shared" si="279"/>
        <v>112</v>
      </c>
      <c r="G771" s="7" t="e">
        <f t="shared" si="280"/>
        <v>#DIV/0!</v>
      </c>
      <c r="H771" s="7">
        <f t="shared" si="281"/>
        <v>112</v>
      </c>
      <c r="I771" s="7">
        <f t="shared" si="282"/>
        <v>112</v>
      </c>
      <c r="J771" s="7">
        <f>+D771-F771</f>
        <v>-112</v>
      </c>
      <c r="K771" s="7" t="e">
        <f>+J771/G771</f>
        <v>#DIV/0!</v>
      </c>
      <c r="M771" s="17"/>
      <c r="W771">
        <v>112</v>
      </c>
      <c r="Z771"/>
      <c r="BV771" s="17"/>
    </row>
    <row r="772" spans="1:74">
      <c r="A772" s="322"/>
      <c r="B772" s="265"/>
      <c r="C772" s="10" t="s">
        <v>24</v>
      </c>
      <c r="E772">
        <f t="shared" si="278"/>
        <v>1</v>
      </c>
      <c r="F772" s="7">
        <f t="shared" si="279"/>
        <v>0.5</v>
      </c>
      <c r="G772" s="7" t="e">
        <f t="shared" si="280"/>
        <v>#DIV/0!</v>
      </c>
      <c r="H772" s="7">
        <f t="shared" si="281"/>
        <v>0.5</v>
      </c>
      <c r="I772" s="7">
        <f t="shared" si="282"/>
        <v>0.5</v>
      </c>
      <c r="J772" s="7">
        <f>+D772-F772</f>
        <v>-0.5</v>
      </c>
      <c r="K772" s="7" t="e">
        <f>+J772/G772</f>
        <v>#DIV/0!</v>
      </c>
      <c r="M772" s="17"/>
      <c r="W772">
        <v>0.5</v>
      </c>
      <c r="Z772"/>
      <c r="BV772" s="17"/>
    </row>
    <row r="773" spans="1:74" ht="0.95" customHeight="1">
      <c r="M773" s="17"/>
      <c r="Z773"/>
      <c r="BV773" s="17"/>
    </row>
    <row r="774" spans="1:74" ht="0.95" customHeight="1">
      <c r="M774" s="17"/>
      <c r="Z774"/>
      <c r="BV774" s="17"/>
    </row>
    <row r="775" spans="1:74" ht="0.95" customHeight="1">
      <c r="M775" s="17"/>
      <c r="Z775"/>
      <c r="BV775" s="17"/>
    </row>
    <row r="776" spans="1:74" ht="0.95" customHeight="1">
      <c r="M776" s="17"/>
      <c r="Z776"/>
      <c r="BV776" s="17"/>
    </row>
    <row r="777" spans="1:74" ht="0.95" customHeight="1">
      <c r="M777" s="17"/>
      <c r="Z777"/>
      <c r="BV777" s="17"/>
    </row>
    <row r="778" spans="1:74" ht="0.95" customHeight="1">
      <c r="M778" s="17"/>
      <c r="Z778"/>
      <c r="BV778" s="17"/>
    </row>
    <row r="779" spans="1:74" ht="0.95" customHeight="1">
      <c r="M779" s="17"/>
      <c r="Z779"/>
      <c r="BV779" s="17"/>
    </row>
    <row r="780" spans="1:74" ht="0.95" customHeight="1">
      <c r="M780" s="17"/>
      <c r="Z780"/>
      <c r="BV780" s="17"/>
    </row>
    <row r="781" spans="1:74" ht="16.5" thickBot="1">
      <c r="D781" s="1" t="s">
        <v>26</v>
      </c>
      <c r="E781" s="1" t="s">
        <v>3</v>
      </c>
      <c r="F781" s="6" t="s">
        <v>4</v>
      </c>
      <c r="G781" s="6" t="s">
        <v>8</v>
      </c>
      <c r="H781" s="6" t="s">
        <v>5</v>
      </c>
      <c r="I781" s="6" t="s">
        <v>6</v>
      </c>
      <c r="J781" s="6" t="s">
        <v>7</v>
      </c>
      <c r="K781" s="7" t="s">
        <v>54</v>
      </c>
      <c r="M781" s="17"/>
      <c r="N781" s="1" t="s">
        <v>127</v>
      </c>
      <c r="O781" s="1" t="s">
        <v>127</v>
      </c>
      <c r="P781" s="1" t="s">
        <v>127</v>
      </c>
      <c r="Q781" s="1" t="s">
        <v>127</v>
      </c>
      <c r="R781" s="1" t="s">
        <v>127</v>
      </c>
      <c r="S781" s="1" t="s">
        <v>127</v>
      </c>
      <c r="T781" s="1" t="s">
        <v>127</v>
      </c>
      <c r="U781" t="s">
        <v>26</v>
      </c>
      <c r="V781" s="1"/>
      <c r="W781" s="1"/>
      <c r="X781" s="1"/>
      <c r="Y781" s="1"/>
      <c r="Z781" s="1"/>
      <c r="AA781" s="1"/>
      <c r="AB781" s="1"/>
      <c r="AC781" s="1"/>
      <c r="AD781" s="1"/>
      <c r="AE781" s="1"/>
      <c r="AG781" s="1"/>
      <c r="AH781" s="1"/>
      <c r="AI781" s="1"/>
      <c r="AJ781" s="1"/>
      <c r="AK781" s="1"/>
      <c r="AL781" s="1"/>
      <c r="AM781" s="1"/>
      <c r="AN781" s="1"/>
      <c r="AO781" s="1"/>
      <c r="AP781" s="1"/>
      <c r="AQ781" s="1"/>
      <c r="AR781" s="1"/>
      <c r="AS781" s="1"/>
      <c r="AT781" s="1"/>
      <c r="AU781" s="1"/>
      <c r="AV781" s="1"/>
      <c r="AW781" s="1"/>
      <c r="AX781" s="1"/>
      <c r="AY781" s="1"/>
      <c r="AZ781" s="1"/>
      <c r="BA781" s="1"/>
      <c r="BB781" s="1"/>
      <c r="BC781" s="1"/>
      <c r="BD781" s="1"/>
      <c r="BE781" s="1"/>
      <c r="BF781" s="1"/>
      <c r="BG781" s="1"/>
      <c r="BH781" s="1"/>
      <c r="BI781" s="1"/>
      <c r="BJ781" s="1"/>
      <c r="BK781" s="1"/>
      <c r="BL781" s="1"/>
      <c r="BM781" s="1"/>
      <c r="BN781" s="1"/>
      <c r="BO781" s="1"/>
      <c r="BP781" s="1"/>
      <c r="BQ781" s="1"/>
      <c r="BR781" s="1"/>
      <c r="BS781" s="1"/>
      <c r="BT781" s="1"/>
      <c r="BU781" s="1"/>
      <c r="BV781" s="17"/>
    </row>
    <row r="782" spans="1:74">
      <c r="A782" s="322"/>
      <c r="B782" s="266" t="s">
        <v>18</v>
      </c>
      <c r="C782" s="267"/>
      <c r="D782" s="86">
        <f>+入力シート①!AG$2</f>
        <v>0</v>
      </c>
      <c r="E782" s="18"/>
      <c r="F782" s="30"/>
      <c r="G782" s="30"/>
      <c r="H782" s="30"/>
      <c r="I782" s="30"/>
      <c r="J782" s="30"/>
      <c r="K782" s="31"/>
      <c r="M782" s="17"/>
      <c r="N782" s="86">
        <v>0</v>
      </c>
      <c r="O782" s="86">
        <v>0</v>
      </c>
      <c r="P782" s="86">
        <v>0</v>
      </c>
      <c r="Q782" s="86">
        <v>0</v>
      </c>
      <c r="R782" s="86">
        <v>0</v>
      </c>
      <c r="S782" s="86">
        <v>0</v>
      </c>
      <c r="T782" s="86">
        <v>0</v>
      </c>
      <c r="U782">
        <v>2012</v>
      </c>
      <c r="V782">
        <f t="shared" ref="V782:BF782" si="285">+V$1</f>
        <v>2011</v>
      </c>
      <c r="W782">
        <f t="shared" si="285"/>
        <v>2010</v>
      </c>
      <c r="X782">
        <f t="shared" si="285"/>
        <v>2009</v>
      </c>
      <c r="Y782">
        <f t="shared" si="285"/>
        <v>2008</v>
      </c>
      <c r="Z782">
        <f t="shared" si="285"/>
        <v>2007</v>
      </c>
      <c r="AA782">
        <f t="shared" si="285"/>
        <v>2007</v>
      </c>
      <c r="AB782">
        <f t="shared" si="285"/>
        <v>2006</v>
      </c>
      <c r="AC782">
        <f t="shared" si="285"/>
        <v>2005</v>
      </c>
      <c r="AD782">
        <f t="shared" si="285"/>
        <v>2004</v>
      </c>
      <c r="AE782">
        <f t="shared" si="285"/>
        <v>2003</v>
      </c>
      <c r="AF782">
        <f t="shared" si="285"/>
        <v>2002</v>
      </c>
      <c r="AG782">
        <f t="shared" si="285"/>
        <v>2001</v>
      </c>
      <c r="AH782">
        <f t="shared" si="285"/>
        <v>2000</v>
      </c>
      <c r="AI782">
        <f t="shared" si="285"/>
        <v>2000</v>
      </c>
      <c r="AJ782">
        <f t="shared" si="285"/>
        <v>2000</v>
      </c>
      <c r="AK782">
        <f t="shared" si="285"/>
        <v>2000</v>
      </c>
      <c r="AL782">
        <f t="shared" si="285"/>
        <v>1999</v>
      </c>
      <c r="AM782">
        <f t="shared" si="285"/>
        <v>1999</v>
      </c>
      <c r="AN782">
        <f t="shared" si="285"/>
        <v>1998</v>
      </c>
      <c r="AO782">
        <f t="shared" si="285"/>
        <v>1998</v>
      </c>
      <c r="AP782">
        <f t="shared" si="285"/>
        <v>1997</v>
      </c>
      <c r="AQ782">
        <f t="shared" si="285"/>
        <v>1996</v>
      </c>
      <c r="AR782">
        <f t="shared" si="285"/>
        <v>1995</v>
      </c>
      <c r="AS782">
        <f t="shared" si="285"/>
        <v>1994</v>
      </c>
      <c r="AT782">
        <f t="shared" si="285"/>
        <v>1993</v>
      </c>
      <c r="AU782">
        <f t="shared" si="285"/>
        <v>1992</v>
      </c>
      <c r="AV782">
        <f t="shared" si="285"/>
        <v>1991</v>
      </c>
      <c r="AW782">
        <f t="shared" si="285"/>
        <v>1990</v>
      </c>
      <c r="AX782">
        <f t="shared" si="285"/>
        <v>1990</v>
      </c>
      <c r="AY782">
        <f t="shared" si="285"/>
        <v>1989</v>
      </c>
      <c r="AZ782">
        <f t="shared" si="285"/>
        <v>1988</v>
      </c>
      <c r="BA782">
        <f t="shared" si="285"/>
        <v>1987</v>
      </c>
      <c r="BB782">
        <f t="shared" si="285"/>
        <v>1987</v>
      </c>
      <c r="BC782">
        <f t="shared" si="285"/>
        <v>1986</v>
      </c>
      <c r="BD782">
        <f t="shared" si="285"/>
        <v>1986</v>
      </c>
      <c r="BE782">
        <f t="shared" si="285"/>
        <v>1986</v>
      </c>
      <c r="BF782">
        <f t="shared" si="285"/>
        <v>1986</v>
      </c>
      <c r="BG782">
        <f t="shared" ref="BG782:BU782" si="286">+BG$1</f>
        <v>1986</v>
      </c>
      <c r="BH782">
        <f t="shared" si="286"/>
        <v>1985</v>
      </c>
      <c r="BI782">
        <f t="shared" si="286"/>
        <v>1985</v>
      </c>
      <c r="BJ782">
        <f t="shared" si="286"/>
        <v>1985</v>
      </c>
      <c r="BK782">
        <f t="shared" si="286"/>
        <v>1984</v>
      </c>
      <c r="BL782">
        <f t="shared" si="286"/>
        <v>1984</v>
      </c>
      <c r="BM782">
        <f t="shared" si="286"/>
        <v>1984</v>
      </c>
      <c r="BN782">
        <f t="shared" si="286"/>
        <v>1983</v>
      </c>
      <c r="BO782">
        <f t="shared" si="286"/>
        <v>1983</v>
      </c>
      <c r="BP782">
        <f t="shared" si="286"/>
        <v>1982</v>
      </c>
      <c r="BQ782">
        <f t="shared" si="286"/>
        <v>1982</v>
      </c>
      <c r="BR782">
        <f t="shared" si="286"/>
        <v>1982</v>
      </c>
      <c r="BS782">
        <f t="shared" si="286"/>
        <v>1982</v>
      </c>
      <c r="BT782">
        <f t="shared" si="286"/>
        <v>1981</v>
      </c>
      <c r="BU782">
        <f t="shared" si="286"/>
        <v>1980</v>
      </c>
      <c r="BV782" s="17"/>
    </row>
    <row r="783" spans="1:74">
      <c r="A783" s="322"/>
      <c r="B783" s="266" t="s">
        <v>19</v>
      </c>
      <c r="C783" s="267"/>
      <c r="D783" s="87">
        <f>+入力シート①!AG$2</f>
        <v>0</v>
      </c>
      <c r="E783" s="19"/>
      <c r="F783" s="32"/>
      <c r="G783" s="32"/>
      <c r="H783" s="32"/>
      <c r="I783" s="32"/>
      <c r="J783" s="32"/>
      <c r="K783" s="33"/>
      <c r="M783" s="17"/>
      <c r="N783" s="87">
        <v>0</v>
      </c>
      <c r="O783" s="87">
        <v>0</v>
      </c>
      <c r="P783" s="87">
        <v>0</v>
      </c>
      <c r="Q783" s="87">
        <v>0</v>
      </c>
      <c r="R783" s="87">
        <v>0</v>
      </c>
      <c r="S783" s="87">
        <v>0</v>
      </c>
      <c r="T783" s="87">
        <v>0</v>
      </c>
      <c r="V783">
        <f>+V$3</f>
        <v>3</v>
      </c>
      <c r="W783">
        <f>+W$3</f>
        <v>3</v>
      </c>
      <c r="X783">
        <f>+X$3</f>
        <v>3</v>
      </c>
      <c r="Y783">
        <f>+Y$3</f>
        <v>3</v>
      </c>
      <c r="Z783">
        <f>+Z$3</f>
        <v>3</v>
      </c>
      <c r="AA783">
        <f t="shared" ref="AA783:BU783" si="287">+AA$3</f>
        <v>3</v>
      </c>
      <c r="AB783">
        <f t="shared" si="287"/>
        <v>3</v>
      </c>
      <c r="AC783">
        <f t="shared" si="287"/>
        <v>3</v>
      </c>
      <c r="AD783">
        <f t="shared" si="287"/>
        <v>3</v>
      </c>
      <c r="AE783">
        <f t="shared" si="287"/>
        <v>3</v>
      </c>
      <c r="AF783">
        <f t="shared" si="287"/>
        <v>3</v>
      </c>
      <c r="AG783">
        <f t="shared" si="287"/>
        <v>3</v>
      </c>
      <c r="AH783">
        <f t="shared" si="287"/>
        <v>3</v>
      </c>
      <c r="AI783">
        <f t="shared" si="287"/>
        <v>3</v>
      </c>
      <c r="AJ783">
        <f t="shared" si="287"/>
        <v>3</v>
      </c>
      <c r="AK783">
        <f t="shared" si="287"/>
        <v>3</v>
      </c>
      <c r="AL783">
        <f t="shared" si="287"/>
        <v>3</v>
      </c>
      <c r="AM783">
        <f t="shared" si="287"/>
        <v>3</v>
      </c>
      <c r="AN783">
        <f t="shared" si="287"/>
        <v>3</v>
      </c>
      <c r="AO783">
        <f t="shared" si="287"/>
        <v>3</v>
      </c>
      <c r="AP783">
        <f t="shared" si="287"/>
        <v>3</v>
      </c>
      <c r="AQ783">
        <f t="shared" si="287"/>
        <v>3</v>
      </c>
      <c r="AR783">
        <f t="shared" si="287"/>
        <v>3</v>
      </c>
      <c r="AS783">
        <f t="shared" si="287"/>
        <v>3</v>
      </c>
      <c r="AT783">
        <f t="shared" si="287"/>
        <v>3</v>
      </c>
      <c r="AU783">
        <f t="shared" si="287"/>
        <v>3</v>
      </c>
      <c r="AV783">
        <f t="shared" si="287"/>
        <v>3</v>
      </c>
      <c r="AW783">
        <f t="shared" si="287"/>
        <v>3</v>
      </c>
      <c r="AX783">
        <f t="shared" si="287"/>
        <v>3</v>
      </c>
      <c r="AY783">
        <f t="shared" si="287"/>
        <v>3</v>
      </c>
      <c r="AZ783">
        <f t="shared" si="287"/>
        <v>3</v>
      </c>
      <c r="BA783">
        <f t="shared" si="287"/>
        <v>3</v>
      </c>
      <c r="BB783">
        <f t="shared" si="287"/>
        <v>3</v>
      </c>
      <c r="BC783">
        <f t="shared" si="287"/>
        <v>3</v>
      </c>
      <c r="BD783">
        <f t="shared" si="287"/>
        <v>3</v>
      </c>
      <c r="BE783">
        <f t="shared" si="287"/>
        <v>3</v>
      </c>
      <c r="BF783">
        <f t="shared" si="287"/>
        <v>3</v>
      </c>
      <c r="BG783">
        <f t="shared" si="287"/>
        <v>3</v>
      </c>
      <c r="BH783">
        <f t="shared" si="287"/>
        <v>3</v>
      </c>
      <c r="BI783">
        <f t="shared" si="287"/>
        <v>3</v>
      </c>
      <c r="BJ783">
        <f t="shared" si="287"/>
        <v>3</v>
      </c>
      <c r="BK783">
        <f t="shared" si="287"/>
        <v>3</v>
      </c>
      <c r="BL783">
        <f t="shared" si="287"/>
        <v>3</v>
      </c>
      <c r="BM783">
        <f t="shared" si="287"/>
        <v>3</v>
      </c>
      <c r="BN783">
        <f t="shared" si="287"/>
        <v>3</v>
      </c>
      <c r="BO783">
        <f t="shared" si="287"/>
        <v>3</v>
      </c>
      <c r="BP783">
        <f t="shared" si="287"/>
        <v>3</v>
      </c>
      <c r="BQ783">
        <f t="shared" si="287"/>
        <v>3</v>
      </c>
      <c r="BR783">
        <f t="shared" si="287"/>
        <v>3</v>
      </c>
      <c r="BS783">
        <f t="shared" si="287"/>
        <v>3</v>
      </c>
      <c r="BT783">
        <f t="shared" si="287"/>
        <v>3</v>
      </c>
      <c r="BU783">
        <f t="shared" si="287"/>
        <v>3</v>
      </c>
      <c r="BV783" s="17"/>
    </row>
    <row r="784" spans="1:74">
      <c r="A784" s="322"/>
      <c r="B784" s="266" t="s">
        <v>20</v>
      </c>
      <c r="C784" s="267"/>
      <c r="D784" s="88">
        <f>+入力シート①!AG$2</f>
        <v>0</v>
      </c>
      <c r="E784" s="19"/>
      <c r="F784" s="32"/>
      <c r="G784" s="32"/>
      <c r="H784" s="32"/>
      <c r="I784" s="32"/>
      <c r="J784" s="32"/>
      <c r="K784" s="33"/>
      <c r="M784" s="17"/>
      <c r="N784" s="88">
        <v>0</v>
      </c>
      <c r="O784" s="88">
        <v>0</v>
      </c>
      <c r="P784" s="88">
        <v>0</v>
      </c>
      <c r="Q784" s="88">
        <v>0</v>
      </c>
      <c r="R784" s="88">
        <v>0</v>
      </c>
      <c r="S784" s="88">
        <v>0</v>
      </c>
      <c r="T784" s="88">
        <v>0</v>
      </c>
      <c r="Z784"/>
      <c r="BV784" s="17"/>
    </row>
    <row r="785" spans="1:74">
      <c r="A785" s="322"/>
      <c r="B785" s="266" t="s">
        <v>55</v>
      </c>
      <c r="C785" s="267"/>
      <c r="D785">
        <f>+入力シート①!AG$3</f>
        <v>0</v>
      </c>
      <c r="E785" s="19"/>
      <c r="F785" s="32"/>
      <c r="G785" s="32"/>
      <c r="H785" s="32"/>
      <c r="I785" s="32"/>
      <c r="J785" s="32"/>
      <c r="K785" s="33"/>
      <c r="M785" s="17"/>
      <c r="N785">
        <v>0</v>
      </c>
      <c r="O785">
        <v>0</v>
      </c>
      <c r="P785">
        <v>0</v>
      </c>
      <c r="Q785">
        <v>0</v>
      </c>
      <c r="R785">
        <v>0</v>
      </c>
      <c r="S785">
        <v>0</v>
      </c>
      <c r="T785">
        <v>0</v>
      </c>
      <c r="V785">
        <f>+$A$782</f>
        <v>0</v>
      </c>
      <c r="W785">
        <f>+$A$782</f>
        <v>0</v>
      </c>
      <c r="X785">
        <f>+$A$782</f>
        <v>0</v>
      </c>
      <c r="Y785">
        <f>+$A$782</f>
        <v>0</v>
      </c>
      <c r="Z785">
        <f>+$A$782</f>
        <v>0</v>
      </c>
      <c r="AA785">
        <f t="shared" ref="AA785:BU785" si="288">+$A$782</f>
        <v>0</v>
      </c>
      <c r="AB785">
        <f t="shared" si="288"/>
        <v>0</v>
      </c>
      <c r="AC785">
        <f t="shared" si="288"/>
        <v>0</v>
      </c>
      <c r="AD785">
        <f t="shared" si="288"/>
        <v>0</v>
      </c>
      <c r="AE785">
        <f t="shared" si="288"/>
        <v>0</v>
      </c>
      <c r="AF785">
        <f t="shared" si="288"/>
        <v>0</v>
      </c>
      <c r="AG785">
        <f t="shared" si="288"/>
        <v>0</v>
      </c>
      <c r="AH785">
        <f t="shared" si="288"/>
        <v>0</v>
      </c>
      <c r="AI785">
        <f t="shared" si="288"/>
        <v>0</v>
      </c>
      <c r="AJ785">
        <f t="shared" si="288"/>
        <v>0</v>
      </c>
      <c r="AK785">
        <f t="shared" si="288"/>
        <v>0</v>
      </c>
      <c r="AL785">
        <f t="shared" si="288"/>
        <v>0</v>
      </c>
      <c r="AM785">
        <f t="shared" si="288"/>
        <v>0</v>
      </c>
      <c r="AN785">
        <f t="shared" si="288"/>
        <v>0</v>
      </c>
      <c r="AO785">
        <f t="shared" si="288"/>
        <v>0</v>
      </c>
      <c r="AP785">
        <f t="shared" si="288"/>
        <v>0</v>
      </c>
      <c r="AQ785">
        <f t="shared" si="288"/>
        <v>0</v>
      </c>
      <c r="AR785">
        <f t="shared" si="288"/>
        <v>0</v>
      </c>
      <c r="AS785">
        <f t="shared" si="288"/>
        <v>0</v>
      </c>
      <c r="AT785">
        <f t="shared" si="288"/>
        <v>0</v>
      </c>
      <c r="AU785">
        <f t="shared" si="288"/>
        <v>0</v>
      </c>
      <c r="AV785">
        <f t="shared" si="288"/>
        <v>0</v>
      </c>
      <c r="AW785">
        <f t="shared" si="288"/>
        <v>0</v>
      </c>
      <c r="AX785">
        <f t="shared" si="288"/>
        <v>0</v>
      </c>
      <c r="AY785">
        <f t="shared" si="288"/>
        <v>0</v>
      </c>
      <c r="AZ785">
        <f t="shared" si="288"/>
        <v>0</v>
      </c>
      <c r="BA785">
        <f t="shared" si="288"/>
        <v>0</v>
      </c>
      <c r="BB785">
        <f t="shared" si="288"/>
        <v>0</v>
      </c>
      <c r="BC785">
        <f t="shared" si="288"/>
        <v>0</v>
      </c>
      <c r="BD785">
        <f t="shared" si="288"/>
        <v>0</v>
      </c>
      <c r="BE785">
        <f t="shared" si="288"/>
        <v>0</v>
      </c>
      <c r="BF785">
        <f t="shared" si="288"/>
        <v>0</v>
      </c>
      <c r="BG785">
        <f t="shared" si="288"/>
        <v>0</v>
      </c>
      <c r="BH785">
        <f t="shared" si="288"/>
        <v>0</v>
      </c>
      <c r="BI785">
        <f t="shared" si="288"/>
        <v>0</v>
      </c>
      <c r="BJ785">
        <f t="shared" si="288"/>
        <v>0</v>
      </c>
      <c r="BK785">
        <f t="shared" si="288"/>
        <v>0</v>
      </c>
      <c r="BL785">
        <f t="shared" si="288"/>
        <v>0</v>
      </c>
      <c r="BM785">
        <f t="shared" si="288"/>
        <v>0</v>
      </c>
      <c r="BN785">
        <f t="shared" si="288"/>
        <v>0</v>
      </c>
      <c r="BO785">
        <f t="shared" si="288"/>
        <v>0</v>
      </c>
      <c r="BP785">
        <f t="shared" si="288"/>
        <v>0</v>
      </c>
      <c r="BQ785">
        <f t="shared" si="288"/>
        <v>0</v>
      </c>
      <c r="BR785">
        <f t="shared" si="288"/>
        <v>0</v>
      </c>
      <c r="BS785">
        <f t="shared" si="288"/>
        <v>0</v>
      </c>
      <c r="BT785">
        <f t="shared" si="288"/>
        <v>0</v>
      </c>
      <c r="BU785">
        <f t="shared" si="288"/>
        <v>0</v>
      </c>
      <c r="BV785" s="17"/>
    </row>
    <row r="786" spans="1:74" ht="16.5" thickBot="1">
      <c r="A786" s="322"/>
      <c r="B786" s="266" t="s">
        <v>21</v>
      </c>
      <c r="C786" s="267"/>
      <c r="D786" s="93">
        <f>+入力シート①!AG$4</f>
        <v>0</v>
      </c>
      <c r="E786" s="20"/>
      <c r="F786" s="34"/>
      <c r="G786" s="34"/>
      <c r="H786" s="34"/>
      <c r="I786" s="34"/>
      <c r="J786" s="34"/>
      <c r="K786" s="35"/>
      <c r="M786" s="17"/>
      <c r="N786" s="93">
        <v>0</v>
      </c>
      <c r="O786" s="93">
        <v>0</v>
      </c>
      <c r="P786" s="93">
        <v>0</v>
      </c>
      <c r="Q786" s="93">
        <v>0</v>
      </c>
      <c r="R786" s="93">
        <v>0</v>
      </c>
      <c r="S786" s="93">
        <v>0</v>
      </c>
      <c r="T786" s="93">
        <v>0</v>
      </c>
      <c r="Z786"/>
      <c r="BV786" s="17"/>
    </row>
    <row r="787" spans="1:74">
      <c r="A787" s="322"/>
      <c r="B787" s="263" t="s">
        <v>22</v>
      </c>
      <c r="C787" s="9">
        <v>0</v>
      </c>
      <c r="E787">
        <f>+COUNT($M787:$BV787)</f>
        <v>0</v>
      </c>
      <c r="F787" s="7" t="e">
        <f>+AVERAGE($M787:$BV787)</f>
        <v>#DIV/0!</v>
      </c>
      <c r="G787" s="7" t="e">
        <f>+STDEV($M787:$BV787)</f>
        <v>#DIV/0!</v>
      </c>
      <c r="H787" s="7">
        <f>+MAX($M787:$BV787)</f>
        <v>0</v>
      </c>
      <c r="I787" s="7">
        <f>+MIN($M787:$BV787)</f>
        <v>0</v>
      </c>
      <c r="J787" s="7" t="e">
        <f>+D787-F787</f>
        <v>#DIV/0!</v>
      </c>
      <c r="K787" s="7" t="e">
        <f>+J787/G787</f>
        <v>#DIV/0!</v>
      </c>
      <c r="M787" s="17"/>
      <c r="Z787"/>
      <c r="BV787" s="17"/>
    </row>
    <row r="788" spans="1:74">
      <c r="A788" s="322"/>
      <c r="B788" s="263"/>
      <c r="C788" s="9">
        <v>10</v>
      </c>
      <c r="E788">
        <f t="shared" ref="E788:E802" si="289">+COUNT($M788:$BV788)</f>
        <v>0</v>
      </c>
      <c r="F788" s="7" t="e">
        <f t="shared" ref="F788:F802" si="290">+AVERAGE($M788:$BV788)</f>
        <v>#DIV/0!</v>
      </c>
      <c r="G788" s="7" t="e">
        <f t="shared" ref="G788:G802" si="291">+STDEV($M788:$BV788)</f>
        <v>#DIV/0!</v>
      </c>
      <c r="H788" s="7">
        <f t="shared" ref="H788:H802" si="292">+MAX($M788:$BV788)</f>
        <v>0</v>
      </c>
      <c r="I788" s="7">
        <f t="shared" ref="I788:I802" si="293">+MIN($M788:$BV788)</f>
        <v>0</v>
      </c>
      <c r="J788" s="7" t="e">
        <f t="shared" ref="J788:J799" si="294">+D788-F788</f>
        <v>#DIV/0!</v>
      </c>
      <c r="K788" s="7" t="e">
        <f t="shared" ref="K788:K799" si="295">+J788/G788</f>
        <v>#DIV/0!</v>
      </c>
      <c r="M788" s="17"/>
      <c r="Z788"/>
      <c r="BV788" s="17"/>
    </row>
    <row r="789" spans="1:74">
      <c r="A789" s="322"/>
      <c r="B789" s="263"/>
      <c r="C789" s="9">
        <v>20</v>
      </c>
      <c r="E789">
        <f t="shared" si="289"/>
        <v>0</v>
      </c>
      <c r="F789" s="7" t="e">
        <f t="shared" si="290"/>
        <v>#DIV/0!</v>
      </c>
      <c r="G789" s="7" t="e">
        <f t="shared" si="291"/>
        <v>#DIV/0!</v>
      </c>
      <c r="H789" s="7">
        <f t="shared" si="292"/>
        <v>0</v>
      </c>
      <c r="I789" s="7">
        <f t="shared" si="293"/>
        <v>0</v>
      </c>
      <c r="J789" s="7" t="e">
        <f t="shared" si="294"/>
        <v>#DIV/0!</v>
      </c>
      <c r="K789" s="7" t="e">
        <f t="shared" si="295"/>
        <v>#DIV/0!</v>
      </c>
      <c r="M789" s="17"/>
      <c r="Z789"/>
      <c r="BV789" s="17"/>
    </row>
    <row r="790" spans="1:74">
      <c r="A790" s="322"/>
      <c r="B790" s="263"/>
      <c r="C790" s="9">
        <v>30</v>
      </c>
      <c r="E790">
        <f t="shared" si="289"/>
        <v>0</v>
      </c>
      <c r="F790" s="7" t="e">
        <f t="shared" si="290"/>
        <v>#DIV/0!</v>
      </c>
      <c r="G790" s="7" t="e">
        <f t="shared" si="291"/>
        <v>#DIV/0!</v>
      </c>
      <c r="H790" s="7">
        <f t="shared" si="292"/>
        <v>0</v>
      </c>
      <c r="I790" s="7">
        <f t="shared" si="293"/>
        <v>0</v>
      </c>
      <c r="J790" s="7" t="e">
        <f t="shared" si="294"/>
        <v>#DIV/0!</v>
      </c>
      <c r="K790" s="7" t="e">
        <f t="shared" si="295"/>
        <v>#DIV/0!</v>
      </c>
      <c r="M790" s="17"/>
      <c r="Z790"/>
      <c r="BV790" s="17"/>
    </row>
    <row r="791" spans="1:74">
      <c r="A791" s="322"/>
      <c r="B791" s="263"/>
      <c r="C791" s="9">
        <v>50</v>
      </c>
      <c r="E791">
        <f t="shared" si="289"/>
        <v>0</v>
      </c>
      <c r="F791" s="7" t="e">
        <f t="shared" si="290"/>
        <v>#DIV/0!</v>
      </c>
      <c r="G791" s="7" t="e">
        <f t="shared" si="291"/>
        <v>#DIV/0!</v>
      </c>
      <c r="H791" s="7">
        <f t="shared" si="292"/>
        <v>0</v>
      </c>
      <c r="I791" s="7">
        <f t="shared" si="293"/>
        <v>0</v>
      </c>
      <c r="J791" s="7" t="e">
        <f t="shared" si="294"/>
        <v>#DIV/0!</v>
      </c>
      <c r="K791" s="7" t="e">
        <f t="shared" si="295"/>
        <v>#DIV/0!</v>
      </c>
      <c r="M791" s="17"/>
      <c r="Z791"/>
      <c r="BV791" s="17"/>
    </row>
    <row r="792" spans="1:74">
      <c r="A792" s="322"/>
      <c r="B792" s="263"/>
      <c r="C792" s="9">
        <v>75</v>
      </c>
      <c r="E792">
        <f t="shared" si="289"/>
        <v>0</v>
      </c>
      <c r="F792" s="7" t="e">
        <f t="shared" si="290"/>
        <v>#DIV/0!</v>
      </c>
      <c r="G792" s="7" t="e">
        <f t="shared" si="291"/>
        <v>#DIV/0!</v>
      </c>
      <c r="H792" s="7">
        <f t="shared" si="292"/>
        <v>0</v>
      </c>
      <c r="I792" s="7">
        <f t="shared" si="293"/>
        <v>0</v>
      </c>
      <c r="J792" s="7" t="e">
        <f t="shared" si="294"/>
        <v>#DIV/0!</v>
      </c>
      <c r="K792" s="7" t="e">
        <f t="shared" si="295"/>
        <v>#DIV/0!</v>
      </c>
      <c r="M792" s="17"/>
      <c r="Z792"/>
      <c r="BV792" s="17"/>
    </row>
    <row r="793" spans="1:74">
      <c r="A793" s="322"/>
      <c r="B793" s="263"/>
      <c r="C793" s="9">
        <v>100</v>
      </c>
      <c r="E793">
        <f t="shared" si="289"/>
        <v>0</v>
      </c>
      <c r="F793" s="7" t="e">
        <f t="shared" si="290"/>
        <v>#DIV/0!</v>
      </c>
      <c r="G793" s="7" t="e">
        <f t="shared" si="291"/>
        <v>#DIV/0!</v>
      </c>
      <c r="H793" s="7">
        <f t="shared" si="292"/>
        <v>0</v>
      </c>
      <c r="I793" s="7">
        <f t="shared" si="293"/>
        <v>0</v>
      </c>
      <c r="J793" s="7" t="e">
        <f t="shared" si="294"/>
        <v>#DIV/0!</v>
      </c>
      <c r="K793" s="7" t="e">
        <f t="shared" si="295"/>
        <v>#DIV/0!</v>
      </c>
      <c r="M793" s="17"/>
      <c r="Z793"/>
      <c r="BV793" s="17"/>
    </row>
    <row r="794" spans="1:74">
      <c r="A794" s="322"/>
      <c r="B794" s="263"/>
      <c r="C794" s="9">
        <v>150</v>
      </c>
      <c r="E794">
        <f t="shared" si="289"/>
        <v>0</v>
      </c>
      <c r="F794" s="7" t="e">
        <f t="shared" si="290"/>
        <v>#DIV/0!</v>
      </c>
      <c r="G794" s="7" t="e">
        <f t="shared" si="291"/>
        <v>#DIV/0!</v>
      </c>
      <c r="H794" s="7">
        <f t="shared" si="292"/>
        <v>0</v>
      </c>
      <c r="I794" s="7">
        <f t="shared" si="293"/>
        <v>0</v>
      </c>
      <c r="J794" s="7" t="e">
        <f t="shared" si="294"/>
        <v>#DIV/0!</v>
      </c>
      <c r="K794" s="7" t="e">
        <f t="shared" si="295"/>
        <v>#DIV/0!</v>
      </c>
      <c r="M794" s="17"/>
      <c r="Z794"/>
      <c r="BV794" s="17"/>
    </row>
    <row r="795" spans="1:74">
      <c r="A795" s="322"/>
      <c r="B795" s="263"/>
      <c r="C795" s="9">
        <v>200</v>
      </c>
      <c r="E795">
        <f t="shared" si="289"/>
        <v>0</v>
      </c>
      <c r="F795" s="7" t="e">
        <f t="shared" si="290"/>
        <v>#DIV/0!</v>
      </c>
      <c r="G795" s="7" t="e">
        <f t="shared" si="291"/>
        <v>#DIV/0!</v>
      </c>
      <c r="H795" s="7">
        <f t="shared" si="292"/>
        <v>0</v>
      </c>
      <c r="I795" s="7">
        <f t="shared" si="293"/>
        <v>0</v>
      </c>
      <c r="J795" s="7" t="e">
        <f t="shared" si="294"/>
        <v>#DIV/0!</v>
      </c>
      <c r="K795" s="7" t="e">
        <f t="shared" si="295"/>
        <v>#DIV/0!</v>
      </c>
      <c r="M795" s="17"/>
      <c r="Z795"/>
      <c r="BV795" s="17"/>
    </row>
    <row r="796" spans="1:74">
      <c r="A796" s="322"/>
      <c r="B796" s="263"/>
      <c r="C796" s="9">
        <v>300</v>
      </c>
      <c r="E796">
        <f t="shared" si="289"/>
        <v>0</v>
      </c>
      <c r="F796" s="7" t="e">
        <f t="shared" si="290"/>
        <v>#DIV/0!</v>
      </c>
      <c r="G796" s="7" t="e">
        <f t="shared" si="291"/>
        <v>#DIV/0!</v>
      </c>
      <c r="H796" s="7">
        <f t="shared" si="292"/>
        <v>0</v>
      </c>
      <c r="I796" s="7">
        <f t="shared" si="293"/>
        <v>0</v>
      </c>
      <c r="J796" s="7" t="e">
        <f t="shared" si="294"/>
        <v>#DIV/0!</v>
      </c>
      <c r="K796" s="7" t="e">
        <f t="shared" si="295"/>
        <v>#DIV/0!</v>
      </c>
      <c r="M796" s="17"/>
      <c r="Z796"/>
      <c r="BV796" s="17"/>
    </row>
    <row r="797" spans="1:74">
      <c r="A797" s="322"/>
      <c r="B797" s="263"/>
      <c r="C797" s="9">
        <v>400</v>
      </c>
      <c r="E797">
        <f t="shared" si="289"/>
        <v>0</v>
      </c>
      <c r="F797" s="7" t="e">
        <f t="shared" si="290"/>
        <v>#DIV/0!</v>
      </c>
      <c r="G797" s="7" t="e">
        <f t="shared" si="291"/>
        <v>#DIV/0!</v>
      </c>
      <c r="H797" s="7">
        <f t="shared" si="292"/>
        <v>0</v>
      </c>
      <c r="I797" s="7">
        <f t="shared" si="293"/>
        <v>0</v>
      </c>
      <c r="J797" s="7" t="e">
        <f t="shared" si="294"/>
        <v>#DIV/0!</v>
      </c>
      <c r="K797" s="7" t="e">
        <f t="shared" si="295"/>
        <v>#DIV/0!</v>
      </c>
      <c r="M797" s="17"/>
      <c r="Z797"/>
      <c r="BV797" s="17"/>
    </row>
    <row r="798" spans="1:74">
      <c r="A798" s="322"/>
      <c r="B798" s="263"/>
      <c r="C798" s="9">
        <v>500</v>
      </c>
      <c r="E798">
        <f t="shared" si="289"/>
        <v>0</v>
      </c>
      <c r="F798" s="7" t="e">
        <f t="shared" si="290"/>
        <v>#DIV/0!</v>
      </c>
      <c r="G798" s="7" t="e">
        <f t="shared" si="291"/>
        <v>#DIV/0!</v>
      </c>
      <c r="H798" s="7">
        <f t="shared" si="292"/>
        <v>0</v>
      </c>
      <c r="I798" s="7">
        <f t="shared" si="293"/>
        <v>0</v>
      </c>
      <c r="J798" s="7" t="e">
        <f t="shared" si="294"/>
        <v>#DIV/0!</v>
      </c>
      <c r="K798" s="7" t="e">
        <f t="shared" si="295"/>
        <v>#DIV/0!</v>
      </c>
      <c r="M798" s="17"/>
      <c r="Z798"/>
      <c r="BV798" s="17"/>
    </row>
    <row r="799" spans="1:74">
      <c r="A799" s="322"/>
      <c r="B799" s="263"/>
      <c r="C799" s="9">
        <v>600</v>
      </c>
      <c r="E799">
        <f t="shared" si="289"/>
        <v>0</v>
      </c>
      <c r="F799" s="7" t="e">
        <f t="shared" si="290"/>
        <v>#DIV/0!</v>
      </c>
      <c r="G799" s="7" t="e">
        <f t="shared" si="291"/>
        <v>#DIV/0!</v>
      </c>
      <c r="H799" s="7">
        <f t="shared" si="292"/>
        <v>0</v>
      </c>
      <c r="I799" s="7">
        <f t="shared" si="293"/>
        <v>0</v>
      </c>
      <c r="J799" s="7" t="e">
        <f t="shared" si="294"/>
        <v>#DIV/0!</v>
      </c>
      <c r="K799" s="7" t="e">
        <f t="shared" si="295"/>
        <v>#DIV/0!</v>
      </c>
      <c r="M799" s="17"/>
      <c r="Z799"/>
      <c r="BV799" s="17"/>
    </row>
    <row r="800" spans="1:74">
      <c r="A800" s="322"/>
      <c r="B800" s="15"/>
      <c r="C800" s="15"/>
      <c r="D800" s="15"/>
      <c r="E800" s="15"/>
      <c r="F800" s="32"/>
      <c r="G800" s="32"/>
      <c r="H800" s="32"/>
      <c r="I800" s="32"/>
      <c r="J800" s="32"/>
      <c r="K800" s="32"/>
      <c r="L800" s="15"/>
      <c r="M800" s="17"/>
      <c r="N800" s="15"/>
      <c r="O800" s="15"/>
      <c r="P800" s="15"/>
      <c r="Q800" s="15"/>
      <c r="R800" s="15"/>
      <c r="S800" s="15"/>
      <c r="T800" s="15"/>
      <c r="V800" s="15"/>
      <c r="W800" s="15"/>
      <c r="X800" s="15"/>
      <c r="Y800" s="15"/>
      <c r="Z800" s="15"/>
      <c r="AA800" s="15"/>
      <c r="AD800" s="15"/>
      <c r="AE800" s="15"/>
      <c r="AF800" s="15"/>
      <c r="AG800" s="15"/>
      <c r="AH800" s="15"/>
      <c r="AI800" s="15"/>
      <c r="AJ800" s="15"/>
      <c r="AK800" s="15"/>
      <c r="AL800" s="15"/>
      <c r="AM800" s="15"/>
      <c r="AN800" s="15"/>
      <c r="AO800" s="15"/>
      <c r="AP800" s="15"/>
      <c r="AQ800" s="15"/>
      <c r="AR800" s="15"/>
      <c r="AS800" s="15"/>
      <c r="AT800" s="15"/>
      <c r="AU800" s="15"/>
      <c r="AV800" s="15"/>
      <c r="AW800" s="15"/>
      <c r="AX800" s="15"/>
      <c r="AY800" s="15"/>
      <c r="AZ800" s="15"/>
      <c r="BA800" s="15"/>
      <c r="BB800" s="15"/>
      <c r="BC800" s="15"/>
      <c r="BD800" s="15"/>
      <c r="BE800" s="15"/>
      <c r="BF800" s="15"/>
      <c r="BG800" s="15"/>
      <c r="BH800" s="15"/>
      <c r="BI800" s="15"/>
      <c r="BJ800" s="15"/>
      <c r="BK800" s="15"/>
      <c r="BL800" s="15"/>
      <c r="BM800" s="15"/>
      <c r="BN800" s="15"/>
      <c r="BO800" s="15"/>
      <c r="BP800" s="15"/>
      <c r="BQ800" s="15"/>
      <c r="BR800" s="15"/>
      <c r="BS800" s="15"/>
      <c r="BT800" s="15"/>
      <c r="BU800" s="15"/>
      <c r="BV800" s="17"/>
    </row>
    <row r="801" spans="1:74">
      <c r="A801" s="322"/>
      <c r="B801" s="264" t="s">
        <v>25</v>
      </c>
      <c r="C801" s="13" t="s">
        <v>23</v>
      </c>
      <c r="E801">
        <f t="shared" si="289"/>
        <v>0</v>
      </c>
      <c r="F801" s="7" t="e">
        <f t="shared" si="290"/>
        <v>#DIV/0!</v>
      </c>
      <c r="G801" s="7" t="e">
        <f t="shared" si="291"/>
        <v>#DIV/0!</v>
      </c>
      <c r="H801" s="7">
        <f t="shared" si="292"/>
        <v>0</v>
      </c>
      <c r="I801" s="7">
        <f t="shared" si="293"/>
        <v>0</v>
      </c>
      <c r="J801" s="7" t="e">
        <f>+D801-F801</f>
        <v>#DIV/0!</v>
      </c>
      <c r="K801" s="7" t="e">
        <f>+J801/G801</f>
        <v>#DIV/0!</v>
      </c>
      <c r="M801" s="17"/>
      <c r="Z801"/>
      <c r="BV801" s="17"/>
    </row>
    <row r="802" spans="1:74">
      <c r="A802" s="322"/>
      <c r="B802" s="265"/>
      <c r="C802" s="10" t="s">
        <v>24</v>
      </c>
      <c r="E802">
        <f t="shared" si="289"/>
        <v>0</v>
      </c>
      <c r="F802" s="7" t="e">
        <f t="shared" si="290"/>
        <v>#DIV/0!</v>
      </c>
      <c r="G802" s="7" t="e">
        <f t="shared" si="291"/>
        <v>#DIV/0!</v>
      </c>
      <c r="H802" s="7">
        <f t="shared" si="292"/>
        <v>0</v>
      </c>
      <c r="I802" s="7">
        <f t="shared" si="293"/>
        <v>0</v>
      </c>
      <c r="J802" s="7" t="e">
        <f>+D802-F802</f>
        <v>#DIV/0!</v>
      </c>
      <c r="K802" s="7" t="e">
        <f>+J802/G802</f>
        <v>#DIV/0!</v>
      </c>
      <c r="M802" s="17"/>
      <c r="Z802"/>
      <c r="BV802" s="17"/>
    </row>
    <row r="803" spans="1:74" ht="0.95" customHeight="1">
      <c r="M803" s="17"/>
      <c r="Z803"/>
      <c r="BV803" s="17"/>
    </row>
    <row r="804" spans="1:74" ht="0.95" customHeight="1">
      <c r="M804" s="17"/>
      <c r="Z804"/>
      <c r="BV804" s="17"/>
    </row>
    <row r="805" spans="1:74" ht="0.95" customHeight="1">
      <c r="M805" s="17"/>
      <c r="Z805"/>
      <c r="BV805" s="17"/>
    </row>
    <row r="806" spans="1:74" ht="0.95" customHeight="1">
      <c r="M806" s="17"/>
      <c r="Z806"/>
      <c r="BV806" s="17"/>
    </row>
    <row r="807" spans="1:74" ht="0.95" customHeight="1">
      <c r="M807" s="17"/>
      <c r="Z807"/>
      <c r="BV807" s="17"/>
    </row>
    <row r="808" spans="1:74" ht="0.95" customHeight="1">
      <c r="M808" s="17"/>
      <c r="Z808"/>
      <c r="BV808" s="17"/>
    </row>
    <row r="809" spans="1:74" ht="0.95" customHeight="1">
      <c r="M809" s="17"/>
      <c r="Z809"/>
      <c r="BV809" s="17"/>
    </row>
    <row r="810" spans="1:74" ht="0.95" customHeight="1">
      <c r="M810" s="17"/>
      <c r="Z810"/>
      <c r="BV810" s="17"/>
    </row>
    <row r="811" spans="1:74" ht="16.5" thickBot="1">
      <c r="D811" s="1" t="s">
        <v>26</v>
      </c>
      <c r="E811" s="1" t="s">
        <v>3</v>
      </c>
      <c r="F811" s="6" t="s">
        <v>4</v>
      </c>
      <c r="G811" s="6" t="s">
        <v>8</v>
      </c>
      <c r="H811" s="6" t="s">
        <v>5</v>
      </c>
      <c r="I811" s="6" t="s">
        <v>6</v>
      </c>
      <c r="J811" s="6" t="s">
        <v>7</v>
      </c>
      <c r="K811" s="7" t="s">
        <v>54</v>
      </c>
      <c r="M811" s="17"/>
      <c r="N811" s="1" t="s">
        <v>127</v>
      </c>
      <c r="O811" s="1" t="s">
        <v>127</v>
      </c>
      <c r="P811" s="1" t="s">
        <v>127</v>
      </c>
      <c r="Q811" s="1" t="s">
        <v>127</v>
      </c>
      <c r="R811" s="1" t="s">
        <v>127</v>
      </c>
      <c r="S811" s="1" t="s">
        <v>127</v>
      </c>
      <c r="T811" s="1" t="s">
        <v>127</v>
      </c>
      <c r="U811" t="s">
        <v>26</v>
      </c>
      <c r="V811" s="1"/>
      <c r="W811" s="1"/>
      <c r="X811" s="1"/>
      <c r="Y811" s="1"/>
      <c r="Z811" s="1"/>
      <c r="AA811" s="1"/>
      <c r="AB811" s="1"/>
      <c r="AC811" s="1"/>
      <c r="AD811" s="1"/>
      <c r="AE811" s="1"/>
      <c r="AG811" s="1"/>
      <c r="AH811" s="1"/>
      <c r="AI811" s="1"/>
      <c r="AJ811" s="1"/>
      <c r="AK811" s="1"/>
      <c r="AL811" s="1"/>
      <c r="AM811" s="1"/>
      <c r="AN811" s="1"/>
      <c r="AO811" s="1"/>
      <c r="AP811" s="1"/>
      <c r="AQ811" s="1"/>
      <c r="AR811" s="1"/>
      <c r="AS811" s="1"/>
      <c r="AT811" s="1"/>
      <c r="AU811" s="1"/>
      <c r="AV811" s="1"/>
      <c r="AW811" s="1"/>
      <c r="AX811" s="1"/>
      <c r="AY811" s="1"/>
      <c r="AZ811" s="1"/>
      <c r="BA811" s="1"/>
      <c r="BB811" s="1"/>
      <c r="BC811" s="1"/>
      <c r="BD811" s="1"/>
      <c r="BE811" s="1"/>
      <c r="BF811" s="1"/>
      <c r="BG811" s="1"/>
      <c r="BH811" s="1"/>
      <c r="BI811" s="1"/>
      <c r="BJ811" s="1"/>
      <c r="BK811" s="1"/>
      <c r="BL811" s="1"/>
      <c r="BM811" s="1"/>
      <c r="BN811" s="1"/>
      <c r="BO811" s="1"/>
      <c r="BP811" s="1"/>
      <c r="BQ811" s="1"/>
      <c r="BR811" s="1"/>
      <c r="BS811" s="1"/>
      <c r="BT811" s="1"/>
      <c r="BU811" s="1"/>
      <c r="BV811" s="17"/>
    </row>
    <row r="812" spans="1:74">
      <c r="A812" s="322"/>
      <c r="B812" s="266" t="s">
        <v>18</v>
      </c>
      <c r="C812" s="267"/>
      <c r="D812" s="86">
        <f>+入力シート①!AH$2</f>
        <v>0</v>
      </c>
      <c r="E812" s="18"/>
      <c r="F812" s="30"/>
      <c r="G812" s="30"/>
      <c r="H812" s="30"/>
      <c r="I812" s="30"/>
      <c r="J812" s="30"/>
      <c r="K812" s="31"/>
      <c r="M812" s="17"/>
      <c r="N812" s="86">
        <v>0</v>
      </c>
      <c r="O812" s="86">
        <v>0</v>
      </c>
      <c r="P812" s="86">
        <v>0</v>
      </c>
      <c r="Q812" s="86">
        <v>0</v>
      </c>
      <c r="R812" s="86">
        <v>0</v>
      </c>
      <c r="S812" s="86">
        <v>0</v>
      </c>
      <c r="T812" s="86">
        <v>0</v>
      </c>
      <c r="U812">
        <v>2012</v>
      </c>
      <c r="V812">
        <f t="shared" ref="V812:BF812" si="296">+V$1</f>
        <v>2011</v>
      </c>
      <c r="W812">
        <f t="shared" si="296"/>
        <v>2010</v>
      </c>
      <c r="X812">
        <f t="shared" si="296"/>
        <v>2009</v>
      </c>
      <c r="Y812">
        <f t="shared" si="296"/>
        <v>2008</v>
      </c>
      <c r="Z812">
        <f t="shared" si="296"/>
        <v>2007</v>
      </c>
      <c r="AA812">
        <f t="shared" si="296"/>
        <v>2007</v>
      </c>
      <c r="AB812">
        <f t="shared" si="296"/>
        <v>2006</v>
      </c>
      <c r="AC812">
        <f t="shared" si="296"/>
        <v>2005</v>
      </c>
      <c r="AD812">
        <f t="shared" si="296"/>
        <v>2004</v>
      </c>
      <c r="AE812">
        <f t="shared" si="296"/>
        <v>2003</v>
      </c>
      <c r="AF812">
        <f t="shared" si="296"/>
        <v>2002</v>
      </c>
      <c r="AG812">
        <f t="shared" si="296"/>
        <v>2001</v>
      </c>
      <c r="AH812">
        <f t="shared" si="296"/>
        <v>2000</v>
      </c>
      <c r="AI812">
        <f t="shared" si="296"/>
        <v>2000</v>
      </c>
      <c r="AJ812">
        <f t="shared" si="296"/>
        <v>2000</v>
      </c>
      <c r="AK812">
        <f t="shared" si="296"/>
        <v>2000</v>
      </c>
      <c r="AL812">
        <f t="shared" si="296"/>
        <v>1999</v>
      </c>
      <c r="AM812">
        <f t="shared" si="296"/>
        <v>1999</v>
      </c>
      <c r="AN812">
        <f t="shared" si="296"/>
        <v>1998</v>
      </c>
      <c r="AO812">
        <f t="shared" si="296"/>
        <v>1998</v>
      </c>
      <c r="AP812">
        <f t="shared" si="296"/>
        <v>1997</v>
      </c>
      <c r="AQ812">
        <f t="shared" si="296"/>
        <v>1996</v>
      </c>
      <c r="AR812">
        <f t="shared" si="296"/>
        <v>1995</v>
      </c>
      <c r="AS812">
        <f t="shared" si="296"/>
        <v>1994</v>
      </c>
      <c r="AT812">
        <f t="shared" si="296"/>
        <v>1993</v>
      </c>
      <c r="AU812">
        <f t="shared" si="296"/>
        <v>1992</v>
      </c>
      <c r="AV812">
        <f t="shared" si="296"/>
        <v>1991</v>
      </c>
      <c r="AW812">
        <f t="shared" si="296"/>
        <v>1990</v>
      </c>
      <c r="AX812">
        <f t="shared" si="296"/>
        <v>1990</v>
      </c>
      <c r="AY812">
        <f t="shared" si="296"/>
        <v>1989</v>
      </c>
      <c r="AZ812">
        <f t="shared" si="296"/>
        <v>1988</v>
      </c>
      <c r="BA812">
        <f t="shared" si="296"/>
        <v>1987</v>
      </c>
      <c r="BB812">
        <f t="shared" si="296"/>
        <v>1987</v>
      </c>
      <c r="BC812">
        <f t="shared" si="296"/>
        <v>1986</v>
      </c>
      <c r="BD812">
        <f t="shared" si="296"/>
        <v>1986</v>
      </c>
      <c r="BE812">
        <f t="shared" si="296"/>
        <v>1986</v>
      </c>
      <c r="BF812">
        <f t="shared" si="296"/>
        <v>1986</v>
      </c>
      <c r="BG812">
        <f t="shared" ref="BG812:BU812" si="297">+BG$1</f>
        <v>1986</v>
      </c>
      <c r="BH812">
        <f t="shared" si="297"/>
        <v>1985</v>
      </c>
      <c r="BI812">
        <f t="shared" si="297"/>
        <v>1985</v>
      </c>
      <c r="BJ812">
        <f t="shared" si="297"/>
        <v>1985</v>
      </c>
      <c r="BK812">
        <f t="shared" si="297"/>
        <v>1984</v>
      </c>
      <c r="BL812">
        <f t="shared" si="297"/>
        <v>1984</v>
      </c>
      <c r="BM812">
        <f t="shared" si="297"/>
        <v>1984</v>
      </c>
      <c r="BN812">
        <f t="shared" si="297"/>
        <v>1983</v>
      </c>
      <c r="BO812">
        <f t="shared" si="297"/>
        <v>1983</v>
      </c>
      <c r="BP812">
        <f t="shared" si="297"/>
        <v>1982</v>
      </c>
      <c r="BQ812">
        <f t="shared" si="297"/>
        <v>1982</v>
      </c>
      <c r="BR812">
        <f t="shared" si="297"/>
        <v>1982</v>
      </c>
      <c r="BS812">
        <f t="shared" si="297"/>
        <v>1982</v>
      </c>
      <c r="BT812">
        <f t="shared" si="297"/>
        <v>1981</v>
      </c>
      <c r="BU812">
        <f t="shared" si="297"/>
        <v>1980</v>
      </c>
      <c r="BV812" s="17"/>
    </row>
    <row r="813" spans="1:74">
      <c r="A813" s="322"/>
      <c r="B813" s="266" t="s">
        <v>19</v>
      </c>
      <c r="C813" s="267"/>
      <c r="D813" s="87">
        <f>+入力シート①!AH$2</f>
        <v>0</v>
      </c>
      <c r="E813" s="19"/>
      <c r="F813" s="32"/>
      <c r="G813" s="32"/>
      <c r="H813" s="32"/>
      <c r="I813" s="32"/>
      <c r="J813" s="32"/>
      <c r="K813" s="33"/>
      <c r="M813" s="17"/>
      <c r="N813" s="87">
        <v>0</v>
      </c>
      <c r="O813" s="87">
        <v>0</v>
      </c>
      <c r="P813" s="87">
        <v>0</v>
      </c>
      <c r="Q813" s="87">
        <v>0</v>
      </c>
      <c r="R813" s="87">
        <v>0</v>
      </c>
      <c r="S813" s="87">
        <v>0</v>
      </c>
      <c r="T813" s="87">
        <v>0</v>
      </c>
      <c r="V813">
        <f>+V$3</f>
        <v>3</v>
      </c>
      <c r="W813">
        <f>+W$3</f>
        <v>3</v>
      </c>
      <c r="X813">
        <f>+X$3</f>
        <v>3</v>
      </c>
      <c r="Y813">
        <f>+Y$3</f>
        <v>3</v>
      </c>
      <c r="Z813">
        <f>+Z$3</f>
        <v>3</v>
      </c>
      <c r="AA813">
        <f t="shared" ref="AA813:BU813" si="298">+AA$3</f>
        <v>3</v>
      </c>
      <c r="AB813">
        <f t="shared" si="298"/>
        <v>3</v>
      </c>
      <c r="AC813">
        <f t="shared" si="298"/>
        <v>3</v>
      </c>
      <c r="AD813">
        <f t="shared" si="298"/>
        <v>3</v>
      </c>
      <c r="AE813">
        <f t="shared" si="298"/>
        <v>3</v>
      </c>
      <c r="AF813">
        <f t="shared" si="298"/>
        <v>3</v>
      </c>
      <c r="AG813">
        <f t="shared" si="298"/>
        <v>3</v>
      </c>
      <c r="AH813">
        <f t="shared" si="298"/>
        <v>3</v>
      </c>
      <c r="AI813">
        <f t="shared" si="298"/>
        <v>3</v>
      </c>
      <c r="AJ813">
        <f t="shared" si="298"/>
        <v>3</v>
      </c>
      <c r="AK813">
        <f t="shared" si="298"/>
        <v>3</v>
      </c>
      <c r="AL813">
        <f t="shared" si="298"/>
        <v>3</v>
      </c>
      <c r="AM813">
        <f t="shared" si="298"/>
        <v>3</v>
      </c>
      <c r="AN813">
        <f t="shared" si="298"/>
        <v>3</v>
      </c>
      <c r="AO813">
        <f t="shared" si="298"/>
        <v>3</v>
      </c>
      <c r="AP813">
        <f t="shared" si="298"/>
        <v>3</v>
      </c>
      <c r="AQ813">
        <f t="shared" si="298"/>
        <v>3</v>
      </c>
      <c r="AR813">
        <f t="shared" si="298"/>
        <v>3</v>
      </c>
      <c r="AS813">
        <f t="shared" si="298"/>
        <v>3</v>
      </c>
      <c r="AT813">
        <f t="shared" si="298"/>
        <v>3</v>
      </c>
      <c r="AU813">
        <f t="shared" si="298"/>
        <v>3</v>
      </c>
      <c r="AV813">
        <f t="shared" si="298"/>
        <v>3</v>
      </c>
      <c r="AW813">
        <f t="shared" si="298"/>
        <v>3</v>
      </c>
      <c r="AX813">
        <f t="shared" si="298"/>
        <v>3</v>
      </c>
      <c r="AY813">
        <f t="shared" si="298"/>
        <v>3</v>
      </c>
      <c r="AZ813">
        <f t="shared" si="298"/>
        <v>3</v>
      </c>
      <c r="BA813">
        <f t="shared" si="298"/>
        <v>3</v>
      </c>
      <c r="BB813">
        <f t="shared" si="298"/>
        <v>3</v>
      </c>
      <c r="BC813">
        <f t="shared" si="298"/>
        <v>3</v>
      </c>
      <c r="BD813">
        <f t="shared" si="298"/>
        <v>3</v>
      </c>
      <c r="BE813">
        <f t="shared" si="298"/>
        <v>3</v>
      </c>
      <c r="BF813">
        <f t="shared" si="298"/>
        <v>3</v>
      </c>
      <c r="BG813">
        <f t="shared" si="298"/>
        <v>3</v>
      </c>
      <c r="BH813">
        <f t="shared" si="298"/>
        <v>3</v>
      </c>
      <c r="BI813">
        <f t="shared" si="298"/>
        <v>3</v>
      </c>
      <c r="BJ813">
        <f t="shared" si="298"/>
        <v>3</v>
      </c>
      <c r="BK813">
        <f t="shared" si="298"/>
        <v>3</v>
      </c>
      <c r="BL813">
        <f t="shared" si="298"/>
        <v>3</v>
      </c>
      <c r="BM813">
        <f t="shared" si="298"/>
        <v>3</v>
      </c>
      <c r="BN813">
        <f t="shared" si="298"/>
        <v>3</v>
      </c>
      <c r="BO813">
        <f t="shared" si="298"/>
        <v>3</v>
      </c>
      <c r="BP813">
        <f t="shared" si="298"/>
        <v>3</v>
      </c>
      <c r="BQ813">
        <f t="shared" si="298"/>
        <v>3</v>
      </c>
      <c r="BR813">
        <f t="shared" si="298"/>
        <v>3</v>
      </c>
      <c r="BS813">
        <f t="shared" si="298"/>
        <v>3</v>
      </c>
      <c r="BT813">
        <f t="shared" si="298"/>
        <v>3</v>
      </c>
      <c r="BU813">
        <f t="shared" si="298"/>
        <v>3</v>
      </c>
      <c r="BV813" s="17"/>
    </row>
    <row r="814" spans="1:74">
      <c r="A814" s="322"/>
      <c r="B814" s="266" t="s">
        <v>20</v>
      </c>
      <c r="C814" s="267"/>
      <c r="D814" s="88">
        <f>+入力シート①!AH$2</f>
        <v>0</v>
      </c>
      <c r="E814" s="19"/>
      <c r="F814" s="32"/>
      <c r="G814" s="32"/>
      <c r="H814" s="32"/>
      <c r="I814" s="32"/>
      <c r="J814" s="32"/>
      <c r="K814" s="33"/>
      <c r="M814" s="17"/>
      <c r="N814" s="88">
        <v>0</v>
      </c>
      <c r="O814" s="88">
        <v>0</v>
      </c>
      <c r="P814" s="88">
        <v>0</v>
      </c>
      <c r="Q814" s="88">
        <v>0</v>
      </c>
      <c r="R814" s="88">
        <v>0</v>
      </c>
      <c r="S814" s="88">
        <v>0</v>
      </c>
      <c r="T814" s="88">
        <v>0</v>
      </c>
      <c r="Z814"/>
      <c r="BV814" s="17"/>
    </row>
    <row r="815" spans="1:74">
      <c r="A815" s="322"/>
      <c r="B815" s="266" t="s">
        <v>55</v>
      </c>
      <c r="C815" s="267"/>
      <c r="D815">
        <f>+入力シート①!AH$3</f>
        <v>0</v>
      </c>
      <c r="E815" s="19"/>
      <c r="F815" s="32"/>
      <c r="G815" s="32"/>
      <c r="H815" s="32"/>
      <c r="I815" s="32"/>
      <c r="J815" s="32"/>
      <c r="K815" s="33"/>
      <c r="M815" s="17"/>
      <c r="N815">
        <v>0</v>
      </c>
      <c r="O815">
        <v>0</v>
      </c>
      <c r="P815">
        <v>0</v>
      </c>
      <c r="Q815">
        <v>0</v>
      </c>
      <c r="R815">
        <v>0</v>
      </c>
      <c r="S815">
        <v>0</v>
      </c>
      <c r="T815">
        <v>0</v>
      </c>
      <c r="V815">
        <f>+$A$812</f>
        <v>0</v>
      </c>
      <c r="W815">
        <f>+$A$812</f>
        <v>0</v>
      </c>
      <c r="X815">
        <f>+$A$812</f>
        <v>0</v>
      </c>
      <c r="Y815">
        <f>+$A$812</f>
        <v>0</v>
      </c>
      <c r="Z815">
        <f>+$A$812</f>
        <v>0</v>
      </c>
      <c r="AA815">
        <f t="shared" ref="AA815:BU815" si="299">+$A$812</f>
        <v>0</v>
      </c>
      <c r="AB815">
        <f t="shared" si="299"/>
        <v>0</v>
      </c>
      <c r="AC815">
        <f t="shared" si="299"/>
        <v>0</v>
      </c>
      <c r="AD815">
        <f t="shared" si="299"/>
        <v>0</v>
      </c>
      <c r="AE815">
        <f t="shared" si="299"/>
        <v>0</v>
      </c>
      <c r="AF815">
        <f t="shared" si="299"/>
        <v>0</v>
      </c>
      <c r="AG815">
        <f t="shared" si="299"/>
        <v>0</v>
      </c>
      <c r="AH815">
        <f t="shared" si="299"/>
        <v>0</v>
      </c>
      <c r="AI815">
        <f t="shared" si="299"/>
        <v>0</v>
      </c>
      <c r="AJ815">
        <f t="shared" si="299"/>
        <v>0</v>
      </c>
      <c r="AK815">
        <f t="shared" si="299"/>
        <v>0</v>
      </c>
      <c r="AL815">
        <f t="shared" si="299"/>
        <v>0</v>
      </c>
      <c r="AM815">
        <f t="shared" si="299"/>
        <v>0</v>
      </c>
      <c r="AN815">
        <f t="shared" si="299"/>
        <v>0</v>
      </c>
      <c r="AO815">
        <f t="shared" si="299"/>
        <v>0</v>
      </c>
      <c r="AP815">
        <f t="shared" si="299"/>
        <v>0</v>
      </c>
      <c r="AQ815">
        <f t="shared" si="299"/>
        <v>0</v>
      </c>
      <c r="AR815">
        <f t="shared" si="299"/>
        <v>0</v>
      </c>
      <c r="AS815">
        <f t="shared" si="299"/>
        <v>0</v>
      </c>
      <c r="AT815">
        <f t="shared" si="299"/>
        <v>0</v>
      </c>
      <c r="AU815">
        <f t="shared" si="299"/>
        <v>0</v>
      </c>
      <c r="AV815">
        <f t="shared" si="299"/>
        <v>0</v>
      </c>
      <c r="AW815">
        <f t="shared" si="299"/>
        <v>0</v>
      </c>
      <c r="AX815">
        <f t="shared" si="299"/>
        <v>0</v>
      </c>
      <c r="AY815">
        <f t="shared" si="299"/>
        <v>0</v>
      </c>
      <c r="AZ815">
        <f t="shared" si="299"/>
        <v>0</v>
      </c>
      <c r="BA815">
        <f t="shared" si="299"/>
        <v>0</v>
      </c>
      <c r="BB815">
        <f t="shared" si="299"/>
        <v>0</v>
      </c>
      <c r="BC815">
        <f t="shared" si="299"/>
        <v>0</v>
      </c>
      <c r="BD815">
        <f t="shared" si="299"/>
        <v>0</v>
      </c>
      <c r="BE815">
        <f t="shared" si="299"/>
        <v>0</v>
      </c>
      <c r="BF815">
        <f t="shared" si="299"/>
        <v>0</v>
      </c>
      <c r="BG815">
        <f t="shared" si="299"/>
        <v>0</v>
      </c>
      <c r="BH815">
        <f t="shared" si="299"/>
        <v>0</v>
      </c>
      <c r="BI815">
        <f t="shared" si="299"/>
        <v>0</v>
      </c>
      <c r="BJ815">
        <f t="shared" si="299"/>
        <v>0</v>
      </c>
      <c r="BK815">
        <f t="shared" si="299"/>
        <v>0</v>
      </c>
      <c r="BL815">
        <f t="shared" si="299"/>
        <v>0</v>
      </c>
      <c r="BM815">
        <f t="shared" si="299"/>
        <v>0</v>
      </c>
      <c r="BN815">
        <f t="shared" si="299"/>
        <v>0</v>
      </c>
      <c r="BO815">
        <f t="shared" si="299"/>
        <v>0</v>
      </c>
      <c r="BP815">
        <f t="shared" si="299"/>
        <v>0</v>
      </c>
      <c r="BQ815">
        <f t="shared" si="299"/>
        <v>0</v>
      </c>
      <c r="BR815">
        <f t="shared" si="299"/>
        <v>0</v>
      </c>
      <c r="BS815">
        <f t="shared" si="299"/>
        <v>0</v>
      </c>
      <c r="BT815">
        <f t="shared" si="299"/>
        <v>0</v>
      </c>
      <c r="BU815">
        <f t="shared" si="299"/>
        <v>0</v>
      </c>
      <c r="BV815" s="17"/>
    </row>
    <row r="816" spans="1:74" ht="16.5" thickBot="1">
      <c r="A816" s="322"/>
      <c r="B816" s="266" t="s">
        <v>21</v>
      </c>
      <c r="C816" s="267"/>
      <c r="D816" s="93">
        <f>+入力シート①!AH$4</f>
        <v>0</v>
      </c>
      <c r="E816" s="20"/>
      <c r="F816" s="34"/>
      <c r="G816" s="34"/>
      <c r="H816" s="34"/>
      <c r="I816" s="34"/>
      <c r="J816" s="34"/>
      <c r="K816" s="35"/>
      <c r="M816" s="17"/>
      <c r="N816" s="93">
        <v>0</v>
      </c>
      <c r="O816" s="93">
        <v>0</v>
      </c>
      <c r="P816" s="93">
        <v>0</v>
      </c>
      <c r="Q816" s="93">
        <v>0</v>
      </c>
      <c r="R816" s="93">
        <v>0</v>
      </c>
      <c r="S816" s="93">
        <v>0</v>
      </c>
      <c r="T816" s="93">
        <v>0</v>
      </c>
      <c r="Z816"/>
      <c r="BV816" s="17"/>
    </row>
    <row r="817" spans="1:74">
      <c r="A817" s="322"/>
      <c r="B817" s="263" t="s">
        <v>22</v>
      </c>
      <c r="C817" s="9">
        <v>0</v>
      </c>
      <c r="E817">
        <f>+COUNT($M817:$BV817)</f>
        <v>0</v>
      </c>
      <c r="F817" s="7" t="e">
        <f>+AVERAGE($M817:$BV817)</f>
        <v>#DIV/0!</v>
      </c>
      <c r="G817" s="7" t="e">
        <f>+STDEV($M817:$BV817)</f>
        <v>#DIV/0!</v>
      </c>
      <c r="H817" s="7">
        <f>+MAX($M817:$BV817)</f>
        <v>0</v>
      </c>
      <c r="I817" s="7">
        <f>+MIN($M817:$BV817)</f>
        <v>0</v>
      </c>
      <c r="J817" s="7" t="e">
        <f>+D817-F817</f>
        <v>#DIV/0!</v>
      </c>
      <c r="K817" s="7" t="e">
        <f>+J817/G817</f>
        <v>#DIV/0!</v>
      </c>
      <c r="M817" s="17"/>
      <c r="Z817"/>
      <c r="BV817" s="17"/>
    </row>
    <row r="818" spans="1:74">
      <c r="A818" s="322"/>
      <c r="B818" s="263"/>
      <c r="C818" s="9">
        <v>10</v>
      </c>
      <c r="E818">
        <f t="shared" ref="E818:E832" si="300">+COUNT($M818:$BV818)</f>
        <v>0</v>
      </c>
      <c r="F818" s="7" t="e">
        <f t="shared" ref="F818:F832" si="301">+AVERAGE($M818:$BV818)</f>
        <v>#DIV/0!</v>
      </c>
      <c r="G818" s="7" t="e">
        <f t="shared" ref="G818:G832" si="302">+STDEV($M818:$BV818)</f>
        <v>#DIV/0!</v>
      </c>
      <c r="H818" s="7">
        <f t="shared" ref="H818:H832" si="303">+MAX($M818:$BV818)</f>
        <v>0</v>
      </c>
      <c r="I818" s="7">
        <f t="shared" ref="I818:I832" si="304">+MIN($M818:$BV818)</f>
        <v>0</v>
      </c>
      <c r="J818" s="7" t="e">
        <f t="shared" ref="J818:J829" si="305">+D818-F818</f>
        <v>#DIV/0!</v>
      </c>
      <c r="K818" s="7" t="e">
        <f t="shared" ref="K818:K829" si="306">+J818/G818</f>
        <v>#DIV/0!</v>
      </c>
      <c r="M818" s="17"/>
      <c r="Z818"/>
      <c r="BV818" s="17"/>
    </row>
    <row r="819" spans="1:74">
      <c r="A819" s="322"/>
      <c r="B819" s="263"/>
      <c r="C819" s="9">
        <v>20</v>
      </c>
      <c r="E819">
        <f t="shared" si="300"/>
        <v>0</v>
      </c>
      <c r="F819" s="7" t="e">
        <f t="shared" si="301"/>
        <v>#DIV/0!</v>
      </c>
      <c r="G819" s="7" t="e">
        <f t="shared" si="302"/>
        <v>#DIV/0!</v>
      </c>
      <c r="H819" s="7">
        <f t="shared" si="303"/>
        <v>0</v>
      </c>
      <c r="I819" s="7">
        <f t="shared" si="304"/>
        <v>0</v>
      </c>
      <c r="J819" s="7" t="e">
        <f t="shared" si="305"/>
        <v>#DIV/0!</v>
      </c>
      <c r="K819" s="7" t="e">
        <f t="shared" si="306"/>
        <v>#DIV/0!</v>
      </c>
      <c r="M819" s="17"/>
      <c r="Z819"/>
      <c r="BV819" s="17"/>
    </row>
    <row r="820" spans="1:74">
      <c r="A820" s="322"/>
      <c r="B820" s="263"/>
      <c r="C820" s="9">
        <v>30</v>
      </c>
      <c r="E820">
        <f t="shared" si="300"/>
        <v>0</v>
      </c>
      <c r="F820" s="7" t="e">
        <f t="shared" si="301"/>
        <v>#DIV/0!</v>
      </c>
      <c r="G820" s="7" t="e">
        <f t="shared" si="302"/>
        <v>#DIV/0!</v>
      </c>
      <c r="H820" s="7">
        <f t="shared" si="303"/>
        <v>0</v>
      </c>
      <c r="I820" s="7">
        <f t="shared" si="304"/>
        <v>0</v>
      </c>
      <c r="J820" s="7" t="e">
        <f t="shared" si="305"/>
        <v>#DIV/0!</v>
      </c>
      <c r="K820" s="7" t="e">
        <f t="shared" si="306"/>
        <v>#DIV/0!</v>
      </c>
      <c r="M820" s="17"/>
      <c r="Z820"/>
      <c r="BV820" s="17"/>
    </row>
    <row r="821" spans="1:74">
      <c r="A821" s="322"/>
      <c r="B821" s="263"/>
      <c r="C821" s="9">
        <v>50</v>
      </c>
      <c r="E821">
        <f t="shared" si="300"/>
        <v>0</v>
      </c>
      <c r="F821" s="7" t="e">
        <f t="shared" si="301"/>
        <v>#DIV/0!</v>
      </c>
      <c r="G821" s="7" t="e">
        <f t="shared" si="302"/>
        <v>#DIV/0!</v>
      </c>
      <c r="H821" s="7">
        <f t="shared" si="303"/>
        <v>0</v>
      </c>
      <c r="I821" s="7">
        <f t="shared" si="304"/>
        <v>0</v>
      </c>
      <c r="J821" s="7" t="e">
        <f t="shared" si="305"/>
        <v>#DIV/0!</v>
      </c>
      <c r="K821" s="7" t="e">
        <f t="shared" si="306"/>
        <v>#DIV/0!</v>
      </c>
      <c r="M821" s="17"/>
      <c r="Z821"/>
      <c r="BV821" s="17"/>
    </row>
    <row r="822" spans="1:74">
      <c r="A822" s="322"/>
      <c r="B822" s="263"/>
      <c r="C822" s="9">
        <v>75</v>
      </c>
      <c r="E822">
        <f t="shared" si="300"/>
        <v>0</v>
      </c>
      <c r="F822" s="7" t="e">
        <f t="shared" si="301"/>
        <v>#DIV/0!</v>
      </c>
      <c r="G822" s="7" t="e">
        <f t="shared" si="302"/>
        <v>#DIV/0!</v>
      </c>
      <c r="H822" s="7">
        <f t="shared" si="303"/>
        <v>0</v>
      </c>
      <c r="I822" s="7">
        <f t="shared" si="304"/>
        <v>0</v>
      </c>
      <c r="J822" s="7" t="e">
        <f t="shared" si="305"/>
        <v>#DIV/0!</v>
      </c>
      <c r="K822" s="7" t="e">
        <f t="shared" si="306"/>
        <v>#DIV/0!</v>
      </c>
      <c r="M822" s="17"/>
      <c r="Z822"/>
      <c r="BV822" s="17"/>
    </row>
    <row r="823" spans="1:74">
      <c r="A823" s="322"/>
      <c r="B823" s="263"/>
      <c r="C823" s="9">
        <v>100</v>
      </c>
      <c r="E823">
        <f t="shared" si="300"/>
        <v>0</v>
      </c>
      <c r="F823" s="7" t="e">
        <f t="shared" si="301"/>
        <v>#DIV/0!</v>
      </c>
      <c r="G823" s="7" t="e">
        <f t="shared" si="302"/>
        <v>#DIV/0!</v>
      </c>
      <c r="H823" s="7">
        <f t="shared" si="303"/>
        <v>0</v>
      </c>
      <c r="I823" s="7">
        <f t="shared" si="304"/>
        <v>0</v>
      </c>
      <c r="J823" s="7" t="e">
        <f t="shared" si="305"/>
        <v>#DIV/0!</v>
      </c>
      <c r="K823" s="7" t="e">
        <f t="shared" si="306"/>
        <v>#DIV/0!</v>
      </c>
      <c r="M823" s="17"/>
      <c r="Z823"/>
      <c r="BV823" s="17"/>
    </row>
    <row r="824" spans="1:74">
      <c r="A824" s="322"/>
      <c r="B824" s="263"/>
      <c r="C824" s="9">
        <v>150</v>
      </c>
      <c r="E824">
        <f t="shared" si="300"/>
        <v>0</v>
      </c>
      <c r="F824" s="7" t="e">
        <f t="shared" si="301"/>
        <v>#DIV/0!</v>
      </c>
      <c r="G824" s="7" t="e">
        <f t="shared" si="302"/>
        <v>#DIV/0!</v>
      </c>
      <c r="H824" s="7">
        <f t="shared" si="303"/>
        <v>0</v>
      </c>
      <c r="I824" s="7">
        <f t="shared" si="304"/>
        <v>0</v>
      </c>
      <c r="J824" s="7" t="e">
        <f t="shared" si="305"/>
        <v>#DIV/0!</v>
      </c>
      <c r="K824" s="7" t="e">
        <f t="shared" si="306"/>
        <v>#DIV/0!</v>
      </c>
      <c r="M824" s="17"/>
      <c r="Z824"/>
      <c r="BV824" s="17"/>
    </row>
    <row r="825" spans="1:74">
      <c r="A825" s="322"/>
      <c r="B825" s="263"/>
      <c r="C825" s="9">
        <v>200</v>
      </c>
      <c r="E825">
        <f t="shared" si="300"/>
        <v>0</v>
      </c>
      <c r="F825" s="7" t="e">
        <f t="shared" si="301"/>
        <v>#DIV/0!</v>
      </c>
      <c r="G825" s="7" t="e">
        <f t="shared" si="302"/>
        <v>#DIV/0!</v>
      </c>
      <c r="H825" s="7">
        <f t="shared" si="303"/>
        <v>0</v>
      </c>
      <c r="I825" s="7">
        <f t="shared" si="304"/>
        <v>0</v>
      </c>
      <c r="J825" s="7" t="e">
        <f t="shared" si="305"/>
        <v>#DIV/0!</v>
      </c>
      <c r="K825" s="7" t="e">
        <f t="shared" si="306"/>
        <v>#DIV/0!</v>
      </c>
      <c r="M825" s="17"/>
      <c r="Z825"/>
      <c r="BV825" s="17"/>
    </row>
    <row r="826" spans="1:74">
      <c r="A826" s="322"/>
      <c r="B826" s="263"/>
      <c r="C826" s="9">
        <v>300</v>
      </c>
      <c r="E826">
        <f t="shared" si="300"/>
        <v>0</v>
      </c>
      <c r="F826" s="7" t="e">
        <f t="shared" si="301"/>
        <v>#DIV/0!</v>
      </c>
      <c r="G826" s="7" t="e">
        <f t="shared" si="302"/>
        <v>#DIV/0!</v>
      </c>
      <c r="H826" s="7">
        <f t="shared" si="303"/>
        <v>0</v>
      </c>
      <c r="I826" s="7">
        <f t="shared" si="304"/>
        <v>0</v>
      </c>
      <c r="J826" s="7" t="e">
        <f t="shared" si="305"/>
        <v>#DIV/0!</v>
      </c>
      <c r="K826" s="7" t="e">
        <f t="shared" si="306"/>
        <v>#DIV/0!</v>
      </c>
      <c r="M826" s="17"/>
      <c r="Z826"/>
      <c r="BV826" s="17"/>
    </row>
    <row r="827" spans="1:74">
      <c r="A827" s="322"/>
      <c r="B827" s="263"/>
      <c r="C827" s="9">
        <v>400</v>
      </c>
      <c r="E827">
        <f t="shared" si="300"/>
        <v>0</v>
      </c>
      <c r="F827" s="7" t="e">
        <f t="shared" si="301"/>
        <v>#DIV/0!</v>
      </c>
      <c r="G827" s="7" t="e">
        <f t="shared" si="302"/>
        <v>#DIV/0!</v>
      </c>
      <c r="H827" s="7">
        <f t="shared" si="303"/>
        <v>0</v>
      </c>
      <c r="I827" s="7">
        <f t="shared" si="304"/>
        <v>0</v>
      </c>
      <c r="J827" s="7" t="e">
        <f t="shared" si="305"/>
        <v>#DIV/0!</v>
      </c>
      <c r="K827" s="7" t="e">
        <f t="shared" si="306"/>
        <v>#DIV/0!</v>
      </c>
      <c r="M827" s="17"/>
      <c r="Z827"/>
      <c r="BV827" s="17"/>
    </row>
    <row r="828" spans="1:74">
      <c r="A828" s="322"/>
      <c r="B828" s="263"/>
      <c r="C828" s="9">
        <v>500</v>
      </c>
      <c r="E828">
        <f t="shared" si="300"/>
        <v>0</v>
      </c>
      <c r="F828" s="7" t="e">
        <f t="shared" si="301"/>
        <v>#DIV/0!</v>
      </c>
      <c r="G828" s="7" t="e">
        <f t="shared" si="302"/>
        <v>#DIV/0!</v>
      </c>
      <c r="H828" s="7">
        <f t="shared" si="303"/>
        <v>0</v>
      </c>
      <c r="I828" s="7">
        <f t="shared" si="304"/>
        <v>0</v>
      </c>
      <c r="J828" s="7" t="e">
        <f t="shared" si="305"/>
        <v>#DIV/0!</v>
      </c>
      <c r="K828" s="7" t="e">
        <f t="shared" si="306"/>
        <v>#DIV/0!</v>
      </c>
      <c r="M828" s="17"/>
      <c r="Z828"/>
      <c r="BV828" s="17"/>
    </row>
    <row r="829" spans="1:74">
      <c r="A829" s="322"/>
      <c r="B829" s="263"/>
      <c r="C829" s="9">
        <v>600</v>
      </c>
      <c r="E829">
        <f t="shared" si="300"/>
        <v>0</v>
      </c>
      <c r="F829" s="7" t="e">
        <f t="shared" si="301"/>
        <v>#DIV/0!</v>
      </c>
      <c r="G829" s="7" t="e">
        <f t="shared" si="302"/>
        <v>#DIV/0!</v>
      </c>
      <c r="H829" s="7">
        <f t="shared" si="303"/>
        <v>0</v>
      </c>
      <c r="I829" s="7">
        <f t="shared" si="304"/>
        <v>0</v>
      </c>
      <c r="J829" s="7" t="e">
        <f t="shared" si="305"/>
        <v>#DIV/0!</v>
      </c>
      <c r="K829" s="7" t="e">
        <f t="shared" si="306"/>
        <v>#DIV/0!</v>
      </c>
      <c r="M829" s="17"/>
      <c r="Z829"/>
      <c r="BV829" s="17"/>
    </row>
    <row r="830" spans="1:74">
      <c r="A830" s="322"/>
      <c r="B830" s="15"/>
      <c r="C830" s="15"/>
      <c r="D830" s="15"/>
      <c r="E830" s="15"/>
      <c r="F830" s="32"/>
      <c r="G830" s="32"/>
      <c r="H830" s="32"/>
      <c r="I830" s="32"/>
      <c r="J830" s="32"/>
      <c r="K830" s="32"/>
      <c r="L830" s="15"/>
      <c r="M830" s="17"/>
      <c r="N830" s="15"/>
      <c r="O830" s="15"/>
      <c r="P830" s="15"/>
      <c r="Q830" s="15"/>
      <c r="R830" s="15"/>
      <c r="S830" s="15"/>
      <c r="T830" s="15"/>
      <c r="V830" s="15"/>
      <c r="W830" s="15"/>
      <c r="X830" s="15"/>
      <c r="Y830" s="15"/>
      <c r="Z830" s="15"/>
      <c r="AA830" s="15"/>
      <c r="AD830" s="15"/>
      <c r="AE830" s="15"/>
      <c r="AF830" s="15"/>
      <c r="AG830" s="15"/>
      <c r="AH830" s="15"/>
      <c r="AI830" s="15"/>
      <c r="AJ830" s="15"/>
      <c r="AK830" s="15"/>
      <c r="AL830" s="15"/>
      <c r="AM830" s="15"/>
      <c r="AN830" s="15"/>
      <c r="AO830" s="15"/>
      <c r="AP830" s="15"/>
      <c r="AQ830" s="15"/>
      <c r="AR830" s="15"/>
      <c r="AS830" s="15"/>
      <c r="AT830" s="15"/>
      <c r="AU830" s="15"/>
      <c r="AV830" s="15"/>
      <c r="AW830" s="15"/>
      <c r="AX830" s="15"/>
      <c r="AY830" s="15"/>
      <c r="AZ830" s="15"/>
      <c r="BA830" s="15"/>
      <c r="BB830" s="15"/>
      <c r="BC830" s="15"/>
      <c r="BD830" s="15"/>
      <c r="BE830" s="15"/>
      <c r="BF830" s="15"/>
      <c r="BG830" s="15"/>
      <c r="BH830" s="15"/>
      <c r="BI830" s="15"/>
      <c r="BJ830" s="15"/>
      <c r="BK830" s="15"/>
      <c r="BL830" s="15"/>
      <c r="BM830" s="15"/>
      <c r="BN830" s="15"/>
      <c r="BO830" s="15"/>
      <c r="BP830" s="15"/>
      <c r="BQ830" s="15"/>
      <c r="BR830" s="15"/>
      <c r="BS830" s="15"/>
      <c r="BT830" s="15"/>
      <c r="BU830" s="15"/>
      <c r="BV830" s="17"/>
    </row>
    <row r="831" spans="1:74">
      <c r="A831" s="322"/>
      <c r="B831" s="264" t="s">
        <v>25</v>
      </c>
      <c r="C831" s="13" t="s">
        <v>23</v>
      </c>
      <c r="E831">
        <f t="shared" si="300"/>
        <v>0</v>
      </c>
      <c r="F831" s="7" t="e">
        <f t="shared" si="301"/>
        <v>#DIV/0!</v>
      </c>
      <c r="G831" s="7" t="e">
        <f t="shared" si="302"/>
        <v>#DIV/0!</v>
      </c>
      <c r="H831" s="7">
        <f t="shared" si="303"/>
        <v>0</v>
      </c>
      <c r="I831" s="7">
        <f t="shared" si="304"/>
        <v>0</v>
      </c>
      <c r="J831" s="7" t="e">
        <f>+D831-F831</f>
        <v>#DIV/0!</v>
      </c>
      <c r="K831" s="7" t="e">
        <f>+J831/G831</f>
        <v>#DIV/0!</v>
      </c>
      <c r="M831" s="17"/>
      <c r="Z831"/>
      <c r="BV831" s="17"/>
    </row>
    <row r="832" spans="1:74">
      <c r="A832" s="322"/>
      <c r="B832" s="265"/>
      <c r="C832" s="10" t="s">
        <v>24</v>
      </c>
      <c r="E832">
        <f t="shared" si="300"/>
        <v>0</v>
      </c>
      <c r="F832" s="7" t="e">
        <f t="shared" si="301"/>
        <v>#DIV/0!</v>
      </c>
      <c r="G832" s="7" t="e">
        <f t="shared" si="302"/>
        <v>#DIV/0!</v>
      </c>
      <c r="H832" s="7">
        <f t="shared" si="303"/>
        <v>0</v>
      </c>
      <c r="I832" s="7">
        <f t="shared" si="304"/>
        <v>0</v>
      </c>
      <c r="J832" s="7" t="e">
        <f>+D832-F832</f>
        <v>#DIV/0!</v>
      </c>
      <c r="K832" s="7" t="e">
        <f>+J832/G832</f>
        <v>#DIV/0!</v>
      </c>
      <c r="M832" s="17"/>
      <c r="Z832"/>
      <c r="BV832" s="17"/>
    </row>
    <row r="833" spans="1:74" ht="0.95" customHeight="1">
      <c r="A833" s="17"/>
      <c r="B833" s="17"/>
      <c r="C833" s="17"/>
      <c r="D833" s="17"/>
      <c r="E833" s="17"/>
      <c r="F833" s="36"/>
      <c r="G833" s="36"/>
      <c r="H833" s="36"/>
      <c r="I833" s="36"/>
      <c r="J833" s="36"/>
      <c r="K833" s="36"/>
      <c r="L833" s="17"/>
      <c r="M833" s="17"/>
      <c r="N833" s="17"/>
      <c r="O833" s="17"/>
      <c r="P833" s="17"/>
      <c r="Q833" s="17"/>
      <c r="R833" s="17"/>
      <c r="S833" s="17"/>
      <c r="T833" s="17"/>
      <c r="V833" s="17"/>
      <c r="W833" s="17"/>
      <c r="X833" s="17"/>
      <c r="Y833" s="17"/>
      <c r="AA833" s="17"/>
      <c r="AD833" s="17"/>
      <c r="AE833" s="17"/>
      <c r="AF833" s="17"/>
      <c r="AG833" s="17"/>
      <c r="AH833" s="17"/>
      <c r="AI833" s="17"/>
      <c r="AJ833" s="17"/>
      <c r="AK833" s="17"/>
      <c r="AL833" s="17"/>
      <c r="AM833" s="17"/>
      <c r="AN833" s="17"/>
      <c r="AO833" s="17"/>
      <c r="AP833" s="17"/>
      <c r="AQ833" s="17"/>
      <c r="AR833" s="17"/>
      <c r="AS833" s="17"/>
      <c r="AT833" s="17"/>
      <c r="AU833" s="17"/>
      <c r="AV833" s="17"/>
      <c r="AW833" s="17"/>
      <c r="AX833" s="17"/>
      <c r="AY833" s="17"/>
      <c r="AZ833" s="17"/>
      <c r="BA833" s="17"/>
      <c r="BB833" s="17"/>
      <c r="BC833" s="17"/>
      <c r="BD833" s="17"/>
      <c r="BE833" s="17"/>
      <c r="BF833" s="17"/>
      <c r="BG833" s="17"/>
      <c r="BH833" s="17"/>
      <c r="BI833" s="17"/>
      <c r="BJ833" s="17"/>
      <c r="BK833" s="17"/>
      <c r="BL833" s="17"/>
      <c r="BM833" s="17"/>
      <c r="BN833" s="17"/>
      <c r="BO833" s="17"/>
      <c r="BP833" s="17"/>
      <c r="BQ833" s="17"/>
      <c r="BR833" s="17"/>
      <c r="BS833" s="17"/>
      <c r="BT833" s="17"/>
      <c r="BU833" s="17"/>
      <c r="BV833" s="17"/>
    </row>
    <row r="834" spans="1:74" ht="0.95" customHeight="1">
      <c r="A834" s="17"/>
      <c r="B834" s="17"/>
      <c r="C834" s="17"/>
      <c r="D834" s="17"/>
      <c r="E834" s="17"/>
      <c r="F834" s="36"/>
      <c r="G834" s="36"/>
      <c r="H834" s="36"/>
      <c r="I834" s="36"/>
      <c r="J834" s="36"/>
      <c r="K834" s="36"/>
      <c r="L834" s="17"/>
      <c r="M834" s="17"/>
      <c r="N834" s="17"/>
      <c r="O834" s="17"/>
      <c r="P834" s="17"/>
      <c r="Q834" s="17"/>
      <c r="R834" s="17"/>
      <c r="S834" s="17"/>
      <c r="T834" s="17"/>
      <c r="V834" s="17"/>
      <c r="W834" s="17"/>
      <c r="X834" s="17"/>
      <c r="Y834" s="17"/>
      <c r="AA834" s="17"/>
      <c r="AD834" s="17"/>
      <c r="AE834" s="17"/>
      <c r="AF834" s="17"/>
      <c r="AG834" s="17"/>
      <c r="AH834" s="17"/>
      <c r="AI834" s="17"/>
      <c r="AJ834" s="17"/>
      <c r="AK834" s="17"/>
      <c r="AL834" s="17"/>
      <c r="AM834" s="17"/>
      <c r="AN834" s="17"/>
      <c r="AO834" s="17"/>
      <c r="AP834" s="17"/>
      <c r="AQ834" s="17"/>
      <c r="AR834" s="17"/>
      <c r="AS834" s="17"/>
      <c r="AT834" s="17"/>
      <c r="AU834" s="17"/>
      <c r="AV834" s="17"/>
      <c r="AW834" s="17"/>
      <c r="AX834" s="17"/>
      <c r="AY834" s="17"/>
      <c r="AZ834" s="17"/>
      <c r="BA834" s="17"/>
      <c r="BB834" s="17"/>
      <c r="BC834" s="17"/>
      <c r="BD834" s="17"/>
      <c r="BE834" s="17"/>
      <c r="BF834" s="17"/>
      <c r="BG834" s="17"/>
      <c r="BH834" s="17"/>
      <c r="BI834" s="17"/>
      <c r="BJ834" s="17"/>
      <c r="BK834" s="17"/>
      <c r="BL834" s="17"/>
      <c r="BM834" s="17"/>
      <c r="BN834" s="17"/>
      <c r="BO834" s="17"/>
      <c r="BP834" s="17"/>
      <c r="BQ834" s="17"/>
      <c r="BR834" s="17"/>
      <c r="BS834" s="17"/>
      <c r="BT834" s="17"/>
      <c r="BU834" s="17"/>
      <c r="BV834" s="17"/>
    </row>
    <row r="835" spans="1:74" ht="0.95" customHeight="1">
      <c r="A835" s="17"/>
      <c r="B835" s="17"/>
      <c r="C835" s="17"/>
      <c r="D835" s="17"/>
      <c r="E835" s="17"/>
      <c r="F835" s="36"/>
      <c r="G835" s="36"/>
      <c r="H835" s="36"/>
      <c r="I835" s="36"/>
      <c r="J835" s="36"/>
      <c r="K835" s="36"/>
      <c r="L835" s="17"/>
      <c r="M835" s="17"/>
      <c r="N835" s="17"/>
      <c r="O835" s="17"/>
      <c r="P835" s="17"/>
      <c r="Q835" s="17"/>
      <c r="R835" s="17"/>
      <c r="S835" s="17"/>
      <c r="T835" s="17"/>
      <c r="V835" s="17"/>
      <c r="W835" s="17"/>
      <c r="X835" s="17"/>
      <c r="Y835" s="17"/>
      <c r="AA835" s="17"/>
      <c r="AD835" s="17"/>
      <c r="AE835" s="17"/>
      <c r="AF835" s="17"/>
      <c r="AG835" s="17"/>
      <c r="AH835" s="17"/>
      <c r="AI835" s="17"/>
      <c r="AJ835" s="17"/>
      <c r="AK835" s="17"/>
      <c r="AL835" s="17"/>
      <c r="AM835" s="17"/>
      <c r="AN835" s="17"/>
      <c r="AO835" s="17"/>
      <c r="AP835" s="17"/>
      <c r="AQ835" s="17"/>
      <c r="AR835" s="17"/>
      <c r="AS835" s="17"/>
      <c r="AT835" s="17"/>
      <c r="AU835" s="17"/>
      <c r="AV835" s="17"/>
      <c r="AW835" s="17"/>
      <c r="AX835" s="17"/>
      <c r="AY835" s="17"/>
      <c r="AZ835" s="17"/>
      <c r="BA835" s="17"/>
      <c r="BB835" s="17"/>
      <c r="BC835" s="17"/>
      <c r="BD835" s="17"/>
      <c r="BE835" s="17"/>
      <c r="BF835" s="17"/>
      <c r="BG835" s="17"/>
      <c r="BH835" s="17"/>
      <c r="BI835" s="17"/>
      <c r="BJ835" s="17"/>
      <c r="BK835" s="17"/>
      <c r="BL835" s="17"/>
      <c r="BM835" s="17"/>
      <c r="BN835" s="17"/>
      <c r="BO835" s="17"/>
      <c r="BP835" s="17"/>
      <c r="BQ835" s="17"/>
      <c r="BR835" s="17"/>
      <c r="BS835" s="17"/>
      <c r="BT835" s="17"/>
      <c r="BU835" s="17"/>
      <c r="BV835" s="17"/>
    </row>
    <row r="836" spans="1:74" ht="0.95" customHeight="1">
      <c r="A836" s="17"/>
      <c r="B836" s="17"/>
      <c r="C836" s="17"/>
      <c r="D836" s="17"/>
      <c r="E836" s="17"/>
      <c r="F836" s="36"/>
      <c r="G836" s="36"/>
      <c r="H836" s="36"/>
      <c r="I836" s="36"/>
      <c r="J836" s="36"/>
      <c r="K836" s="36"/>
      <c r="L836" s="17"/>
      <c r="M836" s="17"/>
      <c r="N836" s="17"/>
      <c r="O836" s="17"/>
      <c r="P836" s="17"/>
      <c r="Q836" s="17"/>
      <c r="R836" s="17"/>
      <c r="S836" s="17"/>
      <c r="T836" s="17"/>
      <c r="V836" s="17"/>
      <c r="W836" s="17"/>
      <c r="X836" s="17"/>
      <c r="Y836" s="17"/>
      <c r="AA836" s="17"/>
      <c r="AD836" s="17"/>
      <c r="AE836" s="17"/>
      <c r="AF836" s="17"/>
      <c r="AG836" s="17"/>
      <c r="AH836" s="17"/>
      <c r="AI836" s="17"/>
      <c r="AJ836" s="17"/>
      <c r="AK836" s="17"/>
      <c r="AL836" s="17"/>
      <c r="AM836" s="17"/>
      <c r="AN836" s="17"/>
      <c r="AO836" s="17"/>
      <c r="AP836" s="17"/>
      <c r="AQ836" s="17"/>
      <c r="AR836" s="17"/>
      <c r="AS836" s="17"/>
      <c r="AT836" s="17"/>
      <c r="AU836" s="17"/>
      <c r="AV836" s="17"/>
      <c r="AW836" s="17"/>
      <c r="AX836" s="17"/>
      <c r="AY836" s="17"/>
      <c r="AZ836" s="17"/>
      <c r="BA836" s="17"/>
      <c r="BB836" s="17"/>
      <c r="BC836" s="17"/>
      <c r="BD836" s="17"/>
      <c r="BE836" s="17"/>
      <c r="BF836" s="17"/>
      <c r="BG836" s="17"/>
      <c r="BH836" s="17"/>
      <c r="BI836" s="17"/>
      <c r="BJ836" s="17"/>
      <c r="BK836" s="17"/>
      <c r="BL836" s="17"/>
      <c r="BM836" s="17"/>
      <c r="BN836" s="17"/>
      <c r="BO836" s="17"/>
      <c r="BP836" s="17"/>
      <c r="BQ836" s="17"/>
      <c r="BR836" s="17"/>
      <c r="BS836" s="17"/>
      <c r="BT836" s="17"/>
      <c r="BU836" s="17"/>
      <c r="BV836" s="17"/>
    </row>
    <row r="837" spans="1:74" ht="0.95" customHeight="1">
      <c r="A837" s="17"/>
      <c r="B837" s="17"/>
      <c r="C837" s="17"/>
      <c r="D837" s="17"/>
      <c r="E837" s="17"/>
      <c r="F837" s="36"/>
      <c r="G837" s="36"/>
      <c r="H837" s="36"/>
      <c r="I837" s="36"/>
      <c r="J837" s="36"/>
      <c r="K837" s="36"/>
      <c r="L837" s="17"/>
      <c r="M837" s="17"/>
      <c r="N837" s="17"/>
      <c r="O837" s="17"/>
      <c r="P837" s="17"/>
      <c r="Q837" s="17"/>
      <c r="R837" s="17"/>
      <c r="S837" s="17"/>
      <c r="T837" s="17"/>
      <c r="V837" s="17"/>
      <c r="W837" s="17"/>
      <c r="X837" s="17"/>
      <c r="Y837" s="17"/>
      <c r="AA837" s="17"/>
      <c r="AD837" s="17"/>
      <c r="AE837" s="17"/>
      <c r="AF837" s="17"/>
      <c r="AG837" s="17"/>
      <c r="AH837" s="17"/>
      <c r="AI837" s="17"/>
      <c r="AJ837" s="17"/>
      <c r="AK837" s="17"/>
      <c r="AL837" s="17"/>
      <c r="AM837" s="17"/>
      <c r="AN837" s="17"/>
      <c r="AO837" s="17"/>
      <c r="AP837" s="17"/>
      <c r="AQ837" s="17"/>
      <c r="AR837" s="17"/>
      <c r="AS837" s="17"/>
      <c r="AT837" s="17"/>
      <c r="AU837" s="17"/>
      <c r="AV837" s="17"/>
      <c r="AW837" s="17"/>
      <c r="AX837" s="17"/>
      <c r="AY837" s="17"/>
      <c r="AZ837" s="17"/>
      <c r="BA837" s="17"/>
      <c r="BB837" s="17"/>
      <c r="BC837" s="17"/>
      <c r="BD837" s="17"/>
      <c r="BE837" s="17"/>
      <c r="BF837" s="17"/>
      <c r="BG837" s="17"/>
      <c r="BH837" s="17"/>
      <c r="BI837" s="17"/>
      <c r="BJ837" s="17"/>
      <c r="BK837" s="17"/>
      <c r="BL837" s="17"/>
      <c r="BM837" s="17"/>
      <c r="BN837" s="17"/>
      <c r="BO837" s="17"/>
      <c r="BP837" s="17"/>
      <c r="BQ837" s="17"/>
      <c r="BR837" s="17"/>
      <c r="BS837" s="17"/>
      <c r="BT837" s="17"/>
      <c r="BU837" s="17"/>
      <c r="BV837" s="17"/>
    </row>
    <row r="838" spans="1:74" ht="0.95" customHeight="1">
      <c r="A838" s="17"/>
      <c r="B838" s="17"/>
      <c r="C838" s="17"/>
      <c r="D838" s="17"/>
      <c r="E838" s="17"/>
      <c r="F838" s="36"/>
      <c r="G838" s="36"/>
      <c r="H838" s="36"/>
      <c r="I838" s="36"/>
      <c r="J838" s="36"/>
      <c r="K838" s="36"/>
      <c r="L838" s="17"/>
      <c r="M838" s="17"/>
      <c r="N838" s="17"/>
      <c r="O838" s="17"/>
      <c r="P838" s="17"/>
      <c r="Q838" s="17"/>
      <c r="R838" s="17"/>
      <c r="S838" s="17"/>
      <c r="T838" s="17"/>
      <c r="V838" s="17"/>
      <c r="W838" s="17"/>
      <c r="X838" s="17"/>
      <c r="Y838" s="17"/>
      <c r="AA838" s="17"/>
      <c r="AD838" s="17"/>
      <c r="AE838" s="17"/>
      <c r="AF838" s="17"/>
      <c r="AG838" s="17"/>
      <c r="AH838" s="17"/>
      <c r="AI838" s="17"/>
      <c r="AJ838" s="17"/>
      <c r="AK838" s="17"/>
      <c r="AL838" s="17"/>
      <c r="AM838" s="17"/>
      <c r="AN838" s="17"/>
      <c r="AO838" s="17"/>
      <c r="AP838" s="17"/>
      <c r="AQ838" s="17"/>
      <c r="AR838" s="17"/>
      <c r="AS838" s="17"/>
      <c r="AT838" s="17"/>
      <c r="AU838" s="17"/>
      <c r="AV838" s="17"/>
      <c r="AW838" s="17"/>
      <c r="AX838" s="17"/>
      <c r="AY838" s="17"/>
      <c r="AZ838" s="17"/>
      <c r="BA838" s="17"/>
      <c r="BB838" s="17"/>
      <c r="BC838" s="17"/>
      <c r="BD838" s="17"/>
      <c r="BE838" s="17"/>
      <c r="BF838" s="17"/>
      <c r="BG838" s="17"/>
      <c r="BH838" s="17"/>
      <c r="BI838" s="17"/>
      <c r="BJ838" s="17"/>
      <c r="BK838" s="17"/>
      <c r="BL838" s="17"/>
      <c r="BM838" s="17"/>
      <c r="BN838" s="17"/>
      <c r="BO838" s="17"/>
      <c r="BP838" s="17"/>
      <c r="BQ838" s="17"/>
      <c r="BR838" s="17"/>
      <c r="BS838" s="17"/>
      <c r="BT838" s="17"/>
      <c r="BU838" s="17"/>
      <c r="BV838" s="17"/>
    </row>
    <row r="839" spans="1:74" ht="0.95" customHeight="1">
      <c r="A839" s="17"/>
      <c r="B839" s="17"/>
      <c r="C839" s="17"/>
      <c r="D839" s="17"/>
      <c r="E839" s="17"/>
      <c r="F839" s="36"/>
      <c r="G839" s="36"/>
      <c r="H839" s="36"/>
      <c r="I839" s="36"/>
      <c r="J839" s="36"/>
      <c r="K839" s="36"/>
      <c r="L839" s="17"/>
      <c r="M839" s="17"/>
      <c r="N839" s="17"/>
      <c r="O839" s="17"/>
      <c r="P839" s="17"/>
      <c r="Q839" s="17"/>
      <c r="R839" s="17"/>
      <c r="S839" s="17"/>
      <c r="T839" s="17"/>
      <c r="V839" s="17"/>
      <c r="W839" s="17"/>
      <c r="X839" s="17"/>
      <c r="Y839" s="17"/>
      <c r="AA839" s="17"/>
      <c r="AD839" s="17"/>
      <c r="AE839" s="17"/>
      <c r="AF839" s="17"/>
      <c r="AG839" s="17"/>
      <c r="AH839" s="17"/>
      <c r="AI839" s="17"/>
      <c r="AJ839" s="17"/>
      <c r="AK839" s="17"/>
      <c r="AL839" s="17"/>
      <c r="AM839" s="17"/>
      <c r="AN839" s="17"/>
      <c r="AO839" s="17"/>
      <c r="AP839" s="17"/>
      <c r="AQ839" s="17"/>
      <c r="AR839" s="17"/>
      <c r="AS839" s="17"/>
      <c r="AT839" s="17"/>
      <c r="AU839" s="17"/>
      <c r="AV839" s="17"/>
      <c r="AW839" s="17"/>
      <c r="AX839" s="17"/>
      <c r="AY839" s="17"/>
      <c r="AZ839" s="17"/>
      <c r="BA839" s="17"/>
      <c r="BB839" s="17"/>
      <c r="BC839" s="17"/>
      <c r="BD839" s="17"/>
      <c r="BE839" s="17"/>
      <c r="BF839" s="17"/>
      <c r="BG839" s="17"/>
      <c r="BH839" s="17"/>
      <c r="BI839" s="17"/>
      <c r="BJ839" s="17"/>
      <c r="BK839" s="17"/>
      <c r="BL839" s="17"/>
      <c r="BM839" s="17"/>
      <c r="BN839" s="17"/>
      <c r="BO839" s="17"/>
      <c r="BP839" s="17"/>
      <c r="BQ839" s="17"/>
      <c r="BR839" s="17"/>
      <c r="BS839" s="17"/>
      <c r="BT839" s="17"/>
      <c r="BU839" s="17"/>
      <c r="BV839" s="17"/>
    </row>
    <row r="840" spans="1:74" ht="0.95" customHeight="1">
      <c r="A840" s="17"/>
      <c r="B840" s="17"/>
      <c r="C840" s="17"/>
      <c r="D840" s="17"/>
      <c r="E840" s="17"/>
      <c r="F840" s="36"/>
      <c r="G840" s="36"/>
      <c r="H840" s="36"/>
      <c r="I840" s="36"/>
      <c r="J840" s="36"/>
      <c r="K840" s="36"/>
      <c r="L840" s="17"/>
      <c r="M840" s="17"/>
      <c r="N840" s="17"/>
      <c r="O840" s="17"/>
      <c r="P840" s="17"/>
      <c r="Q840" s="17"/>
      <c r="R840" s="17"/>
      <c r="S840" s="17"/>
      <c r="T840" s="17"/>
      <c r="V840" s="17"/>
      <c r="W840" s="17"/>
      <c r="X840" s="17"/>
      <c r="Y840" s="17"/>
      <c r="AA840" s="17"/>
      <c r="AD840" s="17"/>
      <c r="AE840" s="17"/>
      <c r="AF840" s="17"/>
      <c r="AG840" s="17"/>
      <c r="AH840" s="17"/>
      <c r="AI840" s="17"/>
      <c r="AJ840" s="17"/>
      <c r="AK840" s="17"/>
      <c r="AL840" s="17"/>
      <c r="AM840" s="17"/>
      <c r="AN840" s="17"/>
      <c r="AO840" s="17"/>
      <c r="AP840" s="17"/>
      <c r="AQ840" s="17"/>
      <c r="AR840" s="17"/>
      <c r="AS840" s="17"/>
      <c r="AT840" s="17"/>
      <c r="AU840" s="17"/>
      <c r="AV840" s="17"/>
      <c r="AW840" s="17"/>
      <c r="AX840" s="17"/>
      <c r="AY840" s="17"/>
      <c r="AZ840" s="17"/>
      <c r="BA840" s="17"/>
      <c r="BB840" s="17"/>
      <c r="BC840" s="17"/>
      <c r="BD840" s="17"/>
      <c r="BE840" s="17"/>
      <c r="BF840" s="17"/>
      <c r="BG840" s="17"/>
      <c r="BH840" s="17"/>
      <c r="BI840" s="17"/>
      <c r="BJ840" s="17"/>
      <c r="BK840" s="17"/>
      <c r="BL840" s="17"/>
      <c r="BM840" s="17"/>
      <c r="BN840" s="17"/>
      <c r="BO840" s="17"/>
      <c r="BP840" s="17"/>
      <c r="BQ840" s="17"/>
      <c r="BR840" s="17"/>
      <c r="BS840" s="17"/>
      <c r="BT840" s="17"/>
      <c r="BU840" s="17"/>
      <c r="BV840" s="17"/>
    </row>
  </sheetData>
  <mergeCells count="224">
    <mergeCell ref="A812:A832"/>
    <mergeCell ref="B812:C812"/>
    <mergeCell ref="B813:C813"/>
    <mergeCell ref="B814:C814"/>
    <mergeCell ref="B815:C815"/>
    <mergeCell ref="B816:C816"/>
    <mergeCell ref="B817:B829"/>
    <mergeCell ref="B831:B832"/>
    <mergeCell ref="A782:A802"/>
    <mergeCell ref="B782:C782"/>
    <mergeCell ref="B783:C783"/>
    <mergeCell ref="B784:C784"/>
    <mergeCell ref="B785:C785"/>
    <mergeCell ref="B786:C786"/>
    <mergeCell ref="B787:B799"/>
    <mergeCell ref="B801:B802"/>
    <mergeCell ref="A752:A772"/>
    <mergeCell ref="B752:C752"/>
    <mergeCell ref="B753:C753"/>
    <mergeCell ref="B754:C754"/>
    <mergeCell ref="B755:C755"/>
    <mergeCell ref="B756:C756"/>
    <mergeCell ref="B757:B769"/>
    <mergeCell ref="B771:B772"/>
    <mergeCell ref="A722:A742"/>
    <mergeCell ref="B722:C722"/>
    <mergeCell ref="B723:C723"/>
    <mergeCell ref="B724:C724"/>
    <mergeCell ref="B725:C725"/>
    <mergeCell ref="B726:C726"/>
    <mergeCell ref="B727:B739"/>
    <mergeCell ref="B741:B742"/>
    <mergeCell ref="A482:A502"/>
    <mergeCell ref="A512:A532"/>
    <mergeCell ref="A542:A562"/>
    <mergeCell ref="A572:A592"/>
    <mergeCell ref="A602:A622"/>
    <mergeCell ref="A632:A652"/>
    <mergeCell ref="A662:A682"/>
    <mergeCell ref="A692:A712"/>
    <mergeCell ref="A242:A262"/>
    <mergeCell ref="A272:A292"/>
    <mergeCell ref="A302:A322"/>
    <mergeCell ref="A332:A352"/>
    <mergeCell ref="A362:A382"/>
    <mergeCell ref="A392:A412"/>
    <mergeCell ref="A422:A442"/>
    <mergeCell ref="A452:A472"/>
    <mergeCell ref="A2:A22"/>
    <mergeCell ref="A32:A52"/>
    <mergeCell ref="A62:A82"/>
    <mergeCell ref="A92:A112"/>
    <mergeCell ref="A122:A142"/>
    <mergeCell ref="A152:A172"/>
    <mergeCell ref="A182:A202"/>
    <mergeCell ref="A212:A232"/>
    <mergeCell ref="B37:B49"/>
    <mergeCell ref="B2:C2"/>
    <mergeCell ref="B3:C3"/>
    <mergeCell ref="B4:C4"/>
    <mergeCell ref="B5:C5"/>
    <mergeCell ref="B33:C33"/>
    <mergeCell ref="B34:C34"/>
    <mergeCell ref="B35:C35"/>
    <mergeCell ref="B6:C6"/>
    <mergeCell ref="B7:B19"/>
    <mergeCell ref="B21:B22"/>
    <mergeCell ref="B32:C32"/>
    <mergeCell ref="B94:C94"/>
    <mergeCell ref="B95:C95"/>
    <mergeCell ref="B51:B52"/>
    <mergeCell ref="B62:C62"/>
    <mergeCell ref="B63:C63"/>
    <mergeCell ref="B64:C64"/>
    <mergeCell ref="B65:C65"/>
    <mergeCell ref="B66:C66"/>
    <mergeCell ref="B67:B79"/>
    <mergeCell ref="B81:B82"/>
    <mergeCell ref="B92:C92"/>
    <mergeCell ref="B93:C93"/>
    <mergeCell ref="B152:C152"/>
    <mergeCell ref="B153:C153"/>
    <mergeCell ref="B96:C96"/>
    <mergeCell ref="B97:B109"/>
    <mergeCell ref="B111:B112"/>
    <mergeCell ref="B122:C122"/>
    <mergeCell ref="B123:C123"/>
    <mergeCell ref="B124:C124"/>
    <mergeCell ref="B125:C125"/>
    <mergeCell ref="B126:C126"/>
    <mergeCell ref="B127:B139"/>
    <mergeCell ref="B141:B142"/>
    <mergeCell ref="B187:B199"/>
    <mergeCell ref="B201:B202"/>
    <mergeCell ref="B154:C154"/>
    <mergeCell ref="B155:C155"/>
    <mergeCell ref="B156:C156"/>
    <mergeCell ref="B157:B169"/>
    <mergeCell ref="B171:B172"/>
    <mergeCell ref="B182:C182"/>
    <mergeCell ref="B183:C183"/>
    <mergeCell ref="B184:C184"/>
    <mergeCell ref="B185:C185"/>
    <mergeCell ref="B186:C186"/>
    <mergeCell ref="B245:C245"/>
    <mergeCell ref="B246:C246"/>
    <mergeCell ref="B212:C212"/>
    <mergeCell ref="B213:C213"/>
    <mergeCell ref="B214:C214"/>
    <mergeCell ref="B215:C215"/>
    <mergeCell ref="B216:C216"/>
    <mergeCell ref="B217:B229"/>
    <mergeCell ref="B231:B232"/>
    <mergeCell ref="B242:C242"/>
    <mergeCell ref="B243:C243"/>
    <mergeCell ref="B244:C244"/>
    <mergeCell ref="B303:C303"/>
    <mergeCell ref="B304:C304"/>
    <mergeCell ref="B247:B259"/>
    <mergeCell ref="B261:B262"/>
    <mergeCell ref="B272:C272"/>
    <mergeCell ref="B273:C273"/>
    <mergeCell ref="B274:C274"/>
    <mergeCell ref="B275:C275"/>
    <mergeCell ref="B276:C276"/>
    <mergeCell ref="B277:B289"/>
    <mergeCell ref="B291:B292"/>
    <mergeCell ref="B302:C302"/>
    <mergeCell ref="B332:C332"/>
    <mergeCell ref="B333:C333"/>
    <mergeCell ref="B334:C334"/>
    <mergeCell ref="B335:C335"/>
    <mergeCell ref="B305:C305"/>
    <mergeCell ref="B306:C306"/>
    <mergeCell ref="B307:B319"/>
    <mergeCell ref="B321:B322"/>
    <mergeCell ref="B336:C336"/>
    <mergeCell ref="B337:B349"/>
    <mergeCell ref="B363:C363"/>
    <mergeCell ref="B364:C364"/>
    <mergeCell ref="B365:C365"/>
    <mergeCell ref="B366:C366"/>
    <mergeCell ref="B351:B352"/>
    <mergeCell ref="B362:C362"/>
    <mergeCell ref="B423:C423"/>
    <mergeCell ref="B424:C424"/>
    <mergeCell ref="B367:B379"/>
    <mergeCell ref="B381:B382"/>
    <mergeCell ref="B392:C392"/>
    <mergeCell ref="B393:C393"/>
    <mergeCell ref="B394:C394"/>
    <mergeCell ref="B395:C395"/>
    <mergeCell ref="B411:B412"/>
    <mergeCell ref="B422:C422"/>
    <mergeCell ref="B396:C396"/>
    <mergeCell ref="B397:B409"/>
    <mergeCell ref="B425:C425"/>
    <mergeCell ref="B426:C426"/>
    <mergeCell ref="B483:C483"/>
    <mergeCell ref="B484:C484"/>
    <mergeCell ref="B454:C454"/>
    <mergeCell ref="B455:C455"/>
    <mergeCell ref="B427:B439"/>
    <mergeCell ref="B441:B442"/>
    <mergeCell ref="B452:C452"/>
    <mergeCell ref="B453:C453"/>
    <mergeCell ref="B512:C512"/>
    <mergeCell ref="B513:C513"/>
    <mergeCell ref="B543:C543"/>
    <mergeCell ref="B544:C544"/>
    <mergeCell ref="B485:C485"/>
    <mergeCell ref="B486:C486"/>
    <mergeCell ref="B456:C456"/>
    <mergeCell ref="B457:B469"/>
    <mergeCell ref="B471:B472"/>
    <mergeCell ref="B482:C482"/>
    <mergeCell ref="B487:B499"/>
    <mergeCell ref="B501:B502"/>
    <mergeCell ref="B531:B532"/>
    <mergeCell ref="B561:B562"/>
    <mergeCell ref="B576:C576"/>
    <mergeCell ref="B577:B589"/>
    <mergeCell ref="B574:C574"/>
    <mergeCell ref="B575:C575"/>
    <mergeCell ref="B572:C572"/>
    <mergeCell ref="B573:C573"/>
    <mergeCell ref="B542:C542"/>
    <mergeCell ref="B514:C514"/>
    <mergeCell ref="B515:C515"/>
    <mergeCell ref="B516:C516"/>
    <mergeCell ref="B517:B529"/>
    <mergeCell ref="B591:B592"/>
    <mergeCell ref="B602:C602"/>
    <mergeCell ref="B605:C605"/>
    <mergeCell ref="B606:C606"/>
    <mergeCell ref="B36:C36"/>
    <mergeCell ref="B695:C695"/>
    <mergeCell ref="B665:C665"/>
    <mergeCell ref="B666:C666"/>
    <mergeCell ref="B667:B679"/>
    <mergeCell ref="B633:C633"/>
    <mergeCell ref="B634:C634"/>
    <mergeCell ref="B635:C635"/>
    <mergeCell ref="B664:C664"/>
    <mergeCell ref="B607:B619"/>
    <mergeCell ref="B621:B622"/>
    <mergeCell ref="B632:C632"/>
    <mergeCell ref="B662:C662"/>
    <mergeCell ref="B663:C663"/>
    <mergeCell ref="B637:B649"/>
    <mergeCell ref="B651:B652"/>
    <mergeCell ref="B636:C636"/>
    <mergeCell ref="B545:C545"/>
    <mergeCell ref="B546:C546"/>
    <mergeCell ref="B547:B559"/>
    <mergeCell ref="B711:B712"/>
    <mergeCell ref="B681:B682"/>
    <mergeCell ref="B692:C692"/>
    <mergeCell ref="B693:C693"/>
    <mergeCell ref="B694:C694"/>
    <mergeCell ref="B696:C696"/>
    <mergeCell ref="B697:B709"/>
    <mergeCell ref="B603:C603"/>
    <mergeCell ref="B604:C604"/>
  </mergeCells>
  <phoneticPr fontId="4"/>
  <pageMargins left="0.78700000000000003" right="0.78700000000000003" top="0.98399999999999999" bottom="0.98399999999999999" header="0.51200000000000001" footer="0.51200000000000001"/>
  <pageSetup paperSize="9" orientation="portrait" horizont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7"/>
  <sheetViews>
    <sheetView topLeftCell="A50" workbookViewId="0">
      <selection activeCell="B66" sqref="B66"/>
    </sheetView>
  </sheetViews>
  <sheetFormatPr defaultRowHeight="15.75"/>
  <cols>
    <col min="2" max="3" width="9.875" bestFit="1" customWidth="1"/>
    <col min="4" max="4" width="16" style="8" customWidth="1"/>
    <col min="5" max="5" width="9" style="111"/>
  </cols>
  <sheetData>
    <row r="1" spans="1:4">
      <c r="B1" t="s">
        <v>56</v>
      </c>
      <c r="D1" s="8" t="s">
        <v>57</v>
      </c>
    </row>
    <row r="2" spans="1:4">
      <c r="A2" s="37">
        <v>41306</v>
      </c>
      <c r="B2" s="177">
        <v>16.100000000000001</v>
      </c>
      <c r="C2" s="177"/>
      <c r="D2" s="177">
        <v>18.163333333333338</v>
      </c>
    </row>
    <row r="3" spans="1:4">
      <c r="A3" s="37">
        <v>41307</v>
      </c>
      <c r="B3" s="177">
        <v>16.8</v>
      </c>
      <c r="C3" s="177"/>
      <c r="D3" s="177">
        <v>17.894333333333332</v>
      </c>
    </row>
    <row r="4" spans="1:4">
      <c r="A4" s="37">
        <v>41308</v>
      </c>
      <c r="B4" s="177">
        <v>16.8</v>
      </c>
      <c r="C4" s="177"/>
      <c r="D4" s="177">
        <v>17.93333333333333</v>
      </c>
    </row>
    <row r="5" spans="1:4">
      <c r="A5" s="37">
        <v>41309</v>
      </c>
      <c r="B5" s="177">
        <v>16.899999999999999</v>
      </c>
      <c r="C5" s="177"/>
      <c r="D5" s="177">
        <v>17.773333333333333</v>
      </c>
    </row>
    <row r="6" spans="1:4">
      <c r="A6" s="37">
        <v>41310</v>
      </c>
      <c r="B6" s="177">
        <v>16.8</v>
      </c>
      <c r="C6" s="177"/>
      <c r="D6" s="177">
        <v>17.920000000000002</v>
      </c>
    </row>
    <row r="7" spans="1:4">
      <c r="A7" s="37">
        <v>41311</v>
      </c>
      <c r="B7" s="177">
        <v>16.899999999999999</v>
      </c>
      <c r="C7" s="177"/>
      <c r="D7" s="177">
        <v>17.873333333333335</v>
      </c>
    </row>
    <row r="8" spans="1:4">
      <c r="A8" s="37">
        <v>41312</v>
      </c>
      <c r="B8" s="177">
        <v>17.2</v>
      </c>
      <c r="C8" s="177"/>
      <c r="D8" s="177">
        <v>17.891000000000002</v>
      </c>
    </row>
    <row r="9" spans="1:4">
      <c r="A9" s="37">
        <v>41313</v>
      </c>
      <c r="B9" s="177">
        <v>16.899999999999999</v>
      </c>
      <c r="C9" s="177"/>
      <c r="D9" s="177">
        <v>17.876666666666665</v>
      </c>
    </row>
    <row r="10" spans="1:4">
      <c r="A10" s="37">
        <v>41314</v>
      </c>
      <c r="B10" s="177">
        <v>16</v>
      </c>
      <c r="C10" s="177"/>
      <c r="D10" s="177">
        <v>18.046666666666667</v>
      </c>
    </row>
    <row r="11" spans="1:4">
      <c r="A11" s="37">
        <v>41315</v>
      </c>
      <c r="B11" s="177">
        <v>15.6</v>
      </c>
      <c r="C11" s="177"/>
      <c r="D11" s="177">
        <v>18.093333333333337</v>
      </c>
    </row>
    <row r="12" spans="1:4">
      <c r="A12" s="37">
        <v>41316</v>
      </c>
      <c r="B12" s="177">
        <v>16</v>
      </c>
      <c r="C12" s="177"/>
      <c r="D12" s="177">
        <v>18.02</v>
      </c>
    </row>
    <row r="13" spans="1:4">
      <c r="A13" s="37">
        <v>41317</v>
      </c>
      <c r="B13" s="177">
        <v>17</v>
      </c>
      <c r="C13" s="177"/>
      <c r="D13" s="177">
        <v>18.033333333333335</v>
      </c>
    </row>
    <row r="14" spans="1:4">
      <c r="A14" s="37">
        <v>41318</v>
      </c>
      <c r="B14" s="177">
        <v>16.7</v>
      </c>
      <c r="C14" s="177"/>
      <c r="D14" s="177">
        <v>17.86</v>
      </c>
    </row>
    <row r="15" spans="1:4">
      <c r="A15" s="37">
        <v>41319</v>
      </c>
      <c r="B15" s="177">
        <v>16</v>
      </c>
      <c r="C15" s="177"/>
      <c r="D15" s="177">
        <v>17.923333333333336</v>
      </c>
    </row>
    <row r="16" spans="1:4">
      <c r="A16" s="37">
        <v>41320</v>
      </c>
      <c r="B16" s="177">
        <v>16.100000000000001</v>
      </c>
      <c r="C16" s="177"/>
      <c r="D16" s="177">
        <v>17.920000000000002</v>
      </c>
    </row>
    <row r="17" spans="1:4">
      <c r="A17" s="37">
        <v>41321</v>
      </c>
      <c r="B17" s="177">
        <v>16.2</v>
      </c>
      <c r="C17" s="177"/>
      <c r="D17" s="177">
        <v>17.90666666666667</v>
      </c>
    </row>
    <row r="18" spans="1:4">
      <c r="A18" s="37">
        <v>41322</v>
      </c>
      <c r="B18" s="177">
        <v>17.3</v>
      </c>
      <c r="C18" s="177"/>
      <c r="D18" s="177">
        <v>17.836666666666666</v>
      </c>
    </row>
    <row r="19" spans="1:4">
      <c r="A19" s="37">
        <v>41323</v>
      </c>
      <c r="B19" s="177">
        <v>17.2</v>
      </c>
      <c r="C19" s="177"/>
      <c r="D19" s="177">
        <v>17.896666666666665</v>
      </c>
    </row>
    <row r="20" spans="1:4">
      <c r="A20" s="37">
        <v>41324</v>
      </c>
      <c r="B20" s="177">
        <v>17.3</v>
      </c>
      <c r="C20" s="177"/>
      <c r="D20" s="177">
        <v>17.986666666666672</v>
      </c>
    </row>
    <row r="21" spans="1:4">
      <c r="A21" s="37">
        <v>41325</v>
      </c>
      <c r="B21" s="177">
        <v>17.899999999999999</v>
      </c>
      <c r="C21" s="177"/>
      <c r="D21" s="177">
        <v>18.12</v>
      </c>
    </row>
    <row r="22" spans="1:4">
      <c r="A22" s="37">
        <v>41326</v>
      </c>
      <c r="B22" s="177">
        <v>18.3</v>
      </c>
      <c r="C22" s="177"/>
      <c r="D22" s="177">
        <v>18.07</v>
      </c>
    </row>
    <row r="23" spans="1:4">
      <c r="A23" s="37">
        <v>41327</v>
      </c>
      <c r="B23" s="177">
        <v>18.600000000000001</v>
      </c>
      <c r="C23" s="177"/>
      <c r="D23" s="177">
        <v>17.973333333333343</v>
      </c>
    </row>
    <row r="24" spans="1:4">
      <c r="A24" s="37">
        <v>41328</v>
      </c>
      <c r="B24" s="177">
        <v>18.7</v>
      </c>
      <c r="C24" s="177"/>
      <c r="D24" s="177">
        <v>18.18</v>
      </c>
    </row>
    <row r="25" spans="1:4">
      <c r="A25" s="37">
        <v>41329</v>
      </c>
      <c r="B25" s="177">
        <v>18.8</v>
      </c>
      <c r="C25" s="177"/>
      <c r="D25" s="177">
        <v>18.15666666666667</v>
      </c>
    </row>
    <row r="26" spans="1:4">
      <c r="A26" s="37">
        <v>41330</v>
      </c>
      <c r="B26" s="177">
        <v>19.3</v>
      </c>
      <c r="C26" s="177"/>
      <c r="D26" s="177">
        <v>18.02333333333333</v>
      </c>
    </row>
    <row r="27" spans="1:4">
      <c r="A27" s="37">
        <v>41331</v>
      </c>
      <c r="B27" s="177">
        <v>19.600000000000001</v>
      </c>
      <c r="C27" s="177"/>
      <c r="D27" s="177">
        <v>18.07</v>
      </c>
    </row>
    <row r="28" spans="1:4">
      <c r="A28" s="37">
        <v>41332</v>
      </c>
      <c r="B28" s="177">
        <v>19.600000000000001</v>
      </c>
      <c r="C28" s="177"/>
      <c r="D28" s="177">
        <v>17.98</v>
      </c>
    </row>
    <row r="29" spans="1:4">
      <c r="A29" s="37">
        <v>41333</v>
      </c>
      <c r="B29" s="177">
        <v>18.7</v>
      </c>
      <c r="C29" s="177"/>
      <c r="D29" s="177">
        <v>18.086666666666666</v>
      </c>
    </row>
    <row r="30" spans="1:4">
      <c r="A30" s="37">
        <v>41334</v>
      </c>
      <c r="B30" s="185">
        <v>17.7</v>
      </c>
      <c r="C30" s="177"/>
      <c r="D30" s="177">
        <v>18.203333333333333</v>
      </c>
    </row>
    <row r="31" spans="1:4">
      <c r="A31" s="37">
        <v>41335</v>
      </c>
      <c r="B31" s="185">
        <v>18.100000000000001</v>
      </c>
      <c r="C31" s="177"/>
      <c r="D31" s="177">
        <v>18.006666666666664</v>
      </c>
    </row>
    <row r="32" spans="1:4">
      <c r="A32" s="37">
        <v>41336</v>
      </c>
      <c r="B32" s="185">
        <v>17.399999999999999</v>
      </c>
      <c r="C32" s="177"/>
      <c r="D32" s="177">
        <v>17.95</v>
      </c>
    </row>
    <row r="33" spans="1:4">
      <c r="A33" s="37">
        <v>41337</v>
      </c>
      <c r="B33" s="185">
        <v>18.5</v>
      </c>
      <c r="C33" s="177">
        <v>19.7</v>
      </c>
      <c r="D33" s="177">
        <v>17.986666666666668</v>
      </c>
    </row>
    <row r="34" spans="1:4">
      <c r="A34" s="37">
        <v>41338</v>
      </c>
      <c r="B34" s="185">
        <v>18.600000000000001</v>
      </c>
      <c r="C34" s="177"/>
      <c r="D34" s="177">
        <v>17.936666666666667</v>
      </c>
    </row>
    <row r="35" spans="1:4">
      <c r="A35" s="37">
        <v>41339</v>
      </c>
      <c r="B35" s="185">
        <v>17.399999999999999</v>
      </c>
      <c r="C35" s="177"/>
      <c r="D35" s="177">
        <v>17.816666666666663</v>
      </c>
    </row>
    <row r="36" spans="1:4">
      <c r="A36" s="37">
        <v>41340</v>
      </c>
      <c r="B36" s="185">
        <v>17.600000000000001</v>
      </c>
      <c r="C36" s="177"/>
      <c r="D36" s="177">
        <v>17.916666666666671</v>
      </c>
    </row>
    <row r="37" spans="1:4">
      <c r="A37" s="37">
        <v>41341</v>
      </c>
      <c r="B37" s="185">
        <v>18.399999999999999</v>
      </c>
      <c r="C37" s="177"/>
      <c r="D37" s="177">
        <v>17.833333333333329</v>
      </c>
    </row>
    <row r="38" spans="1:4">
      <c r="A38" s="37">
        <v>41342</v>
      </c>
      <c r="B38" s="185">
        <v>18.100000000000001</v>
      </c>
      <c r="C38" s="177"/>
      <c r="D38" s="177">
        <v>18.06666666666667</v>
      </c>
    </row>
    <row r="39" spans="1:4">
      <c r="A39" s="37">
        <v>41343</v>
      </c>
      <c r="B39" s="185">
        <v>18.899999999999999</v>
      </c>
      <c r="C39" s="177"/>
      <c r="D39" s="177">
        <v>17.95</v>
      </c>
    </row>
    <row r="40" spans="1:4">
      <c r="A40" s="37">
        <v>41344</v>
      </c>
      <c r="B40" s="185">
        <v>18.8</v>
      </c>
      <c r="C40" s="177"/>
      <c r="D40" s="177">
        <v>18.136666666666667</v>
      </c>
    </row>
    <row r="41" spans="1:4">
      <c r="A41" s="37">
        <v>41345</v>
      </c>
      <c r="B41" s="185">
        <v>18.5</v>
      </c>
      <c r="C41" s="177"/>
      <c r="D41" s="177">
        <v>18.20333333333333</v>
      </c>
    </row>
    <row r="42" spans="1:4">
      <c r="A42" s="37">
        <v>41346</v>
      </c>
      <c r="B42" s="185">
        <v>18.600000000000001</v>
      </c>
      <c r="C42" s="177"/>
      <c r="D42" s="177">
        <v>18.176666666666666</v>
      </c>
    </row>
    <row r="43" spans="1:4">
      <c r="A43" s="37">
        <v>41347</v>
      </c>
      <c r="B43" s="185">
        <v>17.8</v>
      </c>
      <c r="C43" s="177"/>
      <c r="D43" s="177">
        <v>18.313333333333329</v>
      </c>
    </row>
    <row r="44" spans="1:4">
      <c r="A44" s="37">
        <v>41348</v>
      </c>
      <c r="B44" s="185">
        <v>17.7</v>
      </c>
      <c r="C44" s="177"/>
      <c r="D44" s="177">
        <v>18.347666666666665</v>
      </c>
    </row>
    <row r="45" spans="1:4">
      <c r="A45" s="37">
        <v>41349</v>
      </c>
      <c r="B45" s="185">
        <v>17.399999999999999</v>
      </c>
      <c r="C45" s="177"/>
      <c r="D45" s="177">
        <v>18.12</v>
      </c>
    </row>
    <row r="46" spans="1:4">
      <c r="A46" s="37">
        <v>41350</v>
      </c>
      <c r="B46" s="185">
        <v>16.899999999999999</v>
      </c>
      <c r="C46" s="177"/>
      <c r="D46" s="177">
        <v>18.083333333333336</v>
      </c>
    </row>
    <row r="47" spans="1:4">
      <c r="A47" s="37">
        <v>41351</v>
      </c>
      <c r="B47" s="185">
        <v>17.399999999999999</v>
      </c>
      <c r="C47" s="177"/>
      <c r="D47" s="177">
        <v>18.233333333333334</v>
      </c>
    </row>
    <row r="48" spans="1:4">
      <c r="A48" s="37">
        <v>41352</v>
      </c>
      <c r="B48" s="185">
        <v>17.8</v>
      </c>
      <c r="C48" s="177"/>
      <c r="D48" s="177">
        <v>18.356666666666666</v>
      </c>
    </row>
    <row r="49" spans="1:4">
      <c r="A49" s="37">
        <v>41353</v>
      </c>
      <c r="B49" s="185">
        <v>18.3</v>
      </c>
      <c r="C49" s="177"/>
      <c r="D49" s="177">
        <v>18.399999999999999</v>
      </c>
    </row>
    <row r="50" spans="1:4">
      <c r="A50" s="37">
        <v>41354</v>
      </c>
      <c r="B50" s="185">
        <v>17.899999999999999</v>
      </c>
      <c r="C50" s="177"/>
      <c r="D50" s="177">
        <v>18.156666666666663</v>
      </c>
    </row>
    <row r="51" spans="1:4">
      <c r="A51" s="37">
        <v>41355</v>
      </c>
      <c r="B51" s="185">
        <v>18.600000000000001</v>
      </c>
      <c r="C51" s="177"/>
      <c r="D51" s="177">
        <v>18.166666666666668</v>
      </c>
    </row>
    <row r="52" spans="1:4">
      <c r="A52" s="37">
        <v>41356</v>
      </c>
      <c r="B52" s="177">
        <v>18.3</v>
      </c>
      <c r="C52" s="177"/>
      <c r="D52" s="177">
        <v>18.29</v>
      </c>
    </row>
    <row r="53" spans="1:4">
      <c r="A53" s="37">
        <v>41357</v>
      </c>
      <c r="B53" s="177">
        <v>17.600000000000001</v>
      </c>
      <c r="C53" s="177"/>
      <c r="D53" s="177">
        <v>18.333333333333332</v>
      </c>
    </row>
    <row r="54" spans="1:4">
      <c r="A54" s="37">
        <v>41358</v>
      </c>
      <c r="B54" s="177">
        <v>17</v>
      </c>
      <c r="C54" s="177"/>
      <c r="D54" s="177">
        <v>18.453333333333333</v>
      </c>
    </row>
    <row r="55" spans="1:4">
      <c r="A55" s="37">
        <v>41359</v>
      </c>
      <c r="B55" s="177">
        <v>18</v>
      </c>
      <c r="C55" s="177">
        <v>19.5</v>
      </c>
      <c r="D55" s="177">
        <v>18.306666666666668</v>
      </c>
    </row>
    <row r="56" spans="1:4">
      <c r="A56" s="37">
        <v>41360</v>
      </c>
      <c r="B56" s="177">
        <v>18.600000000000001</v>
      </c>
      <c r="C56" s="177"/>
      <c r="D56" s="177">
        <v>18.3</v>
      </c>
    </row>
    <row r="57" spans="1:4">
      <c r="A57" s="37">
        <v>41361</v>
      </c>
      <c r="B57" s="177">
        <v>19.399999999999999</v>
      </c>
      <c r="C57" s="177"/>
      <c r="D57" s="177">
        <v>18.436666666666667</v>
      </c>
    </row>
    <row r="58" spans="1:4">
      <c r="A58" s="37">
        <v>41362</v>
      </c>
      <c r="B58" s="177">
        <v>19.3</v>
      </c>
      <c r="C58" s="177"/>
      <c r="D58" s="177">
        <v>18.393333333333331</v>
      </c>
    </row>
    <row r="59" spans="1:4">
      <c r="A59" s="37">
        <v>41363</v>
      </c>
      <c r="B59" s="177">
        <v>17.399999999999999</v>
      </c>
      <c r="C59" s="177"/>
      <c r="D59" s="177">
        <v>18.196666666666665</v>
      </c>
    </row>
    <row r="60" spans="1:4">
      <c r="A60" s="37">
        <v>41364</v>
      </c>
      <c r="B60" s="177">
        <v>17.100000000000001</v>
      </c>
      <c r="C60" s="177"/>
      <c r="D60" s="177">
        <v>18.256666666666671</v>
      </c>
    </row>
    <row r="63" spans="1:4">
      <c r="A63" t="s">
        <v>58</v>
      </c>
      <c r="B63" s="111">
        <f>+AVERAGE(B30:B60)</f>
        <v>18.035483870967742</v>
      </c>
      <c r="C63" s="111">
        <f>+AVERAGE(C30:C60)</f>
        <v>19.600000000000001</v>
      </c>
      <c r="D63" s="177">
        <f>+AVERAGE(D30:D60)</f>
        <v>18.171860215053766</v>
      </c>
    </row>
    <row r="65" spans="1:4">
      <c r="A65" t="s">
        <v>69</v>
      </c>
      <c r="B65" s="110">
        <f>+AVERAGE(B30:B39)</f>
        <v>18.07</v>
      </c>
      <c r="C65" s="110">
        <f>+AVERAGE(C30:C39)</f>
        <v>19.7</v>
      </c>
      <c r="D65" s="110">
        <f>+AVERAGE(D30:D39)</f>
        <v>17.966666666666661</v>
      </c>
    </row>
    <row r="66" spans="1:4">
      <c r="A66" t="s">
        <v>70</v>
      </c>
      <c r="B66" s="110">
        <f>+AVERAGE(B40:B49)</f>
        <v>17.920000000000005</v>
      </c>
      <c r="C66" s="110" t="e">
        <f>+AVERAGE(C40:C49)</f>
        <v>#DIV/0!</v>
      </c>
      <c r="D66" s="110">
        <f>+AVERAGE(D40:D49)</f>
        <v>18.237099999999998</v>
      </c>
    </row>
    <row r="67" spans="1:4">
      <c r="A67" t="s">
        <v>71</v>
      </c>
      <c r="B67" s="110">
        <f>+AVERAGE(B50:B60)</f>
        <v>18.109090909090909</v>
      </c>
      <c r="C67" s="110">
        <f>+AVERAGE(C50:C60)</f>
        <v>19.5</v>
      </c>
      <c r="D67" s="110">
        <f>+AVERAGE(D50:D60)</f>
        <v>18.299090909090907</v>
      </c>
    </row>
  </sheetData>
  <phoneticPr fontId="4"/>
  <pageMargins left="0.78700000000000003" right="0.78700000000000003" top="0.98399999999999999" bottom="0.98399999999999999" header="0.51200000000000001" footer="0.5120000000000000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X455"/>
  <sheetViews>
    <sheetView zoomScale="75" workbookViewId="0">
      <pane xSplit="2" ySplit="1" topLeftCell="AO378" activePane="bottomRight" state="frozen"/>
      <selection pane="topRight" activeCell="C1" sqref="C1"/>
      <selection pane="bottomLeft" activeCell="A2" sqref="A2"/>
      <selection pane="bottomRight" activeCell="AO417" sqref="AO417"/>
    </sheetView>
  </sheetViews>
  <sheetFormatPr defaultRowHeight="15.75"/>
  <cols>
    <col min="1" max="1" width="2.875" customWidth="1"/>
    <col min="2" max="2" width="9.25" bestFit="1" customWidth="1"/>
    <col min="3" max="3" width="7.5" style="8" customWidth="1"/>
    <col min="4" max="4" width="6.625" customWidth="1"/>
    <col min="5" max="5" width="5.75" customWidth="1"/>
    <col min="6" max="6" width="8.5" customWidth="1"/>
    <col min="7" max="7" width="8.625" style="7" customWidth="1"/>
    <col min="8" max="8" width="5.875" style="7" customWidth="1"/>
    <col min="9" max="9" width="6.75" customWidth="1"/>
    <col min="10" max="10" width="6.625" customWidth="1"/>
    <col min="11" max="11" width="9.375" style="7" customWidth="1"/>
    <col min="12" max="12" width="10.625" style="7" customWidth="1"/>
    <col min="13" max="13" width="2.75" customWidth="1"/>
    <col min="14" max="14" width="10.5" customWidth="1"/>
    <col min="15" max="38" width="7.625" customWidth="1"/>
    <col min="39" max="39" width="10.375" customWidth="1"/>
    <col min="40" max="40" width="5.625" customWidth="1"/>
    <col min="41" max="41" width="6" customWidth="1"/>
    <col min="42" max="42" width="7.5" customWidth="1"/>
    <col min="43" max="43" width="12.625" style="147" bestFit="1" customWidth="1"/>
    <col min="44" max="95" width="6.625" customWidth="1"/>
    <col min="96" max="96" width="6.625" style="147" customWidth="1"/>
    <col min="98" max="98" width="7" customWidth="1"/>
  </cols>
  <sheetData>
    <row r="1" spans="1:96" ht="14.45" customHeight="1">
      <c r="A1" s="116" t="s">
        <v>0</v>
      </c>
      <c r="B1" s="117" t="s">
        <v>1</v>
      </c>
      <c r="C1" s="118" t="s">
        <v>83</v>
      </c>
      <c r="D1" s="1">
        <v>2000</v>
      </c>
      <c r="E1" s="1" t="s">
        <v>75</v>
      </c>
      <c r="F1" s="1" t="s">
        <v>72</v>
      </c>
      <c r="G1" s="6" t="s">
        <v>4</v>
      </c>
      <c r="H1" s="6" t="s">
        <v>8</v>
      </c>
      <c r="I1" s="1" t="s">
        <v>5</v>
      </c>
      <c r="J1" s="1" t="s">
        <v>6</v>
      </c>
      <c r="K1" s="7" t="s">
        <v>7</v>
      </c>
      <c r="L1" s="7" t="s">
        <v>87</v>
      </c>
      <c r="AO1" s="116" t="s">
        <v>10</v>
      </c>
      <c r="AP1" s="117" t="s">
        <v>11</v>
      </c>
      <c r="AQ1" s="149" t="s">
        <v>12</v>
      </c>
      <c r="AR1" s="116">
        <v>2007</v>
      </c>
      <c r="AS1" s="116">
        <v>2007</v>
      </c>
      <c r="AT1" s="116">
        <v>2006</v>
      </c>
      <c r="AU1" s="116">
        <v>2005</v>
      </c>
      <c r="AV1" s="116">
        <v>2004</v>
      </c>
      <c r="AW1" s="116">
        <v>2003</v>
      </c>
      <c r="AX1" s="116">
        <v>2002</v>
      </c>
      <c r="AY1" s="116">
        <v>2001</v>
      </c>
      <c r="AZ1" s="116"/>
      <c r="BA1" s="116"/>
      <c r="BB1" s="116"/>
      <c r="BC1" s="116">
        <v>2000</v>
      </c>
      <c r="BD1" s="116">
        <v>1999</v>
      </c>
      <c r="BE1" s="116">
        <v>1999</v>
      </c>
      <c r="BF1" s="116"/>
      <c r="BG1" s="116">
        <v>1998</v>
      </c>
      <c r="BH1" s="116">
        <v>1997</v>
      </c>
      <c r="BI1" s="116">
        <v>1996</v>
      </c>
      <c r="BJ1" s="116">
        <v>1995</v>
      </c>
      <c r="BK1" s="116">
        <v>1994</v>
      </c>
      <c r="BL1" s="116">
        <v>1993</v>
      </c>
      <c r="BM1" s="116">
        <v>1992</v>
      </c>
      <c r="BN1" s="116">
        <v>1991</v>
      </c>
      <c r="BO1" s="116">
        <v>1990</v>
      </c>
      <c r="BP1" s="116">
        <v>1990</v>
      </c>
      <c r="BQ1" s="116">
        <v>1989</v>
      </c>
      <c r="BR1" s="116">
        <v>1988</v>
      </c>
      <c r="BS1" s="116">
        <v>1987</v>
      </c>
      <c r="BT1" s="116">
        <v>1987</v>
      </c>
      <c r="BU1" s="116">
        <v>1986</v>
      </c>
      <c r="BV1" s="116">
        <v>1986</v>
      </c>
      <c r="BW1" s="116">
        <v>1986</v>
      </c>
      <c r="BX1" s="116">
        <v>1986</v>
      </c>
      <c r="BY1" s="116">
        <v>1986</v>
      </c>
      <c r="BZ1" s="116">
        <v>1985</v>
      </c>
      <c r="CA1" s="116">
        <v>1985</v>
      </c>
      <c r="CB1" s="116">
        <v>1985</v>
      </c>
      <c r="CC1" s="116">
        <v>1984</v>
      </c>
      <c r="CD1" s="1">
        <v>1984</v>
      </c>
      <c r="CE1">
        <v>1984</v>
      </c>
      <c r="CF1" s="116">
        <v>1983</v>
      </c>
      <c r="CG1" s="116">
        <v>1983</v>
      </c>
      <c r="CH1" s="116">
        <v>1982</v>
      </c>
      <c r="CI1" s="1">
        <v>1982</v>
      </c>
      <c r="CJ1" s="116">
        <v>1982</v>
      </c>
      <c r="CK1" s="3">
        <v>1982</v>
      </c>
      <c r="CL1" s="116">
        <v>1981</v>
      </c>
      <c r="CM1" s="1">
        <v>1980</v>
      </c>
      <c r="CN1" s="116"/>
      <c r="CO1" s="116"/>
      <c r="CP1" s="116"/>
      <c r="CQ1" s="116"/>
      <c r="CR1" s="143"/>
    </row>
    <row r="2" spans="1:96" ht="14.45" customHeight="1">
      <c r="A2" s="1">
        <v>3</v>
      </c>
      <c r="B2" s="120">
        <v>31</v>
      </c>
      <c r="C2" s="121" t="s">
        <v>13</v>
      </c>
      <c r="D2" s="1">
        <v>2</v>
      </c>
      <c r="E2" s="1">
        <v>12</v>
      </c>
      <c r="F2" s="1">
        <v>165</v>
      </c>
      <c r="G2" s="6">
        <v>13.75</v>
      </c>
      <c r="H2" s="6">
        <v>8.5718885157981806</v>
      </c>
      <c r="I2" s="1">
        <v>30</v>
      </c>
      <c r="J2" s="1">
        <v>4</v>
      </c>
      <c r="K2" s="7">
        <v>-11.75</v>
      </c>
      <c r="AO2" s="1">
        <v>3</v>
      </c>
      <c r="AP2" s="120">
        <v>31</v>
      </c>
      <c r="AQ2" s="150" t="s">
        <v>13</v>
      </c>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27"/>
      <c r="CF2" s="1"/>
      <c r="CG2" s="1"/>
      <c r="CH2" s="1"/>
      <c r="CI2" s="1"/>
      <c r="CJ2" s="1"/>
      <c r="CK2" s="1"/>
      <c r="CL2" s="1"/>
      <c r="CM2" s="1"/>
      <c r="CN2" s="1"/>
      <c r="CO2" s="1"/>
      <c r="CP2" s="1"/>
      <c r="CQ2" s="1"/>
      <c r="CR2" s="144"/>
    </row>
    <row r="3" spans="1:96">
      <c r="A3" s="1"/>
      <c r="B3" s="120"/>
      <c r="C3" s="118">
        <v>0</v>
      </c>
      <c r="D3" s="116">
        <v>18.5</v>
      </c>
      <c r="E3" s="1">
        <v>12</v>
      </c>
      <c r="F3" s="1">
        <v>214</v>
      </c>
      <c r="G3" s="6">
        <v>17.833333333333332</v>
      </c>
      <c r="H3" s="6">
        <v>1.6505279228908505</v>
      </c>
      <c r="I3" s="1">
        <v>20.6</v>
      </c>
      <c r="J3" s="1">
        <v>14.6</v>
      </c>
      <c r="K3" s="7">
        <v>0.66666666666666785</v>
      </c>
      <c r="L3" s="7">
        <v>0.40391117134148269</v>
      </c>
      <c r="AO3" s="1"/>
      <c r="AP3" s="120"/>
      <c r="AQ3" s="149">
        <v>0</v>
      </c>
      <c r="AR3" s="116"/>
      <c r="AS3" s="116"/>
      <c r="AT3" s="116"/>
      <c r="AU3" s="116"/>
      <c r="AV3" s="116"/>
      <c r="AW3" s="116"/>
      <c r="AX3" s="116"/>
      <c r="AY3" s="116"/>
      <c r="AZ3" s="116"/>
      <c r="BA3" s="116"/>
      <c r="BB3" s="116"/>
      <c r="BC3" s="116"/>
      <c r="BD3" s="116"/>
      <c r="BE3" s="116"/>
      <c r="BF3" s="116"/>
      <c r="BG3" s="116"/>
      <c r="BH3" s="116"/>
      <c r="BI3" s="116"/>
      <c r="BJ3" s="116"/>
      <c r="BK3" s="116"/>
      <c r="BL3" s="116"/>
      <c r="BM3" s="116"/>
      <c r="BN3" s="116"/>
      <c r="BO3" s="116"/>
      <c r="BP3" s="116"/>
      <c r="BQ3" s="116"/>
      <c r="BR3" s="116"/>
      <c r="BS3" s="116"/>
      <c r="BT3" s="116"/>
      <c r="BU3" s="116"/>
      <c r="BV3" s="116"/>
      <c r="BW3" s="116"/>
      <c r="BX3" s="116"/>
      <c r="BY3" s="116"/>
      <c r="BZ3" s="116"/>
      <c r="CA3" s="116"/>
      <c r="CB3" s="116"/>
      <c r="CC3" s="116"/>
      <c r="CD3" s="1"/>
      <c r="CF3" s="116"/>
      <c r="CG3" s="116"/>
      <c r="CH3" s="116"/>
      <c r="CI3" s="116"/>
      <c r="CJ3" s="116"/>
      <c r="CK3" s="3"/>
      <c r="CL3" s="116"/>
      <c r="CN3" s="116"/>
      <c r="CO3" s="116"/>
      <c r="CP3" s="116"/>
      <c r="CQ3" s="116"/>
      <c r="CR3" s="143"/>
    </row>
    <row r="4" spans="1:96">
      <c r="A4" s="1"/>
      <c r="B4" s="120"/>
      <c r="C4" s="121">
        <v>10</v>
      </c>
      <c r="D4" s="1"/>
      <c r="E4" s="1">
        <v>12</v>
      </c>
      <c r="F4" s="1">
        <v>207.95</v>
      </c>
      <c r="G4" s="6">
        <v>17.329166666666666</v>
      </c>
      <c r="H4" s="6">
        <v>2.4580903834752408</v>
      </c>
      <c r="I4" s="1">
        <v>20.89</v>
      </c>
      <c r="J4" s="1">
        <v>11.04</v>
      </c>
      <c r="K4" s="7">
        <v>-17.329166666666666</v>
      </c>
      <c r="L4" s="7">
        <v>-7.0498492582549961</v>
      </c>
      <c r="AO4" s="1"/>
      <c r="AP4" s="120"/>
      <c r="AQ4" s="150">
        <v>10</v>
      </c>
      <c r="AX4" s="1"/>
      <c r="AZ4" s="1"/>
      <c r="BB4" s="1"/>
      <c r="BE4" s="1"/>
      <c r="BF4" s="1"/>
      <c r="BI4" s="1"/>
      <c r="BK4" s="1"/>
      <c r="BM4" s="1"/>
      <c r="BQ4" s="1"/>
      <c r="BR4" s="1"/>
      <c r="BU4" s="1"/>
      <c r="BV4" s="1"/>
      <c r="BW4" s="1"/>
      <c r="BY4" s="138"/>
      <c r="CD4" s="1"/>
      <c r="CI4" s="1"/>
      <c r="CJ4" s="1"/>
      <c r="CK4" s="1"/>
      <c r="CQ4" s="1"/>
      <c r="CR4" s="144"/>
    </row>
    <row r="5" spans="1:96">
      <c r="A5" s="1"/>
      <c r="B5" s="120"/>
      <c r="C5" s="121">
        <v>20</v>
      </c>
      <c r="D5" s="1"/>
      <c r="E5" s="1">
        <v>12</v>
      </c>
      <c r="F5" s="1">
        <v>207.47</v>
      </c>
      <c r="G5" s="6">
        <v>17.28916666666667</v>
      </c>
      <c r="H5" s="6">
        <v>2.4537076151420338</v>
      </c>
      <c r="I5" s="1">
        <v>20.89</v>
      </c>
      <c r="J5" s="1">
        <v>11.02</v>
      </c>
      <c r="K5" s="7">
        <v>-17.28916666666667</v>
      </c>
      <c r="L5" s="7">
        <v>-7.0461397111757673</v>
      </c>
      <c r="AO5" s="1"/>
      <c r="AP5" s="120"/>
      <c r="AQ5" s="150">
        <v>20</v>
      </c>
      <c r="AX5" s="1"/>
      <c r="AZ5" s="1"/>
      <c r="BB5" s="1"/>
      <c r="BE5" s="1"/>
      <c r="BF5" s="1"/>
      <c r="BI5" s="1"/>
      <c r="BK5" s="1"/>
      <c r="BM5" s="1"/>
      <c r="BQ5" s="1"/>
      <c r="BR5" s="1"/>
      <c r="BU5" s="1"/>
      <c r="BV5" s="1"/>
      <c r="BW5" s="1"/>
      <c r="BY5" s="138"/>
      <c r="CD5" s="1"/>
      <c r="CI5" s="1"/>
      <c r="CJ5" s="1"/>
      <c r="CK5" s="1"/>
      <c r="CQ5" s="1"/>
      <c r="CR5" s="144"/>
    </row>
    <row r="6" spans="1:96">
      <c r="A6" s="1"/>
      <c r="B6" s="120"/>
      <c r="C6" s="121">
        <v>30</v>
      </c>
      <c r="D6" s="1"/>
      <c r="E6" s="1">
        <v>12</v>
      </c>
      <c r="F6" s="1">
        <v>206.69</v>
      </c>
      <c r="G6" s="6">
        <v>17.224166666666665</v>
      </c>
      <c r="H6" s="6">
        <v>2.4240891760274272</v>
      </c>
      <c r="I6" s="1">
        <v>20.89</v>
      </c>
      <c r="J6" s="1">
        <v>11.02</v>
      </c>
      <c r="K6" s="7">
        <v>-17.224166666666665</v>
      </c>
      <c r="L6" s="7">
        <v>-7.1054179182027681</v>
      </c>
      <c r="AO6" s="1"/>
      <c r="AP6" s="120"/>
      <c r="AQ6" s="150">
        <v>30</v>
      </c>
      <c r="AX6" s="1"/>
      <c r="AZ6" s="1"/>
      <c r="BB6" s="1"/>
      <c r="BE6" s="1"/>
      <c r="BF6" s="1"/>
      <c r="BI6" s="1"/>
      <c r="BK6" s="1"/>
      <c r="BM6" s="1"/>
      <c r="BQ6" s="1"/>
      <c r="BR6" s="1"/>
      <c r="BU6" s="1"/>
      <c r="BV6" s="1"/>
      <c r="BW6" s="1"/>
      <c r="BY6" s="138"/>
      <c r="CD6" s="1"/>
      <c r="CI6" s="1"/>
      <c r="CJ6" s="1"/>
      <c r="CK6" s="1"/>
      <c r="CQ6" s="1"/>
      <c r="CR6" s="144"/>
    </row>
    <row r="7" spans="1:96">
      <c r="A7" s="1"/>
      <c r="B7" s="120"/>
      <c r="C7" s="121">
        <v>50</v>
      </c>
      <c r="D7" s="1"/>
      <c r="E7" s="1">
        <v>12</v>
      </c>
      <c r="F7" s="1">
        <v>202.85</v>
      </c>
      <c r="G7" s="6">
        <v>16.904166666666669</v>
      </c>
      <c r="H7" s="6">
        <v>2.3722504019805486</v>
      </c>
      <c r="I7" s="1">
        <v>20.89</v>
      </c>
      <c r="J7" s="1">
        <v>11</v>
      </c>
      <c r="K7" s="7">
        <v>-16.904166666666669</v>
      </c>
      <c r="L7" s="7">
        <v>-7.1257935724465211</v>
      </c>
      <c r="AO7" s="1"/>
      <c r="AP7" s="120"/>
      <c r="AQ7" s="150">
        <v>50</v>
      </c>
      <c r="AX7" s="1"/>
      <c r="AZ7" s="1"/>
      <c r="BB7" s="1"/>
      <c r="BE7" s="1"/>
      <c r="BF7" s="1"/>
      <c r="BI7" s="1"/>
      <c r="BK7" s="1"/>
      <c r="BM7" s="1"/>
      <c r="BQ7" s="1"/>
      <c r="BR7" s="1"/>
      <c r="BU7" s="1"/>
      <c r="BV7" s="1"/>
      <c r="BW7" s="1"/>
      <c r="BY7" s="138"/>
      <c r="CD7" s="1"/>
      <c r="CI7" s="1"/>
      <c r="CJ7" s="1"/>
      <c r="CK7" s="1"/>
      <c r="CQ7" s="1"/>
      <c r="CR7" s="144"/>
    </row>
    <row r="8" spans="1:96">
      <c r="A8" s="1"/>
      <c r="B8" s="120"/>
      <c r="C8" s="121">
        <v>75</v>
      </c>
      <c r="D8" s="1"/>
      <c r="E8" s="1">
        <v>12</v>
      </c>
      <c r="F8" s="1">
        <v>199.07</v>
      </c>
      <c r="G8" s="6">
        <v>16.589166666666667</v>
      </c>
      <c r="H8" s="6">
        <v>2.4210645980392065</v>
      </c>
      <c r="I8" s="1">
        <v>20.9</v>
      </c>
      <c r="J8" s="1">
        <v>10.98</v>
      </c>
      <c r="K8" s="7">
        <v>-16.589166666666667</v>
      </c>
      <c r="L8" s="7">
        <v>-6.8520132342202063</v>
      </c>
      <c r="AO8" s="1"/>
      <c r="AP8" s="120"/>
      <c r="AQ8" s="150">
        <v>75</v>
      </c>
      <c r="AX8" s="1"/>
      <c r="AZ8" s="1"/>
      <c r="BB8" s="1"/>
      <c r="BE8" s="1"/>
      <c r="BF8" s="1"/>
      <c r="BI8" s="1"/>
      <c r="BK8" s="1"/>
      <c r="BM8" s="1"/>
      <c r="BQ8" s="1"/>
      <c r="BR8" s="1"/>
      <c r="BU8" s="1"/>
      <c r="BV8" s="1"/>
      <c r="BW8" s="1"/>
      <c r="BY8" s="138"/>
      <c r="CD8" s="1"/>
      <c r="CI8" s="1"/>
      <c r="CJ8" s="1"/>
      <c r="CK8" s="1"/>
      <c r="CQ8" s="1"/>
      <c r="CR8" s="144"/>
    </row>
    <row r="9" spans="1:96">
      <c r="A9" s="1"/>
      <c r="B9" s="120"/>
      <c r="C9" s="121">
        <v>100</v>
      </c>
      <c r="D9" s="1"/>
      <c r="E9" s="1">
        <v>12</v>
      </c>
      <c r="F9" s="1">
        <v>194.92</v>
      </c>
      <c r="G9" s="6">
        <v>16.243333333333336</v>
      </c>
      <c r="H9" s="6">
        <v>2.5049708157738544</v>
      </c>
      <c r="I9" s="1">
        <v>20.9</v>
      </c>
      <c r="J9" s="1">
        <v>10.9</v>
      </c>
      <c r="K9" s="7">
        <v>-16.243333333333336</v>
      </c>
      <c r="L9" s="7">
        <v>-6.4844401503796858</v>
      </c>
      <c r="AO9" s="1"/>
      <c r="AP9" s="120"/>
      <c r="AQ9" s="150">
        <v>100</v>
      </c>
      <c r="AX9" s="1"/>
      <c r="AZ9" s="1"/>
      <c r="BB9" s="1"/>
      <c r="BE9" s="1"/>
      <c r="BF9" s="1"/>
      <c r="BI9" s="1"/>
      <c r="BK9" s="1"/>
      <c r="BM9" s="1"/>
      <c r="BQ9" s="1"/>
      <c r="BR9" s="1"/>
      <c r="BU9" s="1"/>
      <c r="BV9" s="1"/>
      <c r="BW9" s="1"/>
      <c r="BY9" s="138"/>
      <c r="CD9" s="1"/>
      <c r="CI9" s="1"/>
      <c r="CJ9" s="1"/>
      <c r="CK9" s="1"/>
      <c r="CQ9" s="1"/>
      <c r="CR9" s="144"/>
    </row>
    <row r="10" spans="1:96">
      <c r="A10" s="1"/>
      <c r="B10" s="120"/>
      <c r="C10" s="121">
        <v>150</v>
      </c>
      <c r="D10" s="1"/>
      <c r="E10" s="1">
        <v>12</v>
      </c>
      <c r="F10" s="1">
        <v>181.47</v>
      </c>
      <c r="G10" s="6">
        <v>15.1225</v>
      </c>
      <c r="H10" s="6">
        <v>3.1192514399218498</v>
      </c>
      <c r="I10" s="1">
        <v>20.9</v>
      </c>
      <c r="J10" s="1">
        <v>9.68</v>
      </c>
      <c r="K10" s="7">
        <v>-15.1225</v>
      </c>
      <c r="L10" s="7">
        <v>-4.8481183037872961</v>
      </c>
      <c r="AO10" s="1"/>
      <c r="AP10" s="120"/>
      <c r="AQ10" s="150">
        <v>150</v>
      </c>
      <c r="AX10" s="1"/>
      <c r="AZ10" s="1"/>
      <c r="BB10" s="1"/>
      <c r="BE10" s="1"/>
      <c r="BF10" s="1"/>
      <c r="BI10" s="1"/>
      <c r="BK10" s="1"/>
      <c r="BM10" s="1"/>
      <c r="BQ10" s="1"/>
      <c r="BR10" s="1"/>
      <c r="BU10" s="1"/>
      <c r="BV10" s="1"/>
      <c r="BW10" s="1"/>
      <c r="BY10" s="138"/>
      <c r="CD10" s="1"/>
      <c r="CI10" s="1"/>
      <c r="CJ10" s="1"/>
      <c r="CK10" s="1"/>
      <c r="CQ10" s="1"/>
      <c r="CR10" s="144"/>
    </row>
    <row r="11" spans="1:96">
      <c r="A11" s="1"/>
      <c r="B11" s="120"/>
      <c r="C11" s="121">
        <v>200</v>
      </c>
      <c r="D11" s="1"/>
      <c r="E11" s="1">
        <v>12</v>
      </c>
      <c r="F11" s="1">
        <v>164.35</v>
      </c>
      <c r="G11" s="6">
        <v>13.695833333333331</v>
      </c>
      <c r="H11" s="6">
        <v>3.5508397427633858</v>
      </c>
      <c r="I11" s="1">
        <v>19.87</v>
      </c>
      <c r="J11" s="1">
        <v>8.24</v>
      </c>
      <c r="K11" s="7">
        <v>-13.695833333333331</v>
      </c>
      <c r="L11" s="7">
        <v>-3.8570688416016101</v>
      </c>
      <c r="AO11" s="1"/>
      <c r="AP11" s="120"/>
      <c r="AQ11" s="150">
        <v>200</v>
      </c>
      <c r="AX11" s="1"/>
      <c r="AZ11" s="1"/>
      <c r="BB11" s="1"/>
      <c r="BE11" s="1"/>
      <c r="BF11" s="1"/>
      <c r="BI11" s="1"/>
      <c r="BK11" s="1"/>
      <c r="BM11" s="1"/>
      <c r="BQ11" s="1"/>
      <c r="BR11" s="1"/>
      <c r="BU11" s="1"/>
      <c r="BV11" s="1"/>
      <c r="BW11" s="1"/>
      <c r="BY11" s="138"/>
      <c r="CD11" s="1"/>
      <c r="CI11" s="1"/>
      <c r="CJ11" s="1"/>
      <c r="CK11" s="1"/>
      <c r="CQ11" s="1"/>
      <c r="CR11" s="144"/>
    </row>
    <row r="12" spans="1:96">
      <c r="A12" s="1"/>
      <c r="B12" s="120"/>
      <c r="C12" s="121">
        <v>300</v>
      </c>
      <c r="D12" s="1"/>
      <c r="E12" s="1">
        <v>4</v>
      </c>
      <c r="F12" s="1">
        <v>49.23</v>
      </c>
      <c r="G12" s="6">
        <v>12.307499999999999</v>
      </c>
      <c r="H12" s="6">
        <v>4.9242892888212761</v>
      </c>
      <c r="I12" s="1">
        <v>17.03</v>
      </c>
      <c r="J12" s="1">
        <v>7.46</v>
      </c>
      <c r="K12" s="7">
        <v>-12.307499999999999</v>
      </c>
      <c r="L12" s="7">
        <v>-2.4993454442125271</v>
      </c>
      <c r="AO12" s="1"/>
      <c r="AP12" s="120"/>
      <c r="AQ12" s="150">
        <v>300</v>
      </c>
      <c r="BY12" s="138"/>
      <c r="CD12" s="1"/>
      <c r="CI12" s="1"/>
      <c r="CJ12" s="1"/>
      <c r="CK12" s="1"/>
      <c r="CR12" s="144"/>
    </row>
    <row r="13" spans="1:96">
      <c r="A13" s="1"/>
      <c r="B13" s="120"/>
      <c r="C13" s="121">
        <v>400</v>
      </c>
      <c r="D13" s="1"/>
      <c r="E13" s="1">
        <v>4</v>
      </c>
      <c r="F13" s="1">
        <v>40.450000000000003</v>
      </c>
      <c r="G13" s="6">
        <v>10.112500000000001</v>
      </c>
      <c r="H13" s="6">
        <v>4.2665550115598707</v>
      </c>
      <c r="I13" s="1">
        <v>14.65</v>
      </c>
      <c r="J13" s="1">
        <v>6.17</v>
      </c>
      <c r="K13" s="7">
        <v>-10.112500000000001</v>
      </c>
      <c r="L13" s="7">
        <v>-2.3701792131124608</v>
      </c>
      <c r="AO13" s="1"/>
      <c r="AP13" s="120"/>
      <c r="AQ13" s="150">
        <v>400</v>
      </c>
      <c r="BY13" s="138"/>
      <c r="CD13" s="1"/>
      <c r="CI13" s="1"/>
      <c r="CJ13" s="1"/>
      <c r="CK13" s="1"/>
      <c r="CR13" s="144"/>
    </row>
    <row r="14" spans="1:96">
      <c r="A14" s="1"/>
      <c r="B14" s="120"/>
      <c r="C14" s="121">
        <v>500</v>
      </c>
      <c r="E14" s="1">
        <v>2</v>
      </c>
      <c r="F14" s="1">
        <v>10.58</v>
      </c>
      <c r="G14" s="6">
        <v>5.29</v>
      </c>
      <c r="H14" s="6">
        <v>0.18384776310850068</v>
      </c>
      <c r="I14" s="1">
        <v>5.42</v>
      </c>
      <c r="J14" s="1">
        <v>5.16</v>
      </c>
      <c r="K14" s="7">
        <v>-5.29</v>
      </c>
      <c r="AO14" s="1"/>
      <c r="AP14" s="120"/>
      <c r="AQ14" s="150">
        <v>500</v>
      </c>
      <c r="BY14" s="138"/>
      <c r="CD14" s="1"/>
      <c r="CJ14" s="1"/>
      <c r="CK14" s="1"/>
      <c r="CR14" s="144"/>
    </row>
    <row r="15" spans="1:96" ht="16.5" customHeight="1">
      <c r="A15" s="1"/>
      <c r="B15" s="120"/>
      <c r="C15" s="121">
        <v>600</v>
      </c>
      <c r="D15" s="1"/>
      <c r="E15" s="1">
        <v>0</v>
      </c>
      <c r="F15" s="1">
        <v>0</v>
      </c>
      <c r="G15" s="6" t="e">
        <v>#DIV/0!</v>
      </c>
      <c r="H15" s="6" t="e">
        <v>#DIV/0!</v>
      </c>
      <c r="I15" s="1">
        <v>0</v>
      </c>
      <c r="J15" s="1">
        <v>0</v>
      </c>
      <c r="K15" s="7" t="e">
        <v>#DIV/0!</v>
      </c>
      <c r="AO15" s="1"/>
      <c r="AP15" s="120"/>
      <c r="AQ15" s="150">
        <v>600</v>
      </c>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39"/>
      <c r="BZ15" s="1"/>
      <c r="CA15" s="1"/>
      <c r="CB15" s="1"/>
      <c r="CC15" s="1"/>
      <c r="CD15" s="1"/>
      <c r="CE15" s="1"/>
      <c r="CF15" s="1"/>
      <c r="CG15" s="1"/>
      <c r="CH15" s="1"/>
      <c r="CI15" s="1"/>
      <c r="CJ15" s="1"/>
      <c r="CK15" s="1"/>
      <c r="CL15" s="1"/>
      <c r="CN15" s="1"/>
      <c r="CO15" s="1"/>
      <c r="CP15" s="1"/>
      <c r="CQ15" s="1"/>
      <c r="CR15" s="144"/>
    </row>
    <row r="16" spans="1:96" ht="16.5" customHeight="1">
      <c r="A16" s="1"/>
      <c r="B16" s="1"/>
      <c r="C16" s="112"/>
      <c r="D16" s="1"/>
      <c r="E16" s="1"/>
      <c r="F16" s="1"/>
      <c r="G16" s="6"/>
      <c r="H16" s="6"/>
      <c r="I16" s="1"/>
      <c r="J16" s="1"/>
      <c r="AO16" s="1"/>
      <c r="AP16" s="1"/>
      <c r="AQ16" s="14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39"/>
      <c r="BZ16" s="1"/>
      <c r="CA16" s="1"/>
      <c r="CB16" s="1"/>
      <c r="CC16" s="1"/>
      <c r="CD16" s="1"/>
      <c r="CE16" s="1"/>
      <c r="CF16" s="1"/>
      <c r="CG16" s="1"/>
      <c r="CH16" s="1"/>
      <c r="CI16" s="1"/>
      <c r="CJ16" s="1"/>
      <c r="CK16" s="1"/>
      <c r="CL16" s="1"/>
      <c r="CN16" s="1"/>
      <c r="CO16" s="1"/>
      <c r="CP16" s="1"/>
      <c r="CQ16" s="1"/>
      <c r="CR16" s="141"/>
    </row>
    <row r="17" spans="1:96" ht="25.15" customHeight="1">
      <c r="A17" s="1"/>
      <c r="B17" s="1"/>
      <c r="C17" s="112" t="s">
        <v>84</v>
      </c>
      <c r="D17" s="1">
        <v>279</v>
      </c>
      <c r="E17" s="1">
        <v>12</v>
      </c>
      <c r="F17" s="1">
        <v>2575</v>
      </c>
      <c r="G17" s="6">
        <v>214.58333333333334</v>
      </c>
      <c r="H17" s="6">
        <v>103.93482077579662</v>
      </c>
      <c r="I17" s="1">
        <v>345</v>
      </c>
      <c r="J17" s="1">
        <v>14</v>
      </c>
      <c r="K17" s="6">
        <v>64.416666666666657</v>
      </c>
      <c r="AO17" s="2"/>
      <c r="AP17" s="2"/>
      <c r="AQ17" s="146" t="s">
        <v>14</v>
      </c>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1"/>
      <c r="BY17" s="1"/>
      <c r="BZ17" s="1"/>
      <c r="CA17" s="1"/>
      <c r="CB17" s="1"/>
      <c r="CC17" s="1"/>
      <c r="CD17" s="1"/>
      <c r="CE17" s="1"/>
      <c r="CF17" s="1"/>
      <c r="CG17" s="1"/>
      <c r="CH17" s="1"/>
      <c r="CI17" s="1"/>
      <c r="CJ17" s="1"/>
      <c r="CK17" s="1"/>
      <c r="CL17" s="1"/>
      <c r="CN17" s="2"/>
      <c r="CO17" s="2"/>
      <c r="CP17" s="2"/>
      <c r="CQ17" s="2"/>
      <c r="CR17" s="146"/>
    </row>
    <row r="18" spans="1:96">
      <c r="A18" s="2"/>
      <c r="B18" s="114"/>
      <c r="C18" s="115" t="s">
        <v>85</v>
      </c>
      <c r="D18" s="2">
        <v>2.2000000000000002</v>
      </c>
      <c r="E18" s="1">
        <v>12</v>
      </c>
      <c r="F18" s="1">
        <v>13.19</v>
      </c>
      <c r="G18" s="6">
        <v>1.0991666666666666</v>
      </c>
      <c r="H18" s="6">
        <v>0.49654182893164983</v>
      </c>
      <c r="I18" s="1">
        <v>2</v>
      </c>
      <c r="J18" s="1">
        <v>0.4</v>
      </c>
      <c r="K18" s="7">
        <v>1.1008333333333336</v>
      </c>
      <c r="AO18" s="2"/>
      <c r="AP18" s="114"/>
      <c r="AQ18" s="148" t="s">
        <v>15</v>
      </c>
      <c r="AR18" s="2"/>
      <c r="AS18" s="2"/>
      <c r="AT18" s="2"/>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c r="BX18" s="2"/>
      <c r="BY18" s="2"/>
      <c r="BZ18" s="2"/>
      <c r="CA18" s="2"/>
      <c r="CB18" s="2"/>
      <c r="CC18" s="2"/>
      <c r="CD18" s="1"/>
      <c r="CF18" s="2"/>
      <c r="CG18" s="2"/>
      <c r="CH18" s="2"/>
      <c r="CI18" s="2"/>
      <c r="CJ18" s="2"/>
      <c r="CK18" s="2"/>
      <c r="CL18" s="2"/>
      <c r="CN18" s="2"/>
      <c r="CO18" s="2"/>
      <c r="CP18" s="2"/>
      <c r="CQ18" s="2"/>
      <c r="CR18" s="142"/>
    </row>
    <row r="19" spans="1:96">
      <c r="A19" s="1" t="s">
        <v>0</v>
      </c>
      <c r="B19" s="120" t="s">
        <v>1</v>
      </c>
      <c r="C19" s="121" t="s">
        <v>83</v>
      </c>
      <c r="D19" s="1">
        <v>2000</v>
      </c>
      <c r="E19" s="1" t="s">
        <v>75</v>
      </c>
      <c r="F19" s="1" t="s">
        <v>72</v>
      </c>
      <c r="G19" s="6" t="s">
        <v>4</v>
      </c>
      <c r="H19" s="6" t="s">
        <v>8</v>
      </c>
      <c r="I19" s="1" t="s">
        <v>5</v>
      </c>
      <c r="J19" s="1" t="s">
        <v>6</v>
      </c>
      <c r="K19" s="7" t="s">
        <v>7</v>
      </c>
      <c r="AO19" s="1" t="s">
        <v>10</v>
      </c>
      <c r="AP19" s="120" t="s">
        <v>11</v>
      </c>
      <c r="AQ19" s="150" t="s">
        <v>12</v>
      </c>
      <c r="AR19" s="1">
        <v>2007</v>
      </c>
      <c r="AS19" s="1">
        <v>2007</v>
      </c>
      <c r="AT19" s="1">
        <v>2006</v>
      </c>
      <c r="AU19" s="1">
        <v>2005</v>
      </c>
      <c r="AV19" s="1">
        <v>2004</v>
      </c>
      <c r="AW19" s="1">
        <v>2003</v>
      </c>
      <c r="AX19" s="1">
        <v>2002</v>
      </c>
      <c r="AY19" s="1">
        <v>2001</v>
      </c>
      <c r="AZ19" s="1"/>
      <c r="BA19" s="1"/>
      <c r="BB19" s="1">
        <v>2000</v>
      </c>
      <c r="BC19" s="1">
        <v>2000</v>
      </c>
      <c r="BD19" s="1">
        <v>1999</v>
      </c>
      <c r="BE19" s="1">
        <v>1999</v>
      </c>
      <c r="BF19" s="1"/>
      <c r="BG19" s="1">
        <v>1998</v>
      </c>
      <c r="BH19" s="1">
        <v>1997</v>
      </c>
      <c r="BI19" s="1">
        <v>1996</v>
      </c>
      <c r="BJ19" s="1">
        <v>1995</v>
      </c>
      <c r="BK19" s="1">
        <v>1994</v>
      </c>
      <c r="BL19" s="1">
        <v>1993</v>
      </c>
      <c r="BM19" s="1">
        <v>1992</v>
      </c>
      <c r="BN19" s="1">
        <v>1991</v>
      </c>
      <c r="BO19" s="1">
        <v>1990</v>
      </c>
      <c r="BP19" s="1">
        <v>1990</v>
      </c>
      <c r="BQ19" s="1">
        <v>1989</v>
      </c>
      <c r="BR19" s="1">
        <v>1988</v>
      </c>
      <c r="BS19" s="1">
        <v>1987</v>
      </c>
      <c r="BT19" s="1">
        <v>1987</v>
      </c>
      <c r="BU19" s="1">
        <v>1986</v>
      </c>
      <c r="BV19" s="1">
        <v>1986</v>
      </c>
      <c r="BW19" s="1">
        <v>1986</v>
      </c>
      <c r="BX19" s="1">
        <v>1986</v>
      </c>
      <c r="BY19" s="1">
        <v>1986</v>
      </c>
      <c r="BZ19" s="1">
        <v>1985</v>
      </c>
      <c r="CA19" s="1">
        <v>1985</v>
      </c>
      <c r="CB19" s="1">
        <v>1985</v>
      </c>
      <c r="CC19" s="1">
        <v>1984</v>
      </c>
      <c r="CD19" s="1">
        <v>1984</v>
      </c>
      <c r="CE19">
        <v>1984</v>
      </c>
      <c r="CF19" s="1">
        <v>1983</v>
      </c>
      <c r="CG19" s="1">
        <v>1983</v>
      </c>
      <c r="CH19" s="1">
        <v>1982</v>
      </c>
      <c r="CI19" s="1">
        <v>1982</v>
      </c>
      <c r="CJ19" s="1">
        <v>1982</v>
      </c>
      <c r="CK19" s="1">
        <v>1982</v>
      </c>
      <c r="CL19" s="1">
        <v>1981</v>
      </c>
      <c r="CM19" s="1">
        <v>1980</v>
      </c>
      <c r="CN19" s="1"/>
      <c r="CO19" s="1"/>
      <c r="CP19" s="1"/>
      <c r="CQ19" s="1"/>
      <c r="CR19" s="144"/>
    </row>
    <row r="20" spans="1:96" ht="18" customHeight="1">
      <c r="A20" s="1" t="s">
        <v>86</v>
      </c>
      <c r="B20" s="1">
        <v>32</v>
      </c>
      <c r="C20" s="112" t="s">
        <v>13</v>
      </c>
      <c r="D20" s="1">
        <v>21</v>
      </c>
      <c r="E20" s="1">
        <v>17</v>
      </c>
      <c r="F20" s="1">
        <v>213</v>
      </c>
      <c r="G20" s="6">
        <v>12.529411764705882</v>
      </c>
      <c r="H20" s="6">
        <v>8.4935096327933213</v>
      </c>
      <c r="I20" s="1">
        <v>30</v>
      </c>
      <c r="J20" s="1">
        <v>2</v>
      </c>
      <c r="K20" s="6">
        <v>8.4705882352941178</v>
      </c>
      <c r="AO20" s="2">
        <v>3</v>
      </c>
      <c r="AP20" s="2">
        <v>32</v>
      </c>
      <c r="AQ20" s="146" t="s">
        <v>13</v>
      </c>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1"/>
      <c r="BY20" s="1"/>
      <c r="BZ20" s="1"/>
      <c r="CA20" s="1"/>
      <c r="CB20" s="1"/>
      <c r="CC20" s="1"/>
      <c r="CD20" s="1"/>
      <c r="CE20" s="1"/>
      <c r="CF20" s="1"/>
      <c r="CG20" s="1"/>
      <c r="CH20" s="1"/>
      <c r="CI20" s="124"/>
      <c r="CJ20" s="1"/>
      <c r="CK20" s="1"/>
      <c r="CL20" s="1"/>
      <c r="CM20" s="1"/>
      <c r="CN20" s="2"/>
      <c r="CO20" s="2"/>
      <c r="CP20" s="2"/>
      <c r="CQ20" s="2"/>
      <c r="CR20" s="146"/>
    </row>
    <row r="21" spans="1:96" ht="15" customHeight="1">
      <c r="A21" s="1"/>
      <c r="B21" s="120"/>
      <c r="C21" s="121">
        <v>0</v>
      </c>
      <c r="D21" s="1">
        <v>16.5</v>
      </c>
      <c r="E21" s="1">
        <v>17</v>
      </c>
      <c r="F21" s="1">
        <v>312.3</v>
      </c>
      <c r="G21" s="6">
        <v>18.370588235294115</v>
      </c>
      <c r="H21" s="6">
        <v>1.6258708073992256</v>
      </c>
      <c r="I21" s="1">
        <v>20.5</v>
      </c>
      <c r="J21" s="1">
        <v>14.7</v>
      </c>
      <c r="K21" s="7">
        <v>-1.8705882352941146</v>
      </c>
      <c r="L21" s="7">
        <v>-1.1505146822128776</v>
      </c>
      <c r="AO21" s="1"/>
      <c r="AP21" s="120"/>
      <c r="AQ21" s="150">
        <v>0</v>
      </c>
      <c r="AS21" s="1"/>
      <c r="AX21" s="1"/>
      <c r="AZ21" s="1"/>
      <c r="BB21" s="1"/>
      <c r="BE21" s="1"/>
      <c r="BF21" s="1"/>
      <c r="BI21" s="1"/>
      <c r="BK21" s="1"/>
      <c r="BM21" s="1"/>
      <c r="BQ21" s="1"/>
      <c r="BR21" s="1"/>
      <c r="BU21" s="1"/>
      <c r="BV21" s="1"/>
      <c r="BW21" s="1"/>
      <c r="CD21" s="1"/>
      <c r="CF21" s="1"/>
      <c r="CG21" s="1"/>
      <c r="CH21" s="1"/>
      <c r="CI21" s="116"/>
      <c r="CJ21" s="1"/>
      <c r="CK21" s="1"/>
      <c r="CM21" s="1"/>
      <c r="CQ21" s="1"/>
      <c r="CR21" s="144"/>
    </row>
    <row r="22" spans="1:96" ht="15" customHeight="1">
      <c r="A22" s="1"/>
      <c r="B22" s="120"/>
      <c r="C22" s="121">
        <v>10</v>
      </c>
      <c r="D22" s="1">
        <v>16.53</v>
      </c>
      <c r="E22" s="1">
        <v>12</v>
      </c>
      <c r="F22" s="1">
        <v>221.25</v>
      </c>
      <c r="G22" s="6">
        <v>18.4375</v>
      </c>
      <c r="H22" s="6">
        <v>1.4051795420709345</v>
      </c>
      <c r="I22" s="1">
        <v>20.73</v>
      </c>
      <c r="J22" s="1">
        <v>16.55</v>
      </c>
      <c r="K22" s="7">
        <v>-1.9075</v>
      </c>
      <c r="L22" s="7">
        <v>-1.3574777762482564</v>
      </c>
      <c r="AO22" s="1"/>
      <c r="AP22" s="120"/>
      <c r="AQ22" s="150">
        <v>10</v>
      </c>
      <c r="AS22" s="1"/>
      <c r="AX22" s="1"/>
      <c r="AZ22" s="1"/>
      <c r="BB22" s="1"/>
      <c r="BE22" s="1"/>
      <c r="BF22" s="1"/>
      <c r="BI22" s="1"/>
      <c r="BK22" s="1"/>
      <c r="BM22" s="1"/>
      <c r="BQ22" s="1"/>
      <c r="BR22" s="1"/>
      <c r="BU22" s="1"/>
      <c r="BV22" s="1"/>
      <c r="BW22" s="1"/>
      <c r="CD22" s="1"/>
      <c r="CF22" s="1"/>
      <c r="CG22" s="1"/>
      <c r="CH22" s="1"/>
      <c r="CI22" s="1"/>
      <c r="CJ22" s="1"/>
      <c r="CK22" s="1"/>
      <c r="CM22" s="1"/>
      <c r="CQ22" s="1"/>
      <c r="CR22" s="144"/>
    </row>
    <row r="23" spans="1:96" ht="14.45" customHeight="1">
      <c r="A23" s="1"/>
      <c r="B23" s="120"/>
      <c r="C23" s="121">
        <v>20</v>
      </c>
      <c r="D23" s="1">
        <v>16.46</v>
      </c>
      <c r="E23" s="1">
        <v>12</v>
      </c>
      <c r="F23" s="1">
        <v>220.86</v>
      </c>
      <c r="G23" s="6">
        <v>18.405000000000001</v>
      </c>
      <c r="H23" s="6">
        <v>1.4062102519634723</v>
      </c>
      <c r="I23" s="1">
        <v>20.64</v>
      </c>
      <c r="J23" s="1">
        <v>16.5</v>
      </c>
      <c r="K23" s="7">
        <v>-1.9450000000000001</v>
      </c>
      <c r="L23" s="7">
        <v>-1.3831502062257239</v>
      </c>
      <c r="AO23" s="1"/>
      <c r="AP23" s="120"/>
      <c r="AQ23" s="150">
        <v>20</v>
      </c>
      <c r="AS23" s="1"/>
      <c r="AX23" s="1"/>
      <c r="AZ23" s="1"/>
      <c r="BB23" s="1"/>
      <c r="BE23" s="1"/>
      <c r="BF23" s="1"/>
      <c r="BI23" s="1"/>
      <c r="BK23" s="1"/>
      <c r="BM23" s="1"/>
      <c r="BQ23" s="1"/>
      <c r="BR23" s="1"/>
      <c r="BU23" s="1"/>
      <c r="BV23" s="1"/>
      <c r="BW23" s="1"/>
      <c r="CD23" s="1"/>
      <c r="CF23" s="1"/>
      <c r="CG23" s="1"/>
      <c r="CH23" s="1"/>
      <c r="CI23" s="116"/>
      <c r="CJ23" s="1"/>
      <c r="CK23" s="1"/>
      <c r="CM23" s="1"/>
      <c r="CQ23" s="1"/>
      <c r="CR23" s="144"/>
    </row>
    <row r="24" spans="1:96" ht="15" customHeight="1">
      <c r="A24" s="1"/>
      <c r="B24" s="120"/>
      <c r="C24" s="121">
        <v>30</v>
      </c>
      <c r="D24" s="1">
        <v>16.37</v>
      </c>
      <c r="E24" s="1">
        <v>12</v>
      </c>
      <c r="F24" s="1">
        <v>220.55</v>
      </c>
      <c r="G24" s="6">
        <v>18.379166666666666</v>
      </c>
      <c r="H24" s="6">
        <v>1.4141650818726665</v>
      </c>
      <c r="I24" s="1">
        <v>20.62</v>
      </c>
      <c r="J24" s="1">
        <v>16.489999999999998</v>
      </c>
      <c r="K24" s="7">
        <v>-2.0091666666666654</v>
      </c>
      <c r="L24" s="7">
        <v>-1.4207440789063224</v>
      </c>
      <c r="AO24" s="1"/>
      <c r="AP24" s="120"/>
      <c r="AQ24" s="150">
        <v>30</v>
      </c>
      <c r="AS24" s="1"/>
      <c r="AX24" s="1"/>
      <c r="AZ24" s="1"/>
      <c r="BB24" s="1"/>
      <c r="BE24" s="1"/>
      <c r="BF24" s="1"/>
      <c r="BI24" s="1"/>
      <c r="BK24" s="1"/>
      <c r="BM24" s="1"/>
      <c r="BQ24" s="1"/>
      <c r="BR24" s="1"/>
      <c r="BU24" s="1"/>
      <c r="BV24" s="1"/>
      <c r="BW24" s="1"/>
      <c r="CD24" s="1"/>
      <c r="CF24" s="1"/>
      <c r="CG24" s="1"/>
      <c r="CH24" s="1"/>
      <c r="CI24" s="1"/>
      <c r="CJ24" s="1"/>
      <c r="CK24" s="1"/>
      <c r="CM24" s="1"/>
      <c r="CQ24" s="1"/>
      <c r="CR24" s="144"/>
    </row>
    <row r="25" spans="1:96" ht="15" customHeight="1">
      <c r="A25" s="1"/>
      <c r="B25" s="120"/>
      <c r="C25" s="121">
        <v>50</v>
      </c>
      <c r="D25" s="1">
        <v>16.27</v>
      </c>
      <c r="E25" s="1">
        <v>12</v>
      </c>
      <c r="F25" s="1">
        <v>219.55</v>
      </c>
      <c r="G25" s="6">
        <v>18.295833333333331</v>
      </c>
      <c r="H25" s="6">
        <v>1.4867808931522044</v>
      </c>
      <c r="I25" s="1">
        <v>20.6</v>
      </c>
      <c r="J25" s="1">
        <v>16.36</v>
      </c>
      <c r="K25" s="7">
        <v>-2.0258333333333312</v>
      </c>
      <c r="L25" s="7">
        <v>-1.3625634702893259</v>
      </c>
      <c r="AO25" s="1"/>
      <c r="AP25" s="120"/>
      <c r="AQ25" s="150">
        <v>50</v>
      </c>
      <c r="AS25" s="1"/>
      <c r="AX25" s="1"/>
      <c r="AZ25" s="1"/>
      <c r="BB25" s="1"/>
      <c r="BE25" s="1"/>
      <c r="BF25" s="1"/>
      <c r="BI25" s="1"/>
      <c r="BK25" s="1"/>
      <c r="BM25" s="1"/>
      <c r="BQ25" s="1"/>
      <c r="BR25" s="1"/>
      <c r="BU25" s="1"/>
      <c r="BV25" s="1"/>
      <c r="BW25" s="1"/>
      <c r="CD25" s="1"/>
      <c r="CF25" s="1"/>
      <c r="CG25" s="1"/>
      <c r="CH25" s="1"/>
      <c r="CI25" s="1"/>
      <c r="CJ25" s="1"/>
      <c r="CK25" s="1"/>
      <c r="CQ25" s="1"/>
      <c r="CR25" s="144"/>
    </row>
    <row r="26" spans="1:96" ht="15" customHeight="1">
      <c r="A26" s="1"/>
      <c r="B26" s="120"/>
      <c r="C26" s="121">
        <v>75</v>
      </c>
      <c r="D26" s="1">
        <v>15.72</v>
      </c>
      <c r="E26" s="1">
        <v>12</v>
      </c>
      <c r="F26" s="1">
        <v>215.96</v>
      </c>
      <c r="G26" s="6">
        <v>17.996666666666663</v>
      </c>
      <c r="H26" s="6">
        <v>1.7307556591025073</v>
      </c>
      <c r="I26" s="1">
        <v>20.58</v>
      </c>
      <c r="J26" s="1">
        <v>15.44</v>
      </c>
      <c r="K26" s="7">
        <v>-2.276666666666662</v>
      </c>
      <c r="L26" s="7">
        <v>-1.315417722133718</v>
      </c>
      <c r="AO26" s="1"/>
      <c r="AP26" s="120"/>
      <c r="AQ26" s="150">
        <v>75</v>
      </c>
      <c r="AS26" s="1"/>
      <c r="AX26" s="1"/>
      <c r="AZ26" s="1"/>
      <c r="BB26" s="1"/>
      <c r="BE26" s="1"/>
      <c r="BF26" s="1"/>
      <c r="BI26" s="1"/>
      <c r="BK26" s="1"/>
      <c r="BM26" s="1"/>
      <c r="BQ26" s="1"/>
      <c r="BR26" s="1"/>
      <c r="BU26" s="1"/>
      <c r="BV26" s="1"/>
      <c r="BW26" s="1"/>
      <c r="CD26" s="1"/>
      <c r="CF26" s="1"/>
      <c r="CG26" s="1"/>
      <c r="CH26" s="1"/>
      <c r="CI26" s="1"/>
      <c r="CJ26" s="1"/>
      <c r="CK26" s="1"/>
      <c r="CM26" s="1"/>
      <c r="CQ26" s="1"/>
      <c r="CR26" s="144"/>
    </row>
    <row r="27" spans="1:96" ht="14.45" customHeight="1">
      <c r="A27" s="1"/>
      <c r="B27" s="120"/>
      <c r="C27" s="121">
        <v>100</v>
      </c>
      <c r="D27" s="1">
        <v>15.52</v>
      </c>
      <c r="E27" s="1">
        <v>12</v>
      </c>
      <c r="F27" s="1">
        <v>212.97</v>
      </c>
      <c r="G27" s="6">
        <v>17.747499999999999</v>
      </c>
      <c r="H27" s="6">
        <v>1.898971611640921</v>
      </c>
      <c r="I27" s="1">
        <v>20.55</v>
      </c>
      <c r="J27" s="1">
        <v>14.93</v>
      </c>
      <c r="K27" s="7">
        <v>-2.2275</v>
      </c>
      <c r="L27" s="7">
        <v>-1.1730033173456413</v>
      </c>
      <c r="AO27" s="1"/>
      <c r="AP27" s="120"/>
      <c r="AQ27" s="150">
        <v>100</v>
      </c>
      <c r="AS27" s="1"/>
      <c r="AX27" s="1"/>
      <c r="AZ27" s="1"/>
      <c r="BB27" s="1"/>
      <c r="BE27" s="1"/>
      <c r="BF27" s="1"/>
      <c r="BI27" s="1"/>
      <c r="BK27" s="1"/>
      <c r="BM27" s="1"/>
      <c r="BQ27" s="1"/>
      <c r="BR27" s="1"/>
      <c r="BU27" s="1"/>
      <c r="BV27" s="1"/>
      <c r="BW27" s="1"/>
      <c r="CD27" s="1"/>
      <c r="CF27" s="1"/>
      <c r="CG27" s="1"/>
      <c r="CH27" s="1"/>
      <c r="CI27" s="1"/>
      <c r="CJ27" s="1"/>
      <c r="CK27" s="1"/>
      <c r="CM27" s="1"/>
      <c r="CQ27" s="1"/>
      <c r="CR27" s="144"/>
    </row>
    <row r="28" spans="1:96" ht="15" customHeight="1">
      <c r="A28" s="1"/>
      <c r="B28" s="120"/>
      <c r="C28" s="121">
        <v>150</v>
      </c>
      <c r="D28" s="1">
        <v>14.19</v>
      </c>
      <c r="E28" s="1">
        <v>12</v>
      </c>
      <c r="F28" s="1">
        <v>201.06</v>
      </c>
      <c r="G28" s="6">
        <v>16.754999999999999</v>
      </c>
      <c r="H28" s="6">
        <v>2.3556373389652632</v>
      </c>
      <c r="I28" s="1">
        <v>19.649999999999999</v>
      </c>
      <c r="J28" s="1">
        <v>12.81</v>
      </c>
      <c r="K28" s="7">
        <v>-2.5649999999999999</v>
      </c>
      <c r="L28" s="7">
        <v>-1.0888772892039065</v>
      </c>
      <c r="AO28" s="1"/>
      <c r="AP28" s="120"/>
      <c r="AQ28" s="150">
        <v>150</v>
      </c>
      <c r="AS28" s="1"/>
      <c r="AX28" s="1"/>
      <c r="AZ28" s="1"/>
      <c r="BB28" s="1"/>
      <c r="BE28" s="1"/>
      <c r="BF28" s="1"/>
      <c r="BI28" s="1"/>
      <c r="BK28" s="1"/>
      <c r="BM28" s="1"/>
      <c r="BQ28" s="1"/>
      <c r="BR28" s="1"/>
      <c r="BU28" s="1"/>
      <c r="BV28" s="1"/>
      <c r="BW28" s="1"/>
      <c r="CD28" s="1"/>
      <c r="CF28" s="1"/>
      <c r="CG28" s="1"/>
      <c r="CH28" s="1"/>
      <c r="CI28" s="1"/>
      <c r="CJ28" s="1"/>
      <c r="CK28" s="1"/>
      <c r="CM28" s="1"/>
      <c r="CQ28" s="1"/>
      <c r="CR28" s="144"/>
    </row>
    <row r="29" spans="1:96">
      <c r="A29" s="1"/>
      <c r="B29" s="120"/>
      <c r="C29" s="121">
        <v>200</v>
      </c>
      <c r="D29" s="1">
        <v>12.44</v>
      </c>
      <c r="E29" s="1">
        <v>12</v>
      </c>
      <c r="F29" s="1">
        <v>185.19</v>
      </c>
      <c r="G29" s="6">
        <v>15.432499999999999</v>
      </c>
      <c r="H29" s="6">
        <v>2.6004234794985321</v>
      </c>
      <c r="I29" s="1">
        <v>18.66</v>
      </c>
      <c r="J29" s="1">
        <v>11.94</v>
      </c>
      <c r="K29" s="7">
        <v>-2.9925000000000002</v>
      </c>
      <c r="L29" s="7">
        <v>-1.1507741041382522</v>
      </c>
      <c r="AO29" s="1"/>
      <c r="AP29" s="120"/>
      <c r="AQ29" s="150">
        <v>200</v>
      </c>
      <c r="CD29" s="1"/>
      <c r="CF29" s="1"/>
      <c r="CG29" s="1"/>
      <c r="CH29" s="1"/>
      <c r="CI29" s="1"/>
      <c r="CJ29" s="1"/>
      <c r="CK29" s="1"/>
      <c r="CM29" s="1"/>
      <c r="CR29" s="144"/>
    </row>
    <row r="30" spans="1:96">
      <c r="A30" s="1"/>
      <c r="B30" s="120"/>
      <c r="C30" s="121">
        <v>300</v>
      </c>
      <c r="D30" s="1">
        <v>9.7200000000000006</v>
      </c>
      <c r="E30" s="1">
        <v>3</v>
      </c>
      <c r="F30" s="1">
        <v>43.2</v>
      </c>
      <c r="G30" s="6">
        <v>14.4</v>
      </c>
      <c r="H30" s="6">
        <v>2.1341743134055573</v>
      </c>
      <c r="I30" s="1">
        <v>16.829999999999998</v>
      </c>
      <c r="J30" s="1">
        <v>12.83</v>
      </c>
      <c r="K30" s="7">
        <v>-4.68</v>
      </c>
      <c r="L30" s="7">
        <v>-2.1928855438860571</v>
      </c>
      <c r="AO30" s="1"/>
      <c r="AP30" s="120"/>
      <c r="AQ30" s="150">
        <v>300</v>
      </c>
      <c r="CD30" s="1"/>
      <c r="CF30" s="1"/>
      <c r="CG30" s="1"/>
      <c r="CH30" s="1"/>
      <c r="CI30" s="1"/>
      <c r="CJ30" s="1"/>
      <c r="CK30" s="1"/>
      <c r="CM30" s="1"/>
      <c r="CR30" s="144"/>
    </row>
    <row r="31" spans="1:96">
      <c r="A31" s="1"/>
      <c r="B31" s="120"/>
      <c r="C31" s="121">
        <v>400</v>
      </c>
      <c r="D31" s="1">
        <v>6.95</v>
      </c>
      <c r="E31" s="1">
        <v>3</v>
      </c>
      <c r="F31" s="1">
        <v>36.04</v>
      </c>
      <c r="G31" s="6">
        <v>12.013333333333334</v>
      </c>
      <c r="H31" s="6">
        <v>2.7603864463754579</v>
      </c>
      <c r="I31" s="1">
        <v>15.2</v>
      </c>
      <c r="J31" s="1">
        <v>10.36</v>
      </c>
      <c r="K31" s="7">
        <v>-5.0633333333333335</v>
      </c>
      <c r="L31" s="7">
        <v>-1.8342842321884945</v>
      </c>
      <c r="AO31" s="1"/>
      <c r="AP31" s="120"/>
      <c r="AQ31" s="150">
        <v>400</v>
      </c>
      <c r="CD31" s="1"/>
      <c r="CI31" s="1"/>
      <c r="CJ31" s="1"/>
      <c r="CK31" s="1"/>
      <c r="CR31" s="144"/>
    </row>
    <row r="32" spans="1:96">
      <c r="A32" s="1"/>
      <c r="B32" s="120"/>
      <c r="C32" s="121">
        <v>500</v>
      </c>
      <c r="D32">
        <v>5.93</v>
      </c>
      <c r="E32" s="1">
        <v>1</v>
      </c>
      <c r="F32" s="1">
        <v>8.3699999999999992</v>
      </c>
      <c r="G32" s="6">
        <v>8.3699999999999992</v>
      </c>
      <c r="H32" s="6" t="e">
        <v>#DIV/0!</v>
      </c>
      <c r="I32" s="1">
        <v>8.3699999999999992</v>
      </c>
      <c r="J32" s="1">
        <v>8.3699999999999992</v>
      </c>
      <c r="K32" s="7">
        <v>-2.44</v>
      </c>
      <c r="AO32" s="1"/>
      <c r="AP32" s="120"/>
      <c r="AQ32" s="150">
        <v>500</v>
      </c>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c r="CF32" s="1"/>
      <c r="CG32" s="1"/>
      <c r="CH32" s="1"/>
      <c r="CI32" s="1"/>
      <c r="CJ32" s="1"/>
      <c r="CK32" s="1"/>
      <c r="CL32" s="1"/>
      <c r="CN32" s="1"/>
      <c r="CO32" s="1"/>
      <c r="CP32" s="1"/>
      <c r="CQ32" s="1"/>
      <c r="CR32" s="144"/>
    </row>
    <row r="33" spans="1:96" ht="16.5" customHeight="1">
      <c r="A33" s="1"/>
      <c r="B33" s="1"/>
      <c r="C33" s="112">
        <v>600</v>
      </c>
      <c r="E33" s="1">
        <v>0</v>
      </c>
      <c r="F33" s="1">
        <v>0</v>
      </c>
      <c r="G33" s="6" t="e">
        <v>#DIV/0!</v>
      </c>
      <c r="H33" s="6" t="e">
        <v>#DIV/0!</v>
      </c>
      <c r="I33" s="1">
        <v>0</v>
      </c>
      <c r="J33" s="1">
        <v>0</v>
      </c>
      <c r="K33" s="7" t="e">
        <v>#DIV/0!</v>
      </c>
      <c r="AO33" s="1"/>
      <c r="AP33" s="1"/>
      <c r="AQ33" s="141">
        <v>600</v>
      </c>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
      <c r="CD33" s="1"/>
      <c r="CE33" s="1"/>
      <c r="CF33" s="1"/>
      <c r="CG33" s="1"/>
      <c r="CH33" s="1"/>
      <c r="CI33" s="1"/>
      <c r="CJ33" s="1"/>
      <c r="CK33" s="1"/>
      <c r="CL33" s="1"/>
      <c r="CN33" s="1"/>
      <c r="CO33" s="1"/>
      <c r="CP33" s="1"/>
      <c r="CQ33" s="1"/>
      <c r="CR33" s="141"/>
    </row>
    <row r="34" spans="1:96" ht="16.5" customHeight="1">
      <c r="A34" s="1"/>
      <c r="B34" s="1"/>
      <c r="C34" s="112"/>
      <c r="E34" s="1"/>
      <c r="F34" s="1"/>
      <c r="G34" s="6"/>
      <c r="H34" s="6"/>
      <c r="I34" s="1"/>
      <c r="J34" s="1"/>
      <c r="AO34" s="1"/>
      <c r="AP34" s="1"/>
      <c r="AQ34" s="14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N34" s="1"/>
      <c r="CO34" s="1"/>
      <c r="CP34" s="1"/>
      <c r="CQ34" s="1"/>
      <c r="CR34" s="141"/>
    </row>
    <row r="35" spans="1:96" ht="15" customHeight="1">
      <c r="A35" s="2"/>
      <c r="B35" s="114"/>
      <c r="C35" s="115" t="s">
        <v>84</v>
      </c>
      <c r="D35" s="1">
        <v>310</v>
      </c>
      <c r="E35" s="1">
        <v>12</v>
      </c>
      <c r="F35" s="1">
        <v>1990</v>
      </c>
      <c r="G35" s="6">
        <v>165.83333333333334</v>
      </c>
      <c r="H35" s="6">
        <v>94.58121409987325</v>
      </c>
      <c r="I35" s="1">
        <v>358</v>
      </c>
      <c r="J35" s="1">
        <v>67</v>
      </c>
      <c r="K35" s="7">
        <v>144.16666666666666</v>
      </c>
      <c r="AO35" s="2"/>
      <c r="AP35" s="114"/>
      <c r="AQ35" s="148" t="s">
        <v>14</v>
      </c>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1"/>
      <c r="CF35" s="2"/>
      <c r="CG35" s="2"/>
      <c r="CH35" s="2"/>
      <c r="CI35" s="1"/>
      <c r="CJ35" s="2"/>
      <c r="CK35" s="2"/>
      <c r="CL35" s="2"/>
      <c r="CM35" s="1"/>
      <c r="CN35" s="2"/>
      <c r="CO35" s="2"/>
      <c r="CP35" s="2"/>
      <c r="CQ35" s="2"/>
      <c r="CR35" s="142"/>
    </row>
    <row r="36" spans="1:96" ht="14.45" customHeight="1">
      <c r="A36" s="1"/>
      <c r="B36" s="120"/>
      <c r="C36" s="118" t="s">
        <v>85</v>
      </c>
      <c r="D36" s="1">
        <v>0.9</v>
      </c>
      <c r="E36" s="1">
        <v>12</v>
      </c>
      <c r="F36" s="1">
        <v>13.43</v>
      </c>
      <c r="G36" s="6">
        <v>1.1191666666666666</v>
      </c>
      <c r="H36" s="6">
        <v>0.80263722512198177</v>
      </c>
      <c r="I36" s="1">
        <v>2.6</v>
      </c>
      <c r="J36" s="1">
        <v>0.1</v>
      </c>
      <c r="K36" s="7">
        <v>-0.21916666666666662</v>
      </c>
      <c r="AO36" s="1"/>
      <c r="AP36" s="120"/>
      <c r="AQ36" s="149" t="s">
        <v>15</v>
      </c>
      <c r="AR36" s="116"/>
      <c r="AS36" s="116"/>
      <c r="AT36" s="116"/>
      <c r="AU36" s="116"/>
      <c r="AV36" s="116"/>
      <c r="AW36" s="116"/>
      <c r="AX36" s="116"/>
      <c r="AY36" s="116"/>
      <c r="AZ36" s="116"/>
      <c r="BA36" s="116"/>
      <c r="BB36" s="116"/>
      <c r="BC36" s="116"/>
      <c r="BD36" s="116"/>
      <c r="BE36" s="116"/>
      <c r="BF36" s="116"/>
      <c r="BG36" s="116"/>
      <c r="BH36" s="116"/>
      <c r="BI36" s="116"/>
      <c r="BJ36" s="116"/>
      <c r="BK36" s="116"/>
      <c r="BL36" s="116"/>
      <c r="BM36" s="116"/>
      <c r="BN36" s="116"/>
      <c r="BO36" s="116"/>
      <c r="BP36" s="116"/>
      <c r="BQ36" s="116"/>
      <c r="BR36" s="116"/>
      <c r="BS36" s="116"/>
      <c r="BT36" s="116"/>
      <c r="BU36" s="116"/>
      <c r="BV36" s="116"/>
      <c r="BW36" s="116"/>
      <c r="BX36" s="116"/>
      <c r="BY36" s="116"/>
      <c r="BZ36" s="116"/>
      <c r="CA36" s="116"/>
      <c r="CB36" s="116"/>
      <c r="CC36" s="116"/>
      <c r="CD36" s="127"/>
      <c r="CF36" s="116"/>
      <c r="CG36" s="116"/>
      <c r="CH36" s="116"/>
      <c r="CI36" s="1"/>
      <c r="CJ36" s="116"/>
      <c r="CK36" s="3"/>
      <c r="CL36" s="116"/>
      <c r="CM36" s="1"/>
      <c r="CN36" s="116"/>
      <c r="CO36" s="116"/>
      <c r="CP36" s="116"/>
      <c r="CQ36" s="116"/>
      <c r="CR36" s="143"/>
    </row>
    <row r="37" spans="1:96" ht="16.5" customHeight="1">
      <c r="A37" s="1" t="s">
        <v>0</v>
      </c>
      <c r="B37" s="1" t="s">
        <v>1</v>
      </c>
      <c r="C37" s="112" t="s">
        <v>83</v>
      </c>
      <c r="D37" s="1">
        <v>2007</v>
      </c>
      <c r="E37" s="1" t="s">
        <v>75</v>
      </c>
      <c r="F37" s="1" t="s">
        <v>72</v>
      </c>
      <c r="G37" s="6" t="s">
        <v>4</v>
      </c>
      <c r="H37" s="6" t="s">
        <v>8</v>
      </c>
      <c r="I37" s="1" t="s">
        <v>5</v>
      </c>
      <c r="J37" s="1" t="s">
        <v>6</v>
      </c>
      <c r="K37" s="6" t="s">
        <v>7</v>
      </c>
      <c r="AO37" s="2" t="s">
        <v>10</v>
      </c>
      <c r="AP37" s="2" t="s">
        <v>11</v>
      </c>
      <c r="AQ37" s="146" t="s">
        <v>12</v>
      </c>
      <c r="AR37" s="2">
        <v>2007</v>
      </c>
      <c r="AS37" s="2">
        <v>2007</v>
      </c>
      <c r="AT37" s="2">
        <v>2006</v>
      </c>
      <c r="AU37" s="2">
        <v>2005</v>
      </c>
      <c r="AV37" s="2">
        <v>2004</v>
      </c>
      <c r="AW37" s="2">
        <v>2003</v>
      </c>
      <c r="AX37" s="2">
        <v>2002</v>
      </c>
      <c r="AY37" s="2">
        <v>2001</v>
      </c>
      <c r="AZ37" s="2">
        <v>2000</v>
      </c>
      <c r="BA37" s="2">
        <v>2000</v>
      </c>
      <c r="BB37" s="2">
        <v>2000</v>
      </c>
      <c r="BC37" s="2">
        <v>2000</v>
      </c>
      <c r="BD37" s="2">
        <v>1999</v>
      </c>
      <c r="BE37" s="2">
        <v>1999</v>
      </c>
      <c r="BF37" s="2"/>
      <c r="BG37" s="2">
        <v>1998</v>
      </c>
      <c r="BH37" s="2">
        <v>1997</v>
      </c>
      <c r="BI37" s="2">
        <v>1996</v>
      </c>
      <c r="BJ37" s="2">
        <v>1995</v>
      </c>
      <c r="BK37" s="2">
        <v>1994</v>
      </c>
      <c r="BL37" s="2">
        <v>1993</v>
      </c>
      <c r="BM37" s="2">
        <v>1992</v>
      </c>
      <c r="BN37" s="2">
        <v>1991</v>
      </c>
      <c r="BO37" s="2">
        <v>1990</v>
      </c>
      <c r="BP37" s="2">
        <v>1990</v>
      </c>
      <c r="BQ37" s="2">
        <v>1989</v>
      </c>
      <c r="BR37" s="2">
        <v>1988</v>
      </c>
      <c r="BS37" s="2">
        <v>1987</v>
      </c>
      <c r="BT37" s="2">
        <v>1987</v>
      </c>
      <c r="BU37" s="2">
        <v>1986</v>
      </c>
      <c r="BV37" s="2">
        <v>1986</v>
      </c>
      <c r="BW37" s="2">
        <v>1986</v>
      </c>
      <c r="BX37" s="1">
        <v>1986</v>
      </c>
      <c r="BY37" s="1">
        <v>1986</v>
      </c>
      <c r="BZ37" s="1">
        <v>1985</v>
      </c>
      <c r="CA37" s="1">
        <v>1985</v>
      </c>
      <c r="CB37" s="1">
        <v>1985</v>
      </c>
      <c r="CC37" s="1">
        <v>1984</v>
      </c>
      <c r="CD37" s="1">
        <v>1984</v>
      </c>
      <c r="CE37" s="1">
        <v>1984</v>
      </c>
      <c r="CF37" s="1">
        <v>1983</v>
      </c>
      <c r="CG37" s="1">
        <v>1983</v>
      </c>
      <c r="CH37" s="1">
        <v>1982</v>
      </c>
      <c r="CI37" s="1">
        <v>1982</v>
      </c>
      <c r="CJ37" s="1">
        <v>1982</v>
      </c>
      <c r="CK37" s="1">
        <v>1982</v>
      </c>
      <c r="CL37" s="1">
        <v>1981</v>
      </c>
      <c r="CM37" s="1">
        <v>1980</v>
      </c>
      <c r="CN37" s="2"/>
      <c r="CO37" s="2"/>
      <c r="CP37" s="2"/>
      <c r="CQ37" s="2"/>
      <c r="CR37" s="146"/>
    </row>
    <row r="38" spans="1:96" ht="17.25" customHeight="1">
      <c r="A38" s="2">
        <v>3</v>
      </c>
      <c r="B38" s="114">
        <v>33</v>
      </c>
      <c r="C38" s="115" t="s">
        <v>13</v>
      </c>
      <c r="D38" s="1">
        <v>3</v>
      </c>
      <c r="E38" s="1">
        <v>23</v>
      </c>
      <c r="F38" s="1">
        <v>272</v>
      </c>
      <c r="G38" s="6">
        <v>12.227272727272727</v>
      </c>
      <c r="H38" s="6">
        <v>8.4342375847709938</v>
      </c>
      <c r="I38" s="1">
        <v>30</v>
      </c>
      <c r="J38" s="1">
        <v>2</v>
      </c>
      <c r="K38" s="7">
        <v>-9.2272727272727266</v>
      </c>
      <c r="AO38" s="2">
        <v>3</v>
      </c>
      <c r="AP38" s="114">
        <v>33</v>
      </c>
      <c r="AQ38" s="148" t="s">
        <v>13</v>
      </c>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1"/>
      <c r="CC38" s="1"/>
      <c r="CD38" s="1"/>
      <c r="CF38" s="2"/>
      <c r="CG38" s="2"/>
      <c r="CH38" s="2"/>
      <c r="CI38" s="2"/>
      <c r="CJ38" s="2"/>
      <c r="CK38" s="2"/>
      <c r="CL38" s="2"/>
      <c r="CM38" s="1"/>
      <c r="CN38" s="2"/>
      <c r="CO38" s="2"/>
      <c r="CP38" s="2"/>
      <c r="CQ38" s="2"/>
      <c r="CR38" s="142"/>
    </row>
    <row r="39" spans="1:96">
      <c r="A39" s="1"/>
      <c r="B39" s="120"/>
      <c r="C39" s="121">
        <v>0</v>
      </c>
      <c r="D39" s="1">
        <v>19.399999999999999</v>
      </c>
      <c r="E39" s="1">
        <v>23</v>
      </c>
      <c r="F39" s="1">
        <v>426.1</v>
      </c>
      <c r="G39" s="6">
        <v>18.436363636363634</v>
      </c>
      <c r="H39" s="6">
        <v>1.787668195095969</v>
      </c>
      <c r="I39" s="1">
        <v>21.2</v>
      </c>
      <c r="J39" s="1">
        <v>14.2</v>
      </c>
      <c r="K39" s="7">
        <v>0.96363636363636473</v>
      </c>
      <c r="L39" s="7">
        <v>0.53904654469988655</v>
      </c>
      <c r="AO39" s="1"/>
      <c r="AP39" s="120"/>
      <c r="AQ39" s="150">
        <v>0</v>
      </c>
      <c r="AS39" s="1"/>
      <c r="AX39" s="1"/>
      <c r="AZ39" s="1"/>
      <c r="BB39" s="1"/>
      <c r="BE39" s="1"/>
      <c r="BI39" s="1"/>
      <c r="BK39" s="1"/>
      <c r="BQ39" s="1"/>
      <c r="BR39" s="1"/>
      <c r="BU39" s="1"/>
      <c r="BV39" s="1"/>
      <c r="BW39" s="1"/>
      <c r="BY39" s="7"/>
      <c r="CB39" s="6"/>
      <c r="CC39" s="6"/>
      <c r="CD39" s="6"/>
      <c r="CI39" s="1"/>
      <c r="CJ39" s="1"/>
      <c r="CK39" s="1"/>
      <c r="CM39" s="1"/>
      <c r="CR39" s="144"/>
    </row>
    <row r="40" spans="1:96">
      <c r="A40" s="1"/>
      <c r="B40" s="120"/>
      <c r="C40" s="121">
        <v>10</v>
      </c>
      <c r="D40" s="1">
        <v>19.41</v>
      </c>
      <c r="E40" s="1">
        <v>18</v>
      </c>
      <c r="F40" s="1">
        <v>334</v>
      </c>
      <c r="G40" s="6">
        <v>18.439411764705881</v>
      </c>
      <c r="H40" s="6">
        <v>1.689550497130242</v>
      </c>
      <c r="I40" s="1">
        <v>20.78</v>
      </c>
      <c r="J40" s="1">
        <v>14.09</v>
      </c>
      <c r="K40" s="7">
        <v>0.97058823529411953</v>
      </c>
      <c r="L40" s="7">
        <v>0.57446536042734209</v>
      </c>
      <c r="AO40" s="1"/>
      <c r="AP40" s="120"/>
      <c r="AQ40" s="150">
        <v>10</v>
      </c>
      <c r="AS40" s="1"/>
      <c r="AX40" s="1"/>
      <c r="AZ40" s="1"/>
      <c r="BB40" s="1"/>
      <c r="BE40" s="1"/>
      <c r="BI40" s="1"/>
      <c r="BK40" s="1"/>
      <c r="BQ40" s="1"/>
      <c r="BR40" s="1"/>
      <c r="BU40" s="1"/>
      <c r="BV40" s="1"/>
      <c r="BW40" s="1"/>
      <c r="BY40" s="7"/>
      <c r="CB40" s="6"/>
      <c r="CC40" s="6"/>
      <c r="CD40" s="6"/>
      <c r="CI40" s="1"/>
      <c r="CJ40" s="1"/>
      <c r="CK40" s="1"/>
      <c r="CM40" s="1"/>
      <c r="CQ40" s="1"/>
      <c r="CR40" s="144"/>
    </row>
    <row r="41" spans="1:96">
      <c r="A41" s="1"/>
      <c r="B41" s="120"/>
      <c r="C41" s="121">
        <v>20</v>
      </c>
      <c r="D41" s="1">
        <v>19.41</v>
      </c>
      <c r="E41" s="1">
        <v>18</v>
      </c>
      <c r="F41" s="1">
        <v>333.11</v>
      </c>
      <c r="G41" s="6">
        <v>18.386470588235298</v>
      </c>
      <c r="H41" s="6">
        <v>1.6970965690572435</v>
      </c>
      <c r="I41" s="1">
        <v>20.78</v>
      </c>
      <c r="J41" s="1">
        <v>14.1</v>
      </c>
      <c r="K41" s="7">
        <v>1.0235294117647022</v>
      </c>
      <c r="L41" s="7">
        <v>0.60310616992955479</v>
      </c>
      <c r="AO41" s="1"/>
      <c r="AP41" s="120"/>
      <c r="AQ41" s="150">
        <v>20</v>
      </c>
      <c r="AS41" s="1"/>
      <c r="AX41" s="1"/>
      <c r="AZ41" s="1"/>
      <c r="BB41" s="1"/>
      <c r="BE41" s="1"/>
      <c r="BI41" s="1"/>
      <c r="BK41" s="1"/>
      <c r="BQ41" s="1"/>
      <c r="BR41" s="1"/>
      <c r="BU41" s="1"/>
      <c r="BV41" s="1"/>
      <c r="BW41" s="1"/>
      <c r="BY41" s="7"/>
      <c r="CB41" s="6"/>
      <c r="CC41" s="6"/>
      <c r="CD41" s="6"/>
      <c r="CI41" s="1"/>
      <c r="CJ41" s="1"/>
      <c r="CK41" s="1"/>
      <c r="CM41" s="1"/>
      <c r="CQ41" s="1"/>
      <c r="CR41" s="144"/>
    </row>
    <row r="42" spans="1:96">
      <c r="A42" s="1"/>
      <c r="B42" s="120"/>
      <c r="C42" s="121">
        <v>30</v>
      </c>
      <c r="D42" s="1">
        <v>19.41</v>
      </c>
      <c r="E42" s="1">
        <v>18</v>
      </c>
      <c r="F42" s="1">
        <v>331.22</v>
      </c>
      <c r="G42" s="6">
        <v>18.275294117647057</v>
      </c>
      <c r="H42" s="6">
        <v>1.758227508199198</v>
      </c>
      <c r="I42" s="1">
        <v>20.78</v>
      </c>
      <c r="J42" s="1">
        <v>14.1</v>
      </c>
      <c r="K42" s="7">
        <v>1.134705882352943</v>
      </c>
      <c r="L42" s="7">
        <v>0.64536920111955542</v>
      </c>
      <c r="AO42" s="1"/>
      <c r="AP42" s="120"/>
      <c r="AQ42" s="150">
        <v>30</v>
      </c>
      <c r="AS42" s="1"/>
      <c r="AX42" s="1"/>
      <c r="AZ42" s="1"/>
      <c r="BB42" s="1"/>
      <c r="BE42" s="1"/>
      <c r="BI42" s="1"/>
      <c r="BK42" s="1"/>
      <c r="BQ42" s="1"/>
      <c r="BR42" s="1"/>
      <c r="BU42" s="1"/>
      <c r="BV42" s="1"/>
      <c r="BW42" s="1"/>
      <c r="BY42" s="7"/>
      <c r="CB42" s="6"/>
      <c r="CC42" s="6"/>
      <c r="CD42" s="6"/>
      <c r="CI42" s="1"/>
      <c r="CJ42" s="1"/>
      <c r="CK42" s="1"/>
      <c r="CQ42" s="1"/>
      <c r="CR42" s="144"/>
    </row>
    <row r="43" spans="1:96">
      <c r="A43" s="1"/>
      <c r="B43" s="120"/>
      <c r="C43" s="121">
        <v>50</v>
      </c>
      <c r="D43" s="1">
        <v>19.39</v>
      </c>
      <c r="E43" s="1">
        <v>18</v>
      </c>
      <c r="F43" s="1">
        <v>326.75</v>
      </c>
      <c r="G43" s="6">
        <v>18.02</v>
      </c>
      <c r="H43" s="6">
        <v>1.8711660802825438</v>
      </c>
      <c r="I43" s="1">
        <v>20.78</v>
      </c>
      <c r="J43" s="1">
        <v>14.1</v>
      </c>
      <c r="K43" s="7">
        <v>1.37</v>
      </c>
      <c r="L43" s="7">
        <v>0.7321637637815287</v>
      </c>
      <c r="AO43" s="1"/>
      <c r="AP43" s="120"/>
      <c r="AQ43" s="150">
        <v>50</v>
      </c>
      <c r="AS43" s="1"/>
      <c r="AX43" s="1"/>
      <c r="AZ43" s="1"/>
      <c r="BB43" s="1"/>
      <c r="BE43" s="1"/>
      <c r="BI43" s="1"/>
      <c r="BK43" s="1"/>
      <c r="BQ43" s="1"/>
      <c r="BR43" s="1"/>
      <c r="BU43" s="1"/>
      <c r="BV43" s="1"/>
      <c r="BW43" s="1"/>
      <c r="BY43" s="7"/>
      <c r="CB43" s="6"/>
      <c r="CC43" s="6"/>
      <c r="CD43" s="6"/>
      <c r="CI43" s="1"/>
      <c r="CJ43" s="1"/>
      <c r="CK43" s="1"/>
      <c r="CM43" s="1"/>
      <c r="CQ43" s="1"/>
      <c r="CR43" s="144"/>
    </row>
    <row r="44" spans="1:96">
      <c r="A44" s="1"/>
      <c r="B44" s="120"/>
      <c r="C44" s="121">
        <v>75</v>
      </c>
      <c r="D44" s="1">
        <v>19.39</v>
      </c>
      <c r="E44" s="1">
        <v>17</v>
      </c>
      <c r="F44" s="1">
        <v>303.36</v>
      </c>
      <c r="G44" s="6">
        <v>17.84470588235294</v>
      </c>
      <c r="H44" s="6">
        <v>2.0082707662534367</v>
      </c>
      <c r="I44" s="1">
        <v>20.79</v>
      </c>
      <c r="J44" s="1">
        <v>13.5</v>
      </c>
      <c r="K44" s="7">
        <v>1.5452941176470603</v>
      </c>
      <c r="L44" s="7">
        <v>0.76946502613783985</v>
      </c>
      <c r="AO44" s="1"/>
      <c r="AP44" s="120"/>
      <c r="AQ44" s="150">
        <v>75</v>
      </c>
      <c r="AS44" s="1"/>
      <c r="AX44" s="1"/>
      <c r="AZ44" s="1"/>
      <c r="BB44" s="1"/>
      <c r="BE44" s="1"/>
      <c r="BI44" s="1"/>
      <c r="BK44" s="1"/>
      <c r="BQ44" s="1"/>
      <c r="BR44" s="1"/>
      <c r="BU44" s="1"/>
      <c r="BV44" s="1"/>
      <c r="BW44" s="1"/>
      <c r="BY44" s="7"/>
      <c r="CB44" s="6"/>
      <c r="CC44" s="6"/>
      <c r="CD44" s="6"/>
      <c r="CI44" s="1"/>
      <c r="CJ44" s="1"/>
      <c r="CK44" s="1"/>
      <c r="CM44" s="1"/>
      <c r="CQ44" s="1"/>
      <c r="CR44" s="144"/>
    </row>
    <row r="45" spans="1:96">
      <c r="A45" s="1"/>
      <c r="B45" s="120"/>
      <c r="C45" s="121">
        <v>100</v>
      </c>
      <c r="D45" s="1">
        <v>19.38</v>
      </c>
      <c r="E45" s="1">
        <v>18</v>
      </c>
      <c r="F45" s="1">
        <v>318.38</v>
      </c>
      <c r="G45" s="6">
        <v>17.580588235294119</v>
      </c>
      <c r="H45" s="6">
        <v>2.1484135733961778</v>
      </c>
      <c r="I45" s="1">
        <v>20.78</v>
      </c>
      <c r="J45" s="1">
        <v>13.03</v>
      </c>
      <c r="K45" s="7">
        <v>1.79941176470588</v>
      </c>
      <c r="L45" s="7">
        <v>0.83755371265012013</v>
      </c>
      <c r="AO45" s="1"/>
      <c r="AP45" s="120"/>
      <c r="AQ45" s="150">
        <v>100</v>
      </c>
      <c r="AS45" s="1"/>
      <c r="AX45" s="1"/>
      <c r="AZ45" s="1"/>
      <c r="BB45" s="1"/>
      <c r="BE45" s="1"/>
      <c r="BI45" s="1"/>
      <c r="BK45" s="1"/>
      <c r="BQ45" s="1"/>
      <c r="BR45" s="1"/>
      <c r="BU45" s="1"/>
      <c r="BV45" s="1"/>
      <c r="BW45" s="1"/>
      <c r="BY45" s="7"/>
      <c r="CB45" s="6"/>
      <c r="CC45" s="6"/>
      <c r="CD45" s="6"/>
      <c r="CI45" s="1"/>
      <c r="CJ45" s="1"/>
      <c r="CK45" s="1"/>
      <c r="CM45" s="1"/>
      <c r="CQ45" s="1"/>
      <c r="CR45" s="144"/>
    </row>
    <row r="46" spans="1:96">
      <c r="A46" s="1"/>
      <c r="B46" s="120"/>
      <c r="C46" s="121">
        <v>150</v>
      </c>
      <c r="D46" s="1">
        <v>19.239999999999998</v>
      </c>
      <c r="E46" s="1">
        <v>18</v>
      </c>
      <c r="F46" s="1">
        <v>306.95999999999998</v>
      </c>
      <c r="G46" s="6">
        <v>16.908823529411762</v>
      </c>
      <c r="H46" s="6">
        <v>2.4218662286368859</v>
      </c>
      <c r="I46" s="1">
        <v>20.64</v>
      </c>
      <c r="J46" s="1">
        <v>11.68</v>
      </c>
      <c r="K46" s="7">
        <v>2.3311764705882361</v>
      </c>
      <c r="L46" s="7">
        <v>0.9625537707341939</v>
      </c>
      <c r="AO46" s="1"/>
      <c r="AP46" s="120"/>
      <c r="AQ46" s="150">
        <v>150</v>
      </c>
      <c r="BY46" s="7"/>
      <c r="CB46" s="6"/>
      <c r="CC46" s="6"/>
      <c r="CD46" s="6"/>
      <c r="CI46" s="1"/>
      <c r="CJ46" s="1"/>
      <c r="CK46" s="1"/>
      <c r="CM46" s="1"/>
      <c r="CR46" s="144"/>
    </row>
    <row r="47" spans="1:96">
      <c r="A47" s="1"/>
      <c r="B47" s="120"/>
      <c r="C47" s="121">
        <v>200</v>
      </c>
      <c r="D47" s="1">
        <v>18.87</v>
      </c>
      <c r="E47" s="1">
        <v>18</v>
      </c>
      <c r="F47" s="1">
        <v>287.27999999999997</v>
      </c>
      <c r="G47" s="6">
        <v>15.755294117647058</v>
      </c>
      <c r="H47" s="6">
        <v>2.7422096875673585</v>
      </c>
      <c r="I47" s="1">
        <v>19.440000000000001</v>
      </c>
      <c r="J47" s="1">
        <v>10.32</v>
      </c>
      <c r="K47" s="7">
        <v>3.1147058823529434</v>
      </c>
      <c r="L47" s="7">
        <v>1.1358379690927392</v>
      </c>
      <c r="AO47" s="1"/>
      <c r="AP47" s="120"/>
      <c r="AQ47" s="150">
        <v>200</v>
      </c>
      <c r="BY47" s="7"/>
      <c r="CB47" s="6"/>
      <c r="CC47" s="6"/>
      <c r="CD47" s="6"/>
      <c r="CI47" s="1"/>
      <c r="CJ47" s="1"/>
      <c r="CK47" s="1"/>
      <c r="CM47" s="1"/>
      <c r="CR47" s="144"/>
    </row>
    <row r="48" spans="1:96">
      <c r="A48" s="1"/>
      <c r="B48" s="120"/>
      <c r="C48" s="121">
        <v>300</v>
      </c>
      <c r="D48">
        <v>17.52</v>
      </c>
      <c r="E48" s="1">
        <v>8</v>
      </c>
      <c r="F48" s="1">
        <v>111.15</v>
      </c>
      <c r="G48" s="6">
        <v>13.404285714285715</v>
      </c>
      <c r="H48" s="6">
        <v>3.7196722845920012</v>
      </c>
      <c r="I48" s="1">
        <v>17.32</v>
      </c>
      <c r="J48" s="1">
        <v>7.77</v>
      </c>
      <c r="K48" s="7">
        <v>4.1157142857142848</v>
      </c>
      <c r="L48" s="7">
        <v>1.1064722832607616</v>
      </c>
      <c r="AO48" s="1"/>
      <c r="AP48" s="120"/>
      <c r="AQ48" s="150">
        <v>300</v>
      </c>
      <c r="BY48" s="7"/>
      <c r="CB48" s="6"/>
      <c r="CC48" s="6"/>
      <c r="CD48" s="6"/>
      <c r="CI48" s="1"/>
      <c r="CJ48" s="1"/>
      <c r="CR48" s="144"/>
    </row>
    <row r="49" spans="1:96" ht="14.45" customHeight="1">
      <c r="A49" s="1"/>
      <c r="B49" s="120"/>
      <c r="C49" s="121">
        <v>400</v>
      </c>
      <c r="D49">
        <v>15.35</v>
      </c>
      <c r="E49" s="1">
        <v>7</v>
      </c>
      <c r="F49" s="1">
        <v>77.63</v>
      </c>
      <c r="G49" s="6">
        <v>10.478333333333333</v>
      </c>
      <c r="H49" s="6">
        <v>3.2979897917772076</v>
      </c>
      <c r="I49" s="1">
        <v>15.2</v>
      </c>
      <c r="J49" s="1">
        <v>6.42</v>
      </c>
      <c r="K49" s="7">
        <v>4.8716666666666661</v>
      </c>
      <c r="L49" s="7">
        <v>1.4771624456852674</v>
      </c>
      <c r="AO49" s="1"/>
      <c r="AP49" s="120"/>
      <c r="AQ49" s="150">
        <v>400</v>
      </c>
      <c r="AR49" s="1"/>
      <c r="AS49" s="1"/>
      <c r="AT49" s="1"/>
      <c r="AU49" s="1"/>
      <c r="AV49" s="1"/>
      <c r="AW49" s="1"/>
      <c r="AX49" s="1"/>
      <c r="AY49" s="1"/>
      <c r="AZ49" s="1"/>
      <c r="BA49" s="1"/>
      <c r="BB49" s="1"/>
      <c r="BC49" s="1"/>
      <c r="BD49" s="1"/>
      <c r="BE49" s="1"/>
      <c r="BF49" s="1"/>
      <c r="BG49" s="1"/>
      <c r="BH49" s="1"/>
      <c r="BI49" s="1"/>
      <c r="BJ49" s="1"/>
      <c r="BK49" s="1"/>
      <c r="BL49" s="1"/>
      <c r="BM49" s="1"/>
      <c r="BN49" s="1"/>
      <c r="BO49" s="1"/>
      <c r="BP49" s="1"/>
      <c r="BQ49" s="1"/>
      <c r="BR49" s="1"/>
      <c r="BS49" s="1"/>
      <c r="BT49" s="1"/>
      <c r="BU49" s="1"/>
      <c r="BV49" s="1"/>
      <c r="BW49" s="1"/>
      <c r="BX49" s="1"/>
      <c r="BY49" s="6"/>
      <c r="BZ49" s="1"/>
      <c r="CA49" s="1"/>
      <c r="CB49" s="6"/>
      <c r="CC49" s="6"/>
      <c r="CD49" s="6"/>
      <c r="CE49" s="1"/>
      <c r="CF49" s="1"/>
      <c r="CG49" s="1"/>
      <c r="CH49" s="1"/>
      <c r="CI49" s="1"/>
      <c r="CJ49" s="1"/>
      <c r="CK49" s="1"/>
      <c r="CL49" s="1"/>
      <c r="CN49" s="1"/>
      <c r="CO49" s="1"/>
      <c r="CP49" s="1"/>
      <c r="CQ49" s="1"/>
      <c r="CR49" s="144"/>
    </row>
    <row r="50" spans="1:96" ht="14.45" customHeight="1">
      <c r="A50" s="1"/>
      <c r="B50" s="1"/>
      <c r="C50" s="112">
        <v>500</v>
      </c>
      <c r="D50">
        <v>13.08</v>
      </c>
      <c r="E50" s="1">
        <v>4</v>
      </c>
      <c r="F50" s="1">
        <v>27.71</v>
      </c>
      <c r="G50" s="6">
        <v>6.9275000000000002</v>
      </c>
      <c r="H50" s="6">
        <v>2.0392380112842838</v>
      </c>
      <c r="I50" s="1">
        <v>9.86</v>
      </c>
      <c r="J50" s="1">
        <v>5.13</v>
      </c>
      <c r="K50" s="7">
        <v>6.1524999999999999</v>
      </c>
      <c r="AO50" s="1"/>
      <c r="AP50" s="1"/>
      <c r="AQ50" s="141">
        <v>500</v>
      </c>
      <c r="AR50" s="1"/>
      <c r="AS50" s="1"/>
      <c r="AT50" s="1"/>
      <c r="AU50" s="1"/>
      <c r="AV50" s="1"/>
      <c r="AW50" s="1"/>
      <c r="AX50" s="1"/>
      <c r="AY50" s="1"/>
      <c r="AZ50" s="1"/>
      <c r="BA50" s="1"/>
      <c r="BB50" s="1"/>
      <c r="BC50" s="1"/>
      <c r="BD50" s="1"/>
      <c r="BE50" s="1"/>
      <c r="BF50" s="1"/>
      <c r="BG50" s="1"/>
      <c r="BH50" s="1"/>
      <c r="BI50" s="1"/>
      <c r="BJ50" s="1"/>
      <c r="BK50" s="1"/>
      <c r="BL50" s="1"/>
      <c r="BM50" s="1"/>
      <c r="BN50" s="1"/>
      <c r="BO50" s="1"/>
      <c r="BP50" s="1"/>
      <c r="BQ50" s="1"/>
      <c r="BR50" s="1"/>
      <c r="BS50" s="1"/>
      <c r="BT50" s="1"/>
      <c r="BU50" s="1"/>
      <c r="BV50" s="1"/>
      <c r="BW50" s="1"/>
      <c r="BX50" s="1"/>
      <c r="BY50" s="6"/>
      <c r="BZ50" s="1"/>
      <c r="CA50" s="1"/>
      <c r="CB50" s="6"/>
      <c r="CC50" s="6"/>
      <c r="CD50" s="6"/>
      <c r="CE50" s="1"/>
      <c r="CF50" s="1"/>
      <c r="CG50" s="1"/>
      <c r="CH50" s="1"/>
      <c r="CI50" s="1"/>
      <c r="CJ50" s="1"/>
      <c r="CK50" s="1"/>
      <c r="CL50" s="1"/>
      <c r="CN50" s="1"/>
      <c r="CO50" s="1"/>
      <c r="CP50" s="1"/>
      <c r="CQ50" s="1"/>
      <c r="CR50" s="141"/>
    </row>
    <row r="51" spans="1:96" ht="16.5" customHeight="1">
      <c r="A51" s="116"/>
      <c r="B51" s="117"/>
      <c r="C51" s="118">
        <v>600</v>
      </c>
      <c r="D51" s="1">
        <v>10.51</v>
      </c>
      <c r="E51" s="1">
        <v>0</v>
      </c>
      <c r="F51" s="1">
        <v>0</v>
      </c>
      <c r="G51" s="6" t="e">
        <v>#DIV/0!</v>
      </c>
      <c r="H51" s="6" t="e">
        <v>#DIV/0!</v>
      </c>
      <c r="I51" s="1">
        <v>0</v>
      </c>
      <c r="J51" s="1">
        <v>0</v>
      </c>
      <c r="K51" s="7" t="e">
        <v>#DIV/0!</v>
      </c>
      <c r="AO51" s="116"/>
      <c r="AP51" s="117"/>
      <c r="AQ51" s="149">
        <v>600</v>
      </c>
      <c r="AR51" s="116"/>
      <c r="AS51" s="116"/>
      <c r="AT51" s="116"/>
      <c r="AU51" s="116"/>
      <c r="AV51" s="116"/>
      <c r="AW51" s="116"/>
      <c r="AX51" s="116"/>
      <c r="AY51" s="116"/>
      <c r="AZ51" s="116"/>
      <c r="BA51" s="116"/>
      <c r="BB51" s="116"/>
      <c r="BC51" s="116"/>
      <c r="BD51" s="116"/>
      <c r="BE51" s="116"/>
      <c r="BF51" s="116"/>
      <c r="BG51" s="116"/>
      <c r="BH51" s="116"/>
      <c r="BI51" s="116"/>
      <c r="BJ51" s="116"/>
      <c r="BK51" s="116"/>
      <c r="BL51" s="116"/>
      <c r="BM51" s="116"/>
      <c r="BN51" s="116"/>
      <c r="BO51" s="116"/>
      <c r="BP51" s="116"/>
      <c r="BQ51" s="116"/>
      <c r="BR51" s="116"/>
      <c r="BS51" s="116"/>
      <c r="BT51" s="116"/>
      <c r="BU51" s="116"/>
      <c r="BV51" s="116"/>
      <c r="BW51" s="116"/>
      <c r="BX51" s="116"/>
      <c r="BY51" s="116"/>
      <c r="BZ51" s="116"/>
      <c r="CA51" s="116"/>
      <c r="CB51" s="1"/>
      <c r="CC51" s="1"/>
      <c r="CD51" s="1"/>
      <c r="CF51" s="116"/>
      <c r="CG51" s="116"/>
      <c r="CH51" s="116"/>
      <c r="CI51" s="116"/>
      <c r="CJ51" s="116"/>
      <c r="CK51" s="3"/>
      <c r="CL51" s="116"/>
      <c r="CM51" s="1"/>
      <c r="CN51" s="116"/>
      <c r="CO51" s="116"/>
      <c r="CP51" s="116"/>
      <c r="CQ51" s="116"/>
      <c r="CR51" s="143"/>
    </row>
    <row r="52" spans="1:96" ht="16.5" customHeight="1">
      <c r="A52" s="1"/>
      <c r="B52" s="120"/>
      <c r="C52" s="121"/>
      <c r="D52" s="1"/>
      <c r="E52" s="1"/>
      <c r="F52" s="1"/>
      <c r="G52" s="6"/>
      <c r="H52" s="6"/>
      <c r="I52" s="1"/>
      <c r="J52" s="1"/>
      <c r="AO52" s="1"/>
      <c r="AP52" s="120"/>
      <c r="AQ52" s="150"/>
      <c r="AR52" s="1"/>
      <c r="AS52" s="1"/>
      <c r="AT52" s="1"/>
      <c r="AU52" s="1"/>
      <c r="AV52" s="1"/>
      <c r="AW52" s="1"/>
      <c r="AX52" s="1"/>
      <c r="AY52" s="1"/>
      <c r="AZ52" s="1"/>
      <c r="BA52" s="1"/>
      <c r="BB52" s="1"/>
      <c r="BC52" s="1"/>
      <c r="BD52" s="1"/>
      <c r="BE52" s="1"/>
      <c r="BF52" s="1"/>
      <c r="BG52" s="1"/>
      <c r="BH52" s="1"/>
      <c r="BI52" s="1"/>
      <c r="BJ52" s="1"/>
      <c r="BK52" s="1"/>
      <c r="BL52" s="1"/>
      <c r="BM52" s="1"/>
      <c r="BN52" s="1"/>
      <c r="BO52" s="1"/>
      <c r="BP52" s="1"/>
      <c r="BQ52" s="1"/>
      <c r="BR52" s="1"/>
      <c r="BS52" s="1"/>
      <c r="BT52" s="1"/>
      <c r="BU52" s="1"/>
      <c r="BV52" s="1"/>
      <c r="BW52" s="1"/>
      <c r="BX52" s="1"/>
      <c r="BY52" s="1"/>
      <c r="BZ52" s="1"/>
      <c r="CA52" s="1"/>
      <c r="CB52" s="1"/>
      <c r="CC52" s="1"/>
      <c r="CD52" s="1"/>
      <c r="CF52" s="1"/>
      <c r="CG52" s="1"/>
      <c r="CH52" s="1"/>
      <c r="CI52" s="1"/>
      <c r="CJ52" s="1"/>
      <c r="CK52" s="1"/>
      <c r="CL52" s="1"/>
      <c r="CM52" s="1"/>
      <c r="CN52" s="1"/>
      <c r="CO52" s="1"/>
      <c r="CP52" s="1"/>
      <c r="CQ52" s="1"/>
      <c r="CR52" s="144"/>
    </row>
    <row r="53" spans="1:96" ht="22.15" customHeight="1">
      <c r="A53" s="1"/>
      <c r="B53" s="120"/>
      <c r="C53" s="118" t="s">
        <v>84</v>
      </c>
      <c r="D53" s="1">
        <v>150</v>
      </c>
      <c r="E53" s="1">
        <v>22</v>
      </c>
      <c r="F53" s="1">
        <v>4196</v>
      </c>
      <c r="G53" s="6">
        <v>192.66666666666666</v>
      </c>
      <c r="H53" s="6">
        <v>125.26425401260062</v>
      </c>
      <c r="I53" s="1">
        <v>350</v>
      </c>
      <c r="J53" s="1">
        <v>0</v>
      </c>
      <c r="K53" s="7">
        <v>-42.666666666666657</v>
      </c>
      <c r="AO53" s="1"/>
      <c r="AP53" s="120"/>
      <c r="AQ53" s="149" t="s">
        <v>14</v>
      </c>
      <c r="AR53" s="116"/>
      <c r="AS53" s="116"/>
      <c r="AT53" s="116"/>
      <c r="AU53" s="116"/>
      <c r="AV53" s="116"/>
      <c r="AW53" s="116"/>
      <c r="AX53" s="116"/>
      <c r="AY53" s="116"/>
      <c r="AZ53" s="116"/>
      <c r="BA53" s="116"/>
      <c r="BB53" s="116"/>
      <c r="BC53" s="116"/>
      <c r="BD53" s="116"/>
      <c r="BE53" s="116"/>
      <c r="BF53" s="116"/>
      <c r="BG53" s="116"/>
      <c r="BH53" s="116"/>
      <c r="BI53" s="116"/>
      <c r="BJ53" s="116"/>
      <c r="BK53" s="116"/>
      <c r="BL53" s="116"/>
      <c r="BM53" s="116"/>
      <c r="BN53" s="116"/>
      <c r="BO53" s="116"/>
      <c r="BP53" s="116"/>
      <c r="BQ53" s="116"/>
      <c r="BR53" s="116"/>
      <c r="BS53" s="116"/>
      <c r="BT53" s="116"/>
      <c r="BU53" s="116"/>
      <c r="BV53" s="116"/>
      <c r="BW53" s="116"/>
      <c r="BX53" s="116"/>
      <c r="BY53" s="116"/>
      <c r="BZ53" s="116"/>
      <c r="CA53" s="116"/>
      <c r="CB53" s="1"/>
      <c r="CC53" s="1"/>
      <c r="CD53" s="1"/>
      <c r="CF53" s="116"/>
      <c r="CG53" s="116"/>
      <c r="CH53" s="116"/>
      <c r="CI53" s="116"/>
      <c r="CJ53" s="116"/>
      <c r="CK53" s="3"/>
      <c r="CL53" s="116"/>
      <c r="CM53" s="1"/>
      <c r="CN53" s="116"/>
      <c r="CO53" s="116"/>
      <c r="CP53" s="116"/>
      <c r="CQ53" s="116"/>
      <c r="CR53" s="143"/>
    </row>
    <row r="54" spans="1:96">
      <c r="A54" s="1"/>
      <c r="B54" s="120"/>
      <c r="C54" s="121" t="s">
        <v>85</v>
      </c>
      <c r="D54" s="1">
        <v>1.1000000000000001</v>
      </c>
      <c r="E54" s="1">
        <v>22</v>
      </c>
      <c r="F54" s="1">
        <v>24.54</v>
      </c>
      <c r="G54" s="6">
        <v>1.1161904761904762</v>
      </c>
      <c r="H54" s="6">
        <v>0.61992319032664234</v>
      </c>
      <c r="I54" s="1">
        <v>2.6</v>
      </c>
      <c r="J54" s="1">
        <v>0</v>
      </c>
      <c r="K54" s="7">
        <v>-1.6190476190476089E-2</v>
      </c>
      <c r="AO54" s="1"/>
      <c r="AP54" s="120"/>
      <c r="AQ54" s="150" t="s">
        <v>15</v>
      </c>
      <c r="AS54" s="1"/>
      <c r="AX54" s="1"/>
      <c r="AZ54" s="1"/>
      <c r="BB54" s="1"/>
      <c r="BE54" s="1"/>
      <c r="BI54" s="1"/>
      <c r="BK54" s="1"/>
      <c r="BQ54" s="1"/>
      <c r="BR54" s="1"/>
      <c r="BU54" s="1"/>
      <c r="BV54" s="1"/>
      <c r="BW54" s="1"/>
      <c r="BY54" s="7"/>
      <c r="CB54" s="6"/>
      <c r="CC54" s="6"/>
      <c r="CD54" s="6"/>
      <c r="CI54" s="1"/>
      <c r="CJ54" s="1"/>
      <c r="CK54" s="1"/>
      <c r="CM54" s="1"/>
      <c r="CR54" s="144"/>
    </row>
    <row r="55" spans="1:96" ht="21.6" customHeight="1">
      <c r="A55" s="2" t="s">
        <v>0</v>
      </c>
      <c r="B55" s="114" t="s">
        <v>1</v>
      </c>
      <c r="C55" s="115" t="s">
        <v>83</v>
      </c>
      <c r="D55" s="2">
        <v>2007</v>
      </c>
      <c r="E55" s="1" t="s">
        <v>75</v>
      </c>
      <c r="F55" s="1" t="s">
        <v>72</v>
      </c>
      <c r="G55" s="6" t="s">
        <v>4</v>
      </c>
      <c r="H55" s="6" t="s">
        <v>8</v>
      </c>
      <c r="I55" s="1" t="s">
        <v>5</v>
      </c>
      <c r="J55" s="1" t="s">
        <v>6</v>
      </c>
      <c r="K55" s="7" t="s">
        <v>7</v>
      </c>
      <c r="AO55" s="2" t="s">
        <v>10</v>
      </c>
      <c r="AP55" s="114" t="s">
        <v>11</v>
      </c>
      <c r="AQ55" s="148" t="s">
        <v>12</v>
      </c>
      <c r="AR55" s="2">
        <v>2007</v>
      </c>
      <c r="AS55" s="2">
        <v>2007</v>
      </c>
      <c r="AT55" s="2">
        <v>2006</v>
      </c>
      <c r="AU55" s="2">
        <v>2005</v>
      </c>
      <c r="AV55" s="2">
        <v>2004</v>
      </c>
      <c r="AW55" s="2">
        <v>2003</v>
      </c>
      <c r="AX55" s="2">
        <v>2002</v>
      </c>
      <c r="AY55" s="2">
        <v>2001</v>
      </c>
      <c r="AZ55" s="2">
        <v>2000</v>
      </c>
      <c r="BA55" s="2">
        <v>2000</v>
      </c>
      <c r="BB55" s="2">
        <v>2000</v>
      </c>
      <c r="BC55" s="2">
        <v>2000</v>
      </c>
      <c r="BD55" s="2">
        <v>1999</v>
      </c>
      <c r="BE55" s="2">
        <v>1999</v>
      </c>
      <c r="BF55" s="2">
        <v>1998</v>
      </c>
      <c r="BG55" s="2">
        <v>1998</v>
      </c>
      <c r="BH55" s="2">
        <v>1997</v>
      </c>
      <c r="BI55" s="2">
        <v>1996</v>
      </c>
      <c r="BJ55" s="2">
        <v>1995</v>
      </c>
      <c r="BK55" s="2">
        <v>1994</v>
      </c>
      <c r="BL55" s="2">
        <v>1993</v>
      </c>
      <c r="BM55" s="2">
        <v>1992</v>
      </c>
      <c r="BN55" s="2">
        <v>1991</v>
      </c>
      <c r="BO55" s="2">
        <v>1990</v>
      </c>
      <c r="BP55" s="2">
        <v>1990</v>
      </c>
      <c r="BQ55" s="2">
        <v>1989</v>
      </c>
      <c r="BR55" s="2">
        <v>1988</v>
      </c>
      <c r="BS55" s="2">
        <v>1987</v>
      </c>
      <c r="BT55" s="2">
        <v>1987</v>
      </c>
      <c r="BU55" s="2">
        <v>1986</v>
      </c>
      <c r="BV55" s="2">
        <v>1986</v>
      </c>
      <c r="BW55" s="2">
        <v>1986</v>
      </c>
      <c r="BX55" s="2">
        <v>1986</v>
      </c>
      <c r="BY55" s="2">
        <v>1986</v>
      </c>
      <c r="BZ55" s="2">
        <v>1985</v>
      </c>
      <c r="CA55" s="2">
        <v>1985</v>
      </c>
      <c r="CB55" s="1">
        <v>1985</v>
      </c>
      <c r="CC55" s="1">
        <v>1984</v>
      </c>
      <c r="CD55" s="1">
        <v>1984</v>
      </c>
      <c r="CE55">
        <v>1984</v>
      </c>
      <c r="CF55" s="2">
        <v>1983</v>
      </c>
      <c r="CG55" s="2">
        <v>1983</v>
      </c>
      <c r="CH55" s="2">
        <v>1982</v>
      </c>
      <c r="CI55" s="2">
        <v>1982</v>
      </c>
      <c r="CJ55" s="2">
        <v>1982</v>
      </c>
      <c r="CK55" s="2">
        <v>1982</v>
      </c>
      <c r="CL55" s="2">
        <v>1981</v>
      </c>
      <c r="CM55" s="1">
        <v>1980</v>
      </c>
      <c r="CN55" s="2"/>
      <c r="CO55" s="2"/>
      <c r="CP55" s="2"/>
      <c r="CQ55" s="2"/>
      <c r="CR55" s="142"/>
    </row>
    <row r="56" spans="1:96" ht="23.45" customHeight="1">
      <c r="A56" s="1">
        <v>3</v>
      </c>
      <c r="B56" s="120">
        <v>34</v>
      </c>
      <c r="C56" s="118" t="s">
        <v>13</v>
      </c>
      <c r="D56" s="116">
        <v>11</v>
      </c>
      <c r="E56" s="1">
        <v>26</v>
      </c>
      <c r="F56" s="1">
        <v>324</v>
      </c>
      <c r="G56" s="6">
        <v>12.84</v>
      </c>
      <c r="H56" s="6">
        <v>8.8396832522438267</v>
      </c>
      <c r="I56" s="1">
        <v>30</v>
      </c>
      <c r="J56" s="1">
        <v>2</v>
      </c>
      <c r="K56" s="7">
        <v>-1.84</v>
      </c>
      <c r="AO56" s="1">
        <v>3</v>
      </c>
      <c r="AP56" s="120">
        <v>34</v>
      </c>
      <c r="AQ56" s="149" t="s">
        <v>13</v>
      </c>
      <c r="AR56" s="116"/>
      <c r="AS56" s="116"/>
      <c r="AT56" s="116"/>
      <c r="AU56" s="116"/>
      <c r="AV56" s="116"/>
      <c r="AW56" s="116"/>
      <c r="AX56" s="116"/>
      <c r="AY56" s="116"/>
      <c r="AZ56" s="116"/>
      <c r="BA56" s="116"/>
      <c r="BB56" s="116"/>
      <c r="BC56" s="116"/>
      <c r="BD56" s="116"/>
      <c r="BE56" s="116"/>
      <c r="BF56" s="116"/>
      <c r="BG56" s="116"/>
      <c r="BH56" s="116"/>
      <c r="BI56" s="116"/>
      <c r="BJ56" s="116"/>
      <c r="BK56" s="116"/>
      <c r="BL56" s="116"/>
      <c r="BM56" s="116"/>
      <c r="BN56" s="116"/>
      <c r="BO56" s="116"/>
      <c r="BP56" s="116"/>
      <c r="BQ56" s="116"/>
      <c r="BR56" s="116"/>
      <c r="BS56" s="116"/>
      <c r="BT56" s="116"/>
      <c r="BU56" s="116"/>
      <c r="BV56" s="116"/>
      <c r="BW56" s="116"/>
      <c r="BX56" s="116"/>
      <c r="BY56" s="116"/>
      <c r="BZ56" s="116"/>
      <c r="CA56" s="116"/>
      <c r="CB56" s="1"/>
      <c r="CC56" s="1"/>
      <c r="CD56" s="1"/>
      <c r="CF56" s="116"/>
      <c r="CG56" s="116"/>
      <c r="CH56" s="116"/>
      <c r="CI56" s="116"/>
      <c r="CJ56" s="116"/>
      <c r="CK56" s="3"/>
      <c r="CL56" s="116"/>
      <c r="CM56" s="1"/>
      <c r="CN56" s="116"/>
      <c r="CO56" s="116"/>
      <c r="CP56" s="116"/>
      <c r="CQ56" s="116"/>
      <c r="CR56" s="143"/>
    </row>
    <row r="57" spans="1:96">
      <c r="A57" s="1"/>
      <c r="B57" s="120"/>
      <c r="C57" s="121">
        <v>0</v>
      </c>
      <c r="D57">
        <v>19.5</v>
      </c>
      <c r="E57" s="1">
        <v>26</v>
      </c>
      <c r="F57" s="1">
        <v>482.5</v>
      </c>
      <c r="G57" s="6">
        <v>18.528000000000002</v>
      </c>
      <c r="H57" s="6">
        <v>1.5951802405997479</v>
      </c>
      <c r="I57" s="1">
        <v>21.1</v>
      </c>
      <c r="J57" s="1">
        <v>14.3</v>
      </c>
      <c r="K57" s="7">
        <v>0.97199999999999775</v>
      </c>
      <c r="L57" s="7">
        <v>0.60933553166039089</v>
      </c>
      <c r="AO57" s="1"/>
      <c r="AP57" s="120"/>
      <c r="AQ57" s="150">
        <v>0</v>
      </c>
      <c r="AS57" s="1"/>
      <c r="AU57" s="1"/>
      <c r="AW57" s="1"/>
      <c r="AX57" s="1"/>
      <c r="AY57" s="1"/>
      <c r="AZ57" s="1"/>
      <c r="BB57" s="1"/>
      <c r="BE57" s="1"/>
      <c r="BF57" s="1"/>
      <c r="BI57" s="1"/>
      <c r="BQ57" s="1"/>
      <c r="CB57" s="1"/>
      <c r="CC57" s="1"/>
      <c r="CD57" s="1"/>
      <c r="CG57" s="1"/>
      <c r="CH57" s="1"/>
      <c r="CJ57" s="1"/>
      <c r="CK57" s="1"/>
      <c r="CM57" s="1"/>
      <c r="CQ57" s="1"/>
      <c r="CR57" s="144"/>
    </row>
    <row r="58" spans="1:96">
      <c r="A58" s="1"/>
      <c r="B58" s="120"/>
      <c r="C58" s="121">
        <v>10</v>
      </c>
      <c r="D58">
        <v>19.47</v>
      </c>
      <c r="E58" s="1">
        <v>18</v>
      </c>
      <c r="F58" s="1">
        <v>326.7</v>
      </c>
      <c r="G58" s="6">
        <v>18.079999999999998</v>
      </c>
      <c r="H58" s="6">
        <v>2.3928487206674594</v>
      </c>
      <c r="I58" s="1">
        <v>20.14</v>
      </c>
      <c r="J58" s="1">
        <v>11</v>
      </c>
      <c r="K58" s="7">
        <v>1.39</v>
      </c>
      <c r="L58" s="7">
        <v>0.58089756698545969</v>
      </c>
      <c r="AO58" s="1"/>
      <c r="AP58" s="120"/>
      <c r="AQ58" s="150">
        <v>10</v>
      </c>
      <c r="AS58" s="1"/>
      <c r="AU58" s="1"/>
      <c r="AW58" s="1"/>
      <c r="AX58" s="1"/>
      <c r="AY58" s="1"/>
      <c r="AZ58" s="1"/>
      <c r="BB58" s="1"/>
      <c r="BE58" s="1"/>
      <c r="BF58" s="1"/>
      <c r="BI58" s="1"/>
      <c r="BQ58" s="1"/>
      <c r="CB58" s="1"/>
      <c r="CC58" s="1"/>
      <c r="CD58" s="1"/>
      <c r="CG58" s="1"/>
      <c r="CH58" s="1"/>
      <c r="CJ58" s="1"/>
      <c r="CK58" s="1"/>
      <c r="CM58" s="1"/>
      <c r="CQ58" s="1"/>
      <c r="CR58" s="144"/>
    </row>
    <row r="59" spans="1:96">
      <c r="A59" s="1"/>
      <c r="B59" s="120"/>
      <c r="C59" s="121">
        <v>20</v>
      </c>
      <c r="D59">
        <v>19.48</v>
      </c>
      <c r="E59" s="1">
        <v>18</v>
      </c>
      <c r="F59" s="1">
        <v>325.85000000000002</v>
      </c>
      <c r="G59" s="6">
        <v>18.028823529411767</v>
      </c>
      <c r="H59" s="6">
        <v>2.4326859701596799</v>
      </c>
      <c r="I59" s="1">
        <v>20.14</v>
      </c>
      <c r="J59" s="1">
        <v>10.94</v>
      </c>
      <c r="K59" s="7">
        <v>1.4511764705882335</v>
      </c>
      <c r="L59" s="7">
        <v>0.59653259335111763</v>
      </c>
      <c r="AO59" s="1"/>
      <c r="AP59" s="120"/>
      <c r="AQ59" s="150">
        <v>20</v>
      </c>
      <c r="AS59" s="1"/>
      <c r="AU59" s="1"/>
      <c r="AW59" s="1"/>
      <c r="AX59" s="1"/>
      <c r="AY59" s="1"/>
      <c r="AZ59" s="1"/>
      <c r="BB59" s="1"/>
      <c r="BE59" s="1"/>
      <c r="BI59" s="1"/>
      <c r="BQ59" s="1"/>
      <c r="CB59" s="1"/>
      <c r="CC59" s="1"/>
      <c r="CD59" s="1"/>
      <c r="CG59" s="1"/>
      <c r="CH59" s="1"/>
      <c r="CJ59" s="1"/>
      <c r="CK59" s="1"/>
      <c r="CQ59" s="1"/>
      <c r="CR59" s="144"/>
    </row>
    <row r="60" spans="1:96">
      <c r="A60" s="1"/>
      <c r="B60" s="120"/>
      <c r="C60" s="121">
        <v>30</v>
      </c>
      <c r="D60">
        <v>19.48</v>
      </c>
      <c r="E60" s="1">
        <v>18</v>
      </c>
      <c r="F60" s="1">
        <v>324.43</v>
      </c>
      <c r="G60" s="6">
        <v>17.945294117647055</v>
      </c>
      <c r="H60" s="6">
        <v>2.5256412988760664</v>
      </c>
      <c r="I60" s="1">
        <v>20.14</v>
      </c>
      <c r="J60" s="1">
        <v>10.72</v>
      </c>
      <c r="K60" s="7">
        <v>1.5347058823529451</v>
      </c>
      <c r="L60" s="7">
        <v>0.60764997905122287</v>
      </c>
      <c r="AO60" s="1"/>
      <c r="AP60" s="120"/>
      <c r="AQ60" s="150">
        <v>30</v>
      </c>
      <c r="AS60" s="1"/>
      <c r="AU60" s="1"/>
      <c r="AW60" s="1"/>
      <c r="AX60" s="1"/>
      <c r="AY60" s="1"/>
      <c r="AZ60" s="1"/>
      <c r="BB60" s="1"/>
      <c r="BE60" s="1"/>
      <c r="BF60" s="1"/>
      <c r="BI60" s="1"/>
      <c r="BQ60" s="1"/>
      <c r="CB60" s="1"/>
      <c r="CC60" s="1"/>
      <c r="CD60" s="1"/>
      <c r="CG60" s="1"/>
      <c r="CH60" s="1"/>
      <c r="CJ60" s="1"/>
      <c r="CK60" s="1"/>
      <c r="CM60" s="1"/>
      <c r="CQ60" s="1"/>
      <c r="CR60" s="144"/>
    </row>
    <row r="61" spans="1:96">
      <c r="A61" s="1"/>
      <c r="B61" s="120"/>
      <c r="C61" s="121">
        <v>50</v>
      </c>
      <c r="D61">
        <v>19.48</v>
      </c>
      <c r="E61" s="1">
        <v>18</v>
      </c>
      <c r="F61" s="1">
        <v>320.89999999999998</v>
      </c>
      <c r="G61" s="6">
        <v>17.73764705882353</v>
      </c>
      <c r="H61" s="6">
        <v>2.7270371500305992</v>
      </c>
      <c r="I61" s="1">
        <v>19.98</v>
      </c>
      <c r="J61" s="1">
        <v>10.47</v>
      </c>
      <c r="K61" s="7">
        <v>1.7423529411764704</v>
      </c>
      <c r="L61" s="7">
        <v>0.63891793375712536</v>
      </c>
      <c r="AO61" s="1"/>
      <c r="AP61" s="120"/>
      <c r="AQ61" s="150">
        <v>50</v>
      </c>
      <c r="AS61" s="1"/>
      <c r="AU61" s="1"/>
      <c r="AW61" s="1"/>
      <c r="AX61" s="1"/>
      <c r="AY61" s="1"/>
      <c r="AZ61" s="1"/>
      <c r="BB61" s="1"/>
      <c r="BE61" s="1"/>
      <c r="BF61" s="1"/>
      <c r="BI61" s="1"/>
      <c r="BQ61" s="1"/>
      <c r="CB61" s="1"/>
      <c r="CC61" s="1"/>
      <c r="CD61" s="1"/>
      <c r="CG61" s="1"/>
      <c r="CH61" s="1"/>
      <c r="CJ61" s="1"/>
      <c r="CK61" s="1"/>
      <c r="CM61" s="1"/>
      <c r="CQ61" s="1"/>
      <c r="CR61" s="144"/>
    </row>
    <row r="62" spans="1:96">
      <c r="A62" s="1"/>
      <c r="B62" s="120"/>
      <c r="C62" s="121">
        <v>75</v>
      </c>
      <c r="D62">
        <v>19.47</v>
      </c>
      <c r="E62" s="1">
        <v>17</v>
      </c>
      <c r="F62" s="1">
        <v>297.64</v>
      </c>
      <c r="G62" s="6">
        <v>17.508235294117647</v>
      </c>
      <c r="H62" s="6">
        <v>2.8493578998041875</v>
      </c>
      <c r="I62" s="1">
        <v>19.95</v>
      </c>
      <c r="J62" s="1">
        <v>10.43</v>
      </c>
      <c r="K62" s="7">
        <v>1.9617647058823522</v>
      </c>
      <c r="L62" s="7">
        <v>0.68849360974174845</v>
      </c>
      <c r="AO62" s="1"/>
      <c r="AP62" s="120"/>
      <c r="AQ62" s="150">
        <v>75</v>
      </c>
      <c r="AS62" s="1"/>
      <c r="AU62" s="1"/>
      <c r="AW62" s="1"/>
      <c r="AX62" s="1"/>
      <c r="AY62" s="1"/>
      <c r="AZ62" s="1"/>
      <c r="BB62" s="1"/>
      <c r="BE62" s="1"/>
      <c r="BF62" s="1"/>
      <c r="BI62" s="1"/>
      <c r="BQ62" s="1"/>
      <c r="CB62" s="1"/>
      <c r="CC62" s="1"/>
      <c r="CD62" s="1"/>
      <c r="CG62" s="1"/>
      <c r="CH62" s="1"/>
      <c r="CJ62" s="1"/>
      <c r="CK62" s="1"/>
      <c r="CM62" s="1"/>
      <c r="CQ62" s="1"/>
      <c r="CR62" s="144"/>
    </row>
    <row r="63" spans="1:96">
      <c r="A63" s="1"/>
      <c r="B63" s="120"/>
      <c r="C63" s="121">
        <v>100</v>
      </c>
      <c r="D63">
        <v>19.47</v>
      </c>
      <c r="E63" s="1">
        <v>18</v>
      </c>
      <c r="F63" s="1">
        <v>310.69</v>
      </c>
      <c r="G63" s="6">
        <v>17.136470588235294</v>
      </c>
      <c r="H63" s="6">
        <v>2.7618086039235119</v>
      </c>
      <c r="I63" s="1">
        <v>19.649999999999999</v>
      </c>
      <c r="J63" s="1">
        <v>10.36</v>
      </c>
      <c r="K63" s="7">
        <v>2.3335294117647045</v>
      </c>
      <c r="L63" s="7">
        <v>0.84492799698343302</v>
      </c>
      <c r="AO63" s="1"/>
      <c r="AP63" s="120"/>
      <c r="AQ63" s="150">
        <v>100</v>
      </c>
      <c r="CB63" s="1"/>
      <c r="CC63" s="1"/>
      <c r="CD63" s="1"/>
      <c r="CG63" s="1"/>
      <c r="CH63" s="1"/>
      <c r="CJ63" s="1"/>
      <c r="CK63" s="1"/>
      <c r="CM63" s="1"/>
      <c r="CR63" s="144"/>
    </row>
    <row r="64" spans="1:96">
      <c r="A64" s="1"/>
      <c r="B64" s="120"/>
      <c r="C64" s="121">
        <v>150</v>
      </c>
      <c r="D64">
        <v>18.989999999999998</v>
      </c>
      <c r="E64" s="1">
        <v>18</v>
      </c>
      <c r="F64" s="1">
        <v>300.64999999999998</v>
      </c>
      <c r="G64" s="6">
        <v>16.546470588235294</v>
      </c>
      <c r="H64" s="6">
        <v>2.8382035277100521</v>
      </c>
      <c r="I64" s="1">
        <v>19.64</v>
      </c>
      <c r="J64" s="1">
        <v>10.23</v>
      </c>
      <c r="K64" s="7">
        <v>2.443529411764704</v>
      </c>
      <c r="L64" s="7">
        <v>0.86094227841941162</v>
      </c>
      <c r="AO64" s="1"/>
      <c r="AP64" s="120"/>
      <c r="AQ64" s="150">
        <v>150</v>
      </c>
      <c r="CB64" s="1"/>
      <c r="CC64" s="1"/>
      <c r="CD64" s="1"/>
      <c r="CG64" s="1"/>
      <c r="CH64" s="1"/>
      <c r="CJ64" s="1"/>
      <c r="CM64" s="1"/>
      <c r="CR64" s="144"/>
    </row>
    <row r="65" spans="1:96">
      <c r="A65" s="1"/>
      <c r="B65" s="120"/>
      <c r="C65" s="121">
        <v>200</v>
      </c>
      <c r="D65">
        <v>18.96</v>
      </c>
      <c r="E65" s="1">
        <v>18</v>
      </c>
      <c r="F65" s="1">
        <v>284.47000000000003</v>
      </c>
      <c r="G65" s="6">
        <v>15.607647058823529</v>
      </c>
      <c r="H65" s="6">
        <v>3.0503576212711643</v>
      </c>
      <c r="I65" s="1">
        <v>19.63</v>
      </c>
      <c r="J65" s="1">
        <v>9.8000000000000007</v>
      </c>
      <c r="K65" s="7">
        <v>3.3523529411764716</v>
      </c>
      <c r="L65" s="7">
        <v>1.0990032505695047</v>
      </c>
      <c r="AO65" s="1"/>
      <c r="AP65" s="120"/>
      <c r="AQ65" s="150">
        <v>200</v>
      </c>
      <c r="CB65" s="1"/>
      <c r="CC65" s="1"/>
      <c r="CD65" s="1"/>
      <c r="CR65" s="144"/>
    </row>
    <row r="66" spans="1:96" ht="15" customHeight="1">
      <c r="A66" s="1"/>
      <c r="B66" s="120"/>
      <c r="C66" s="121">
        <v>300</v>
      </c>
      <c r="D66" s="1">
        <v>18.36</v>
      </c>
      <c r="E66" s="1">
        <v>7</v>
      </c>
      <c r="F66" s="1">
        <v>101.83</v>
      </c>
      <c r="G66" s="6">
        <v>13.971666666666669</v>
      </c>
      <c r="H66" s="6">
        <v>3.7282726116348606</v>
      </c>
      <c r="I66" s="1">
        <v>18</v>
      </c>
      <c r="J66" s="1">
        <v>8.86</v>
      </c>
      <c r="K66" s="7">
        <v>4.3883333333333301</v>
      </c>
      <c r="L66" s="7">
        <v>1.1770419683471136</v>
      </c>
      <c r="AO66" s="1"/>
      <c r="AP66" s="120"/>
      <c r="AQ66" s="150">
        <v>300</v>
      </c>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R66" s="1"/>
      <c r="BS66" s="1"/>
      <c r="BT66" s="1"/>
      <c r="BU66" s="1"/>
      <c r="BV66" s="1"/>
      <c r="BW66" s="1"/>
      <c r="BX66" s="1"/>
      <c r="BY66" s="1"/>
      <c r="BZ66" s="1"/>
      <c r="CA66" s="1"/>
      <c r="CB66" s="1"/>
      <c r="CC66" s="1"/>
      <c r="CD66" s="1"/>
      <c r="CE66" s="1"/>
      <c r="CF66" s="1"/>
      <c r="CG66" s="1"/>
      <c r="CH66" s="1"/>
      <c r="CI66" s="1"/>
      <c r="CJ66" s="1"/>
      <c r="CK66" s="1"/>
      <c r="CL66" s="1"/>
      <c r="CN66" s="1"/>
      <c r="CO66" s="1"/>
      <c r="CP66" s="1"/>
      <c r="CQ66" s="1"/>
      <c r="CR66" s="144"/>
    </row>
    <row r="67" spans="1:96" ht="15" customHeight="1">
      <c r="A67" s="1"/>
      <c r="B67" s="1"/>
      <c r="C67" s="112">
        <v>400</v>
      </c>
      <c r="D67" s="1">
        <v>16.87</v>
      </c>
      <c r="E67" s="1">
        <v>6</v>
      </c>
      <c r="F67" s="1">
        <v>70.900000000000006</v>
      </c>
      <c r="G67" s="6">
        <v>10.962</v>
      </c>
      <c r="H67" s="6">
        <v>3.6343940347738855</v>
      </c>
      <c r="I67" s="1">
        <v>16.09</v>
      </c>
      <c r="J67" s="1">
        <v>7.06</v>
      </c>
      <c r="K67" s="7">
        <v>5.9080000000000013</v>
      </c>
      <c r="L67" s="7">
        <v>1.6255804801219274</v>
      </c>
      <c r="AO67" s="1"/>
      <c r="AP67" s="1"/>
      <c r="AQ67" s="141">
        <v>400</v>
      </c>
      <c r="AR67" s="1"/>
      <c r="AS67" s="1"/>
      <c r="AT67" s="1"/>
      <c r="AU67" s="1"/>
      <c r="AV67" s="1"/>
      <c r="AW67" s="1"/>
      <c r="AX67" s="1"/>
      <c r="AY67" s="1"/>
      <c r="AZ67" s="1"/>
      <c r="BA67" s="1"/>
      <c r="BB67" s="1"/>
      <c r="BC67" s="1"/>
      <c r="BD67" s="1"/>
      <c r="BE67" s="1"/>
      <c r="BF67" s="1"/>
      <c r="BG67" s="1"/>
      <c r="BH67" s="1"/>
      <c r="BI67" s="1"/>
      <c r="BJ67" s="1"/>
      <c r="BK67" s="1"/>
      <c r="BL67" s="1"/>
      <c r="BM67" s="1"/>
      <c r="BN67" s="1"/>
      <c r="BO67" s="1"/>
      <c r="BP67" s="1"/>
      <c r="BQ67" s="1"/>
      <c r="BR67" s="1"/>
      <c r="BS67" s="1"/>
      <c r="BT67" s="1"/>
      <c r="BU67" s="1"/>
      <c r="BV67" s="1"/>
      <c r="BW67" s="1"/>
      <c r="BX67" s="1"/>
      <c r="BY67" s="1"/>
      <c r="BZ67" s="1"/>
      <c r="CA67" s="1"/>
      <c r="CB67" s="1"/>
      <c r="CC67" s="1"/>
      <c r="CD67" s="1"/>
      <c r="CE67" s="1"/>
      <c r="CF67" s="1"/>
      <c r="CG67" s="1"/>
      <c r="CH67" s="1"/>
      <c r="CI67" s="1"/>
      <c r="CJ67" s="1"/>
      <c r="CK67" s="1"/>
      <c r="CL67" s="1"/>
      <c r="CN67" s="1"/>
      <c r="CO67" s="1"/>
      <c r="CP67" s="1"/>
      <c r="CQ67" s="1"/>
      <c r="CR67" s="141"/>
    </row>
    <row r="68" spans="1:96" ht="21" customHeight="1">
      <c r="A68" s="116"/>
      <c r="B68" s="117"/>
      <c r="C68" s="118">
        <v>500</v>
      </c>
      <c r="D68" s="116">
        <v>12.79</v>
      </c>
      <c r="E68" s="1">
        <v>2</v>
      </c>
      <c r="F68" s="1">
        <v>16.71</v>
      </c>
      <c r="G68" s="6">
        <v>8.3550000000000004</v>
      </c>
      <c r="H68" s="6">
        <v>3.4153257531310226</v>
      </c>
      <c r="I68" s="1">
        <v>10.77</v>
      </c>
      <c r="J68" s="1">
        <v>5.94</v>
      </c>
      <c r="K68" s="7">
        <v>4.4349999999999996</v>
      </c>
      <c r="AO68" s="116"/>
      <c r="AP68" s="117"/>
      <c r="AQ68" s="149">
        <v>500</v>
      </c>
      <c r="AR68" s="116"/>
      <c r="AS68" s="116"/>
      <c r="AT68" s="116"/>
      <c r="AU68" s="116"/>
      <c r="AV68" s="116"/>
      <c r="AW68" s="116"/>
      <c r="AX68" s="116"/>
      <c r="AY68" s="116"/>
      <c r="AZ68" s="116"/>
      <c r="BA68" s="116"/>
      <c r="BB68" s="116"/>
      <c r="BC68" s="116"/>
      <c r="BD68" s="116"/>
      <c r="BE68" s="116"/>
      <c r="BF68" s="116"/>
      <c r="BG68" s="116"/>
      <c r="BH68" s="116"/>
      <c r="BI68" s="116"/>
      <c r="BJ68" s="116"/>
      <c r="BK68" s="116"/>
      <c r="BL68" s="116"/>
      <c r="BM68" s="116"/>
      <c r="BN68" s="116"/>
      <c r="BO68" s="116"/>
      <c r="BP68" s="116"/>
      <c r="BQ68" s="116"/>
      <c r="BR68" s="116"/>
      <c r="BS68" s="116"/>
      <c r="BT68" s="116"/>
      <c r="BU68" s="116"/>
      <c r="BV68" s="116"/>
      <c r="BW68" s="116"/>
      <c r="BX68" s="116"/>
      <c r="BY68" s="116"/>
      <c r="BZ68" s="116"/>
      <c r="CA68" s="116"/>
      <c r="CB68" s="1"/>
      <c r="CC68" s="1"/>
      <c r="CD68" s="1"/>
      <c r="CF68" s="116"/>
      <c r="CG68" s="116"/>
      <c r="CH68" s="116"/>
      <c r="CI68" s="116"/>
      <c r="CJ68" s="116"/>
      <c r="CK68" s="3"/>
      <c r="CL68" s="116"/>
      <c r="CM68" s="1"/>
      <c r="CN68" s="116"/>
      <c r="CO68" s="116"/>
      <c r="CP68" s="116"/>
      <c r="CQ68" s="116"/>
      <c r="CR68" s="143"/>
    </row>
    <row r="69" spans="1:96">
      <c r="A69" s="1"/>
      <c r="B69" s="120"/>
      <c r="C69" s="121">
        <v>600</v>
      </c>
      <c r="D69" s="1">
        <v>10.130000000000001</v>
      </c>
      <c r="E69" s="1">
        <v>0</v>
      </c>
      <c r="F69" s="1">
        <v>0</v>
      </c>
      <c r="G69" s="6" t="e">
        <v>#DIV/0!</v>
      </c>
      <c r="H69" s="6" t="e">
        <v>#DIV/0!</v>
      </c>
      <c r="I69" s="1">
        <v>0</v>
      </c>
      <c r="J69" s="1">
        <v>0</v>
      </c>
      <c r="K69" s="7" t="e">
        <v>#DIV/0!</v>
      </c>
      <c r="AO69" s="1"/>
      <c r="AP69" s="120"/>
      <c r="AQ69" s="150">
        <v>600</v>
      </c>
      <c r="AR69" s="1"/>
      <c r="AS69" s="1"/>
      <c r="AT69" s="1"/>
      <c r="AU69" s="1"/>
      <c r="AV69" s="1"/>
      <c r="AW69" s="1"/>
      <c r="AX69" s="1"/>
      <c r="AY69" s="1"/>
      <c r="AZ69" s="1"/>
      <c r="BA69" s="1"/>
      <c r="BB69" s="1"/>
      <c r="BC69" s="1"/>
      <c r="BD69" s="1"/>
      <c r="BE69" s="1"/>
      <c r="BF69" s="1"/>
      <c r="BG69" s="1"/>
      <c r="BH69" s="1"/>
      <c r="BI69" s="1"/>
      <c r="BJ69" s="1"/>
      <c r="BK69" s="1"/>
      <c r="BL69" s="1"/>
      <c r="BM69" s="1"/>
      <c r="BN69" s="1"/>
      <c r="BO69" s="1"/>
      <c r="BP69" s="1"/>
      <c r="BQ69" s="1"/>
      <c r="BR69" s="1"/>
      <c r="BS69" s="1"/>
      <c r="BT69" s="1"/>
      <c r="BU69" s="1"/>
      <c r="BV69" s="1"/>
      <c r="BW69" s="1"/>
      <c r="BX69" s="1"/>
      <c r="BY69" s="1"/>
      <c r="BZ69" s="1"/>
      <c r="CA69" s="1"/>
      <c r="CB69" s="1"/>
      <c r="CC69" s="1"/>
      <c r="CD69" s="1"/>
      <c r="CF69" s="1"/>
      <c r="CG69" s="1"/>
      <c r="CH69" s="1"/>
      <c r="CI69" s="1"/>
      <c r="CJ69" s="1"/>
      <c r="CK69" s="1"/>
      <c r="CL69" s="1"/>
      <c r="CM69" s="1"/>
      <c r="CN69" s="1"/>
      <c r="CO69" s="1"/>
      <c r="CP69" s="1"/>
      <c r="CQ69" s="1"/>
      <c r="CR69" s="144"/>
    </row>
    <row r="70" spans="1:96">
      <c r="A70" s="1"/>
      <c r="B70" s="120"/>
      <c r="C70" s="121"/>
      <c r="D70" s="1"/>
      <c r="E70" s="1"/>
      <c r="F70" s="1"/>
      <c r="G70" s="6"/>
      <c r="H70" s="6"/>
      <c r="I70" s="1"/>
      <c r="J70" s="1"/>
      <c r="AO70" s="1"/>
      <c r="AP70" s="120"/>
      <c r="AQ70" s="150"/>
      <c r="AR70" s="1"/>
      <c r="AS70" s="1"/>
      <c r="AT70" s="1"/>
      <c r="AU70" s="1"/>
      <c r="AV70" s="1"/>
      <c r="AW70" s="1"/>
      <c r="AX70" s="1"/>
      <c r="AY70" s="1"/>
      <c r="AZ70" s="1"/>
      <c r="BA70" s="1"/>
      <c r="BB70" s="1"/>
      <c r="BC70" s="1"/>
      <c r="BD70" s="1"/>
      <c r="BE70" s="1"/>
      <c r="BF70" s="1"/>
      <c r="BG70" s="1"/>
      <c r="BH70" s="1"/>
      <c r="BI70" s="1"/>
      <c r="BJ70" s="1"/>
      <c r="BK70" s="1"/>
      <c r="BL70" s="1"/>
      <c r="BM70" s="1"/>
      <c r="BN70" s="1"/>
      <c r="BO70" s="1"/>
      <c r="BP70" s="1"/>
      <c r="BQ70" s="1"/>
      <c r="BR70" s="1"/>
      <c r="BS70" s="1"/>
      <c r="BT70" s="1"/>
      <c r="BU70" s="1"/>
      <c r="BV70" s="1"/>
      <c r="BW70" s="1"/>
      <c r="BX70" s="1"/>
      <c r="BY70" s="1"/>
      <c r="BZ70" s="1"/>
      <c r="CA70" s="1"/>
      <c r="CB70" s="1"/>
      <c r="CC70" s="1"/>
      <c r="CD70" s="1"/>
      <c r="CF70" s="1"/>
      <c r="CG70" s="1"/>
      <c r="CH70" s="1"/>
      <c r="CI70" s="1"/>
      <c r="CJ70" s="1"/>
      <c r="CK70" s="1"/>
      <c r="CL70" s="1"/>
      <c r="CM70" s="1"/>
      <c r="CN70" s="1"/>
      <c r="CO70" s="1"/>
      <c r="CP70" s="1"/>
      <c r="CQ70" s="1"/>
      <c r="CR70" s="144"/>
    </row>
    <row r="71" spans="1:96">
      <c r="A71" s="1"/>
      <c r="B71" s="120"/>
      <c r="C71" s="121" t="s">
        <v>84</v>
      </c>
      <c r="D71">
        <v>165</v>
      </c>
      <c r="E71" s="1">
        <v>22</v>
      </c>
      <c r="F71" s="1">
        <v>4047</v>
      </c>
      <c r="G71" s="6">
        <v>184.85714285714286</v>
      </c>
      <c r="H71" s="6">
        <v>121.23130194561377</v>
      </c>
      <c r="I71" s="1">
        <v>355</v>
      </c>
      <c r="J71" s="1">
        <v>4</v>
      </c>
      <c r="K71" s="7">
        <v>-19.857142857142861</v>
      </c>
      <c r="AO71" s="1"/>
      <c r="AP71" s="120"/>
      <c r="AQ71" s="150" t="s">
        <v>14</v>
      </c>
      <c r="AS71" s="1"/>
      <c r="AU71" s="1"/>
      <c r="AW71" s="1"/>
      <c r="AX71" s="1"/>
      <c r="AY71" s="1"/>
      <c r="AZ71" s="1"/>
      <c r="BB71" s="1"/>
      <c r="BE71" s="1"/>
      <c r="BF71" s="1"/>
      <c r="BI71" s="1"/>
      <c r="BQ71" s="1"/>
      <c r="CB71" s="1"/>
      <c r="CC71" s="1"/>
      <c r="CD71" s="1"/>
      <c r="CG71" s="1"/>
      <c r="CH71" s="1"/>
      <c r="CJ71" s="1"/>
      <c r="CK71" s="1"/>
      <c r="CM71" s="1"/>
      <c r="CQ71" s="1"/>
      <c r="CR71" s="144"/>
    </row>
    <row r="72" spans="1:96">
      <c r="A72" s="1"/>
      <c r="B72" s="120"/>
      <c r="C72" s="121" t="s">
        <v>85</v>
      </c>
      <c r="D72">
        <v>0.4</v>
      </c>
      <c r="E72" s="1">
        <v>22</v>
      </c>
      <c r="F72" s="1">
        <v>25.63</v>
      </c>
      <c r="G72" s="6">
        <v>1.2014285714285715</v>
      </c>
      <c r="H72" s="6">
        <v>0.71037515239685689</v>
      </c>
      <c r="I72" s="1">
        <v>2.6</v>
      </c>
      <c r="J72" s="1">
        <v>0.2</v>
      </c>
      <c r="K72" s="7">
        <v>-0.80142857142857149</v>
      </c>
      <c r="AO72" s="1"/>
      <c r="AP72" s="120"/>
      <c r="AQ72" s="150" t="s">
        <v>15</v>
      </c>
      <c r="AS72" s="1"/>
      <c r="AU72" s="1"/>
      <c r="AW72" s="1"/>
      <c r="AX72" s="1"/>
      <c r="AY72" s="1"/>
      <c r="AZ72" s="1"/>
      <c r="BB72" s="1"/>
      <c r="BE72" s="1"/>
      <c r="BF72" s="1"/>
      <c r="BI72" s="1"/>
      <c r="BQ72" s="1"/>
      <c r="CB72" s="1"/>
      <c r="CC72" s="1"/>
      <c r="CD72" s="1"/>
      <c r="CG72" s="1"/>
      <c r="CH72" s="1"/>
      <c r="CJ72" s="1"/>
      <c r="CK72" s="1"/>
      <c r="CM72" s="1"/>
      <c r="CQ72" s="1"/>
      <c r="CR72" s="144"/>
    </row>
    <row r="73" spans="1:96">
      <c r="A73" s="1" t="s">
        <v>0</v>
      </c>
      <c r="B73" s="120" t="s">
        <v>1</v>
      </c>
      <c r="C73" s="118" t="s">
        <v>83</v>
      </c>
      <c r="D73" s="116">
        <v>2000</v>
      </c>
      <c r="E73" s="1" t="s">
        <v>75</v>
      </c>
      <c r="F73" s="1" t="s">
        <v>72</v>
      </c>
      <c r="G73" s="6" t="s">
        <v>4</v>
      </c>
      <c r="H73" s="6" t="s">
        <v>8</v>
      </c>
      <c r="I73" s="1" t="s">
        <v>5</v>
      </c>
      <c r="J73" s="1" t="s">
        <v>6</v>
      </c>
      <c r="K73" s="7" t="s">
        <v>7</v>
      </c>
      <c r="AO73" s="1" t="s">
        <v>10</v>
      </c>
      <c r="AP73" s="120" t="s">
        <v>11</v>
      </c>
      <c r="AQ73" s="149" t="s">
        <v>12</v>
      </c>
      <c r="AR73" s="116">
        <v>2007</v>
      </c>
      <c r="AS73" s="116">
        <v>2007</v>
      </c>
      <c r="AT73" s="116">
        <v>2006</v>
      </c>
      <c r="AU73" s="116">
        <v>2005</v>
      </c>
      <c r="AV73" s="116">
        <v>2004</v>
      </c>
      <c r="AW73" s="116">
        <v>2003</v>
      </c>
      <c r="AX73" s="116">
        <v>2002</v>
      </c>
      <c r="AY73" s="116">
        <v>2001</v>
      </c>
      <c r="AZ73" s="116">
        <v>2000</v>
      </c>
      <c r="BA73" s="116">
        <v>2000</v>
      </c>
      <c r="BB73" s="116">
        <v>2000</v>
      </c>
      <c r="BC73" s="116">
        <v>2000</v>
      </c>
      <c r="BD73" s="116">
        <v>1999</v>
      </c>
      <c r="BE73" s="116">
        <v>1999</v>
      </c>
      <c r="BF73" s="116">
        <v>1998</v>
      </c>
      <c r="BG73" s="116">
        <v>1998</v>
      </c>
      <c r="BH73" s="116">
        <v>1997</v>
      </c>
      <c r="BI73" s="116">
        <v>1996</v>
      </c>
      <c r="BJ73" s="116">
        <v>1995</v>
      </c>
      <c r="BK73" s="116">
        <v>1994</v>
      </c>
      <c r="BL73" s="116">
        <v>1993</v>
      </c>
      <c r="BM73" s="116">
        <v>1992</v>
      </c>
      <c r="BN73" s="116">
        <v>1991</v>
      </c>
      <c r="BO73" s="116">
        <v>1990</v>
      </c>
      <c r="BP73" s="116">
        <v>1990</v>
      </c>
      <c r="BQ73" s="116">
        <v>1989</v>
      </c>
      <c r="BR73" s="116">
        <v>1988</v>
      </c>
      <c r="BS73" s="116">
        <v>1987</v>
      </c>
      <c r="BT73" s="116">
        <v>1987</v>
      </c>
      <c r="BU73" s="116">
        <v>1986</v>
      </c>
      <c r="BV73" s="116">
        <v>1986</v>
      </c>
      <c r="BW73" s="116">
        <v>1986</v>
      </c>
      <c r="BX73" s="116">
        <v>1986</v>
      </c>
      <c r="BY73" s="116">
        <v>1986</v>
      </c>
      <c r="BZ73" s="116">
        <v>1985</v>
      </c>
      <c r="CA73" s="116">
        <v>1985</v>
      </c>
      <c r="CB73" s="116">
        <v>1985</v>
      </c>
      <c r="CC73" s="116">
        <v>1984</v>
      </c>
      <c r="CD73" s="116">
        <v>1984</v>
      </c>
      <c r="CE73" s="116">
        <v>1984</v>
      </c>
      <c r="CF73" s="116">
        <v>1983</v>
      </c>
      <c r="CG73" s="116">
        <v>1983</v>
      </c>
      <c r="CH73" s="116">
        <v>1982</v>
      </c>
      <c r="CI73" s="116">
        <v>1982</v>
      </c>
      <c r="CJ73" s="116">
        <v>1982</v>
      </c>
      <c r="CK73" s="116">
        <v>1982</v>
      </c>
      <c r="CL73" s="116">
        <v>1981</v>
      </c>
      <c r="CM73">
        <v>1980</v>
      </c>
      <c r="CN73" s="116"/>
      <c r="CO73" s="116"/>
      <c r="CP73" s="116"/>
      <c r="CQ73" s="116"/>
      <c r="CR73" s="143"/>
    </row>
    <row r="74" spans="1:96">
      <c r="A74" s="1">
        <v>3</v>
      </c>
      <c r="B74" s="120">
        <v>35</v>
      </c>
      <c r="C74" s="121" t="s">
        <v>13</v>
      </c>
      <c r="D74">
        <v>31</v>
      </c>
      <c r="E74" s="1">
        <v>18</v>
      </c>
      <c r="F74" s="1">
        <v>202</v>
      </c>
      <c r="G74" s="6">
        <v>11.222222222222221</v>
      </c>
      <c r="H74" s="6">
        <v>8.3705053298545948</v>
      </c>
      <c r="I74" s="1">
        <v>30</v>
      </c>
      <c r="J74" s="1">
        <v>2</v>
      </c>
      <c r="K74" s="7">
        <v>19.777777777777779</v>
      </c>
      <c r="AO74" s="1">
        <v>3</v>
      </c>
      <c r="AP74" s="120">
        <v>35</v>
      </c>
      <c r="AQ74" s="150" t="s">
        <v>13</v>
      </c>
      <c r="AS74" s="1"/>
      <c r="BG74" s="1"/>
      <c r="CK74" s="1"/>
      <c r="CR74" s="144"/>
    </row>
    <row r="75" spans="1:96">
      <c r="A75" s="1"/>
      <c r="B75" s="120"/>
      <c r="C75" s="121">
        <v>0</v>
      </c>
      <c r="D75">
        <v>19</v>
      </c>
      <c r="E75" s="1">
        <v>18</v>
      </c>
      <c r="F75" s="1">
        <v>333.4</v>
      </c>
      <c r="G75" s="6">
        <v>18.522222222222222</v>
      </c>
      <c r="H75" s="6">
        <v>1.501197778855917</v>
      </c>
      <c r="I75" s="1">
        <v>20.2</v>
      </c>
      <c r="J75" s="1">
        <v>14.2</v>
      </c>
      <c r="K75" s="7">
        <v>0.47777777777777786</v>
      </c>
      <c r="L75" s="7">
        <v>0.31826437828991377</v>
      </c>
      <c r="AO75" s="1"/>
      <c r="AP75" s="120"/>
      <c r="AQ75" s="150">
        <v>0</v>
      </c>
      <c r="AS75" s="1"/>
      <c r="BG75" s="1"/>
      <c r="CK75" s="1"/>
      <c r="CR75" s="144"/>
    </row>
    <row r="76" spans="1:96">
      <c r="A76" s="1"/>
      <c r="B76" s="120"/>
      <c r="C76" s="121">
        <v>10</v>
      </c>
      <c r="E76" s="1">
        <v>8</v>
      </c>
      <c r="F76" s="1">
        <v>147</v>
      </c>
      <c r="G76" s="6">
        <v>18.375</v>
      </c>
      <c r="H76" s="6">
        <v>1.2482330368507659</v>
      </c>
      <c r="I76" s="1">
        <v>20.58</v>
      </c>
      <c r="J76" s="1">
        <v>16.489999999999998</v>
      </c>
      <c r="K76" s="7">
        <v>-18.375</v>
      </c>
      <c r="L76" s="7">
        <v>-14.720808901484672</v>
      </c>
      <c r="AO76" s="1"/>
      <c r="AP76" s="120"/>
      <c r="AQ76" s="150">
        <v>10</v>
      </c>
      <c r="AS76" s="1"/>
      <c r="BG76" s="1"/>
      <c r="CK76" s="1"/>
      <c r="CR76" s="144"/>
    </row>
    <row r="77" spans="1:96">
      <c r="A77" s="1"/>
      <c r="B77" s="120"/>
      <c r="C77" s="121">
        <v>20</v>
      </c>
      <c r="E77" s="1">
        <v>8</v>
      </c>
      <c r="F77" s="1">
        <v>146.1</v>
      </c>
      <c r="G77" s="6">
        <v>18.262499999999999</v>
      </c>
      <c r="H77" s="6">
        <v>1.379396866128703</v>
      </c>
      <c r="I77" s="1">
        <v>20.58</v>
      </c>
      <c r="J77" s="1">
        <v>16.43</v>
      </c>
      <c r="K77" s="7">
        <v>-18.262499999999999</v>
      </c>
      <c r="L77" s="7">
        <v>-13.239482014522743</v>
      </c>
      <c r="AO77" s="1"/>
      <c r="AP77" s="120"/>
      <c r="AQ77" s="150">
        <v>20</v>
      </c>
      <c r="AS77" s="1"/>
      <c r="BG77" s="1"/>
      <c r="CK77" s="1"/>
      <c r="CR77" s="144"/>
    </row>
    <row r="78" spans="1:96">
      <c r="A78" s="1"/>
      <c r="B78" s="120"/>
      <c r="C78" s="121">
        <v>30</v>
      </c>
      <c r="E78" s="1">
        <v>8</v>
      </c>
      <c r="F78" s="1">
        <v>145.43</v>
      </c>
      <c r="G78" s="6">
        <v>18.178750000000001</v>
      </c>
      <c r="H78" s="6">
        <v>1.4092291459213642</v>
      </c>
      <c r="I78" s="1">
        <v>20.57</v>
      </c>
      <c r="J78" s="1">
        <v>16.399999999999999</v>
      </c>
      <c r="K78" s="7">
        <v>-18.178750000000001</v>
      </c>
      <c r="L78" s="7">
        <v>-12.899782872511201</v>
      </c>
      <c r="AO78" s="1"/>
      <c r="AP78" s="120"/>
      <c r="AQ78" s="150">
        <v>30</v>
      </c>
      <c r="AS78" s="1"/>
      <c r="BG78" s="1"/>
      <c r="CK78" s="1"/>
      <c r="CR78" s="144"/>
    </row>
    <row r="79" spans="1:96">
      <c r="A79" s="1"/>
      <c r="B79" s="120"/>
      <c r="C79" s="121">
        <v>50</v>
      </c>
      <c r="E79" s="1">
        <v>8</v>
      </c>
      <c r="F79" s="1">
        <v>144.22999999999999</v>
      </c>
      <c r="G79" s="6">
        <v>18.028749999999999</v>
      </c>
      <c r="H79" s="6">
        <v>1.4549171552262192</v>
      </c>
      <c r="I79" s="1">
        <v>20.440000000000001</v>
      </c>
      <c r="J79" s="1">
        <v>16.350000000000001</v>
      </c>
      <c r="K79" s="7">
        <v>-18.028749999999999</v>
      </c>
      <c r="L79" s="7">
        <v>-12.391599023517447</v>
      </c>
      <c r="AO79" s="1"/>
      <c r="AP79" s="120"/>
      <c r="AQ79" s="150">
        <v>50</v>
      </c>
      <c r="AS79" s="1"/>
      <c r="BG79" s="1"/>
      <c r="CK79" s="1"/>
      <c r="CR79" s="144"/>
    </row>
    <row r="80" spans="1:96">
      <c r="A80" s="1"/>
      <c r="B80" s="120"/>
      <c r="C80" s="121">
        <v>75</v>
      </c>
      <c r="E80" s="1">
        <v>8</v>
      </c>
      <c r="F80" s="1">
        <v>143.01</v>
      </c>
      <c r="G80" s="6">
        <v>17.876249999999999</v>
      </c>
      <c r="H80" s="6">
        <v>1.5712591629463484</v>
      </c>
      <c r="I80" s="1">
        <v>20.39</v>
      </c>
      <c r="J80" s="1">
        <v>16.18</v>
      </c>
      <c r="K80" s="7">
        <v>-17.876249999999999</v>
      </c>
      <c r="L80" s="7">
        <v>-11.377021958923269</v>
      </c>
      <c r="AO80" s="1"/>
      <c r="AP80" s="120"/>
      <c r="AQ80" s="150">
        <v>75</v>
      </c>
      <c r="CR80" s="144"/>
    </row>
    <row r="81" spans="1:96">
      <c r="A81" s="1"/>
      <c r="B81" s="120"/>
      <c r="C81" s="121">
        <v>100</v>
      </c>
      <c r="E81" s="1">
        <v>8</v>
      </c>
      <c r="F81" s="1">
        <v>142.43</v>
      </c>
      <c r="G81" s="6">
        <v>17.803750000000001</v>
      </c>
      <c r="H81" s="6">
        <v>1.5905429216824829</v>
      </c>
      <c r="I81" s="1">
        <v>20.23</v>
      </c>
      <c r="J81" s="1">
        <v>16.07</v>
      </c>
      <c r="K81" s="7">
        <v>-17.803750000000001</v>
      </c>
      <c r="L81" s="7">
        <v>-11.193504907850661</v>
      </c>
      <c r="AO81" s="1"/>
      <c r="AP81" s="120"/>
      <c r="AQ81" s="150">
        <v>100</v>
      </c>
      <c r="CR81" s="144"/>
    </row>
    <row r="82" spans="1:96">
      <c r="A82" s="1"/>
      <c r="B82" s="120"/>
      <c r="C82" s="121">
        <v>150</v>
      </c>
      <c r="E82" s="1">
        <v>8</v>
      </c>
      <c r="F82" s="1">
        <v>137.93</v>
      </c>
      <c r="G82" s="6">
        <v>17.241250000000001</v>
      </c>
      <c r="H82" s="6">
        <v>1.8532090892750002</v>
      </c>
      <c r="I82" s="1">
        <v>19.899999999999999</v>
      </c>
      <c r="J82" s="1">
        <v>14.58</v>
      </c>
      <c r="K82" s="7">
        <v>-17.241250000000001</v>
      </c>
      <c r="L82" s="7">
        <v>-9.3034564204220498</v>
      </c>
      <c r="AO82" s="1"/>
      <c r="AP82" s="120"/>
      <c r="AQ82" s="150">
        <v>150</v>
      </c>
      <c r="CR82" s="144"/>
    </row>
    <row r="83" spans="1:96">
      <c r="A83" s="1"/>
      <c r="B83" s="120"/>
      <c r="C83" s="121">
        <v>200</v>
      </c>
      <c r="D83" s="1"/>
      <c r="E83" s="1">
        <v>8</v>
      </c>
      <c r="F83" s="1">
        <v>126.9</v>
      </c>
      <c r="G83" s="6">
        <v>15.862500000000001</v>
      </c>
      <c r="H83" s="6">
        <v>2.0864580376458921</v>
      </c>
      <c r="I83" s="1">
        <v>18.850000000000001</v>
      </c>
      <c r="J83" s="1">
        <v>13.39</v>
      </c>
      <c r="K83" s="7">
        <v>-15.862500000000001</v>
      </c>
      <c r="L83" s="7">
        <v>-7.602597183261512</v>
      </c>
      <c r="AO83" s="1"/>
      <c r="AP83" s="120"/>
      <c r="AQ83" s="150">
        <v>200</v>
      </c>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N83" s="1"/>
      <c r="CO83" s="1"/>
      <c r="CP83" s="1"/>
      <c r="CQ83" s="1"/>
      <c r="CR83" s="144"/>
    </row>
    <row r="84" spans="1:96">
      <c r="A84" s="1"/>
      <c r="B84" s="1"/>
      <c r="C84" s="112">
        <v>300</v>
      </c>
      <c r="D84" s="1"/>
      <c r="E84" s="1">
        <v>2</v>
      </c>
      <c r="F84" s="1">
        <v>27.51</v>
      </c>
      <c r="G84" s="6">
        <v>13.755000000000001</v>
      </c>
      <c r="H84" s="6">
        <v>4.8719657223753163</v>
      </c>
      <c r="I84" s="1">
        <v>17.2</v>
      </c>
      <c r="J84" s="1">
        <v>10.31</v>
      </c>
      <c r="K84" s="7">
        <v>-13.755000000000001</v>
      </c>
      <c r="L84" s="7">
        <v>-2.823295725753542</v>
      </c>
      <c r="AO84" s="1"/>
      <c r="AP84" s="1"/>
      <c r="AQ84" s="141">
        <v>300</v>
      </c>
      <c r="AR84" s="1"/>
      <c r="AS84" s="1"/>
      <c r="AT84" s="1"/>
      <c r="AU84" s="1"/>
      <c r="AV84" s="1"/>
      <c r="AW84" s="1"/>
      <c r="AX84" s="1"/>
      <c r="AY84" s="1"/>
      <c r="AZ84" s="1"/>
      <c r="BA84" s="1"/>
      <c r="BB84" s="1"/>
      <c r="BC84" s="1"/>
      <c r="BD84" s="1"/>
      <c r="BE84" s="1"/>
      <c r="BF84" s="1"/>
      <c r="BG84" s="1"/>
      <c r="BH84" s="1"/>
      <c r="BI84" s="1"/>
      <c r="BJ84" s="1"/>
      <c r="BK84" s="1"/>
      <c r="BL84" s="1"/>
      <c r="BM84" s="1"/>
      <c r="BN84" s="1"/>
      <c r="BO84" s="1"/>
      <c r="BP84" s="1"/>
      <c r="BQ84" s="1"/>
      <c r="BR84" s="1"/>
      <c r="BS84" s="1"/>
      <c r="BT84" s="1"/>
      <c r="BU84" s="1"/>
      <c r="BV84" s="1"/>
      <c r="BW84" s="1"/>
      <c r="BX84" s="1"/>
      <c r="BY84" s="1"/>
      <c r="BZ84" s="1"/>
      <c r="CA84" s="1"/>
      <c r="CB84" s="1"/>
      <c r="CC84" s="1"/>
      <c r="CD84" s="1"/>
      <c r="CE84" s="1"/>
      <c r="CF84" s="1"/>
      <c r="CG84" s="1"/>
      <c r="CH84" s="1"/>
      <c r="CI84" s="1"/>
      <c r="CJ84" s="1"/>
      <c r="CK84" s="1"/>
      <c r="CL84" s="1"/>
      <c r="CN84" s="1"/>
      <c r="CO84" s="1"/>
      <c r="CP84" s="1"/>
      <c r="CQ84" s="1"/>
      <c r="CR84" s="141"/>
    </row>
    <row r="85" spans="1:96">
      <c r="A85" s="116"/>
      <c r="B85" s="117"/>
      <c r="C85" s="118">
        <v>400</v>
      </c>
      <c r="D85" s="116"/>
      <c r="E85" s="1">
        <v>2</v>
      </c>
      <c r="F85" s="1">
        <v>22.55</v>
      </c>
      <c r="G85" s="6">
        <v>11.275</v>
      </c>
      <c r="H85" s="6">
        <v>4.9426764004939612</v>
      </c>
      <c r="I85" s="1">
        <v>14.77</v>
      </c>
      <c r="J85" s="1">
        <v>7.78</v>
      </c>
      <c r="K85" s="7">
        <v>-11.275</v>
      </c>
      <c r="L85" s="7">
        <v>-2.2811527776475917</v>
      </c>
      <c r="AO85" s="116"/>
      <c r="AP85" s="117"/>
      <c r="AQ85" s="149">
        <v>400</v>
      </c>
      <c r="AR85" s="116"/>
      <c r="AS85" s="116"/>
      <c r="AT85" s="116"/>
      <c r="AU85" s="116"/>
      <c r="AV85" s="116"/>
      <c r="AW85" s="116"/>
      <c r="AX85" s="116"/>
      <c r="AY85" s="116"/>
      <c r="AZ85" s="116"/>
      <c r="BA85" s="116"/>
      <c r="BB85" s="116"/>
      <c r="BC85" s="116"/>
      <c r="BD85" s="116"/>
      <c r="BE85" s="116"/>
      <c r="BF85" s="116"/>
      <c r="BG85" s="116"/>
      <c r="BH85" s="116"/>
      <c r="BI85" s="116"/>
      <c r="BJ85" s="116"/>
      <c r="BK85" s="116"/>
      <c r="BL85" s="116"/>
      <c r="BM85" s="116"/>
      <c r="BN85" s="116"/>
      <c r="BO85" s="116"/>
      <c r="BP85" s="116"/>
      <c r="BQ85" s="116"/>
      <c r="BR85" s="116"/>
      <c r="BS85" s="116"/>
      <c r="BT85" s="116"/>
      <c r="BU85" s="116"/>
      <c r="BV85" s="116"/>
      <c r="BW85" s="116"/>
      <c r="BX85" s="116"/>
      <c r="BY85" s="116"/>
      <c r="BZ85" s="116"/>
      <c r="CA85" s="116"/>
      <c r="CB85" s="116"/>
      <c r="CC85" s="116"/>
      <c r="CD85" s="116"/>
      <c r="CE85" s="116"/>
      <c r="CF85" s="116"/>
      <c r="CG85" s="116"/>
      <c r="CH85" s="116"/>
      <c r="CI85" s="116"/>
      <c r="CJ85" s="116"/>
      <c r="CK85" s="116"/>
      <c r="CL85" s="116"/>
      <c r="CN85" s="116"/>
      <c r="CO85" s="116"/>
      <c r="CP85" s="116"/>
      <c r="CQ85" s="116"/>
      <c r="CR85" s="143"/>
    </row>
    <row r="86" spans="1:96">
      <c r="A86" s="1"/>
      <c r="B86" s="120"/>
      <c r="C86" s="121">
        <v>500</v>
      </c>
      <c r="D86" s="1"/>
      <c r="E86" s="1">
        <v>0</v>
      </c>
      <c r="F86" s="1">
        <v>0</v>
      </c>
      <c r="G86" s="6" t="e">
        <v>#DIV/0!</v>
      </c>
      <c r="H86" s="6" t="e">
        <v>#DIV/0!</v>
      </c>
      <c r="I86" s="1">
        <v>0</v>
      </c>
      <c r="J86" s="1">
        <v>0</v>
      </c>
      <c r="K86" s="7" t="e">
        <v>#DIV/0!</v>
      </c>
      <c r="AO86" s="1"/>
      <c r="AP86" s="120"/>
      <c r="AQ86" s="150">
        <v>500</v>
      </c>
      <c r="AR86" s="1"/>
      <c r="AS86" s="1"/>
      <c r="AT86" s="1"/>
      <c r="AU86" s="1"/>
      <c r="AV86" s="1"/>
      <c r="AW86" s="1"/>
      <c r="AX86" s="1"/>
      <c r="AY86" s="1"/>
      <c r="AZ86" s="1"/>
      <c r="BA86" s="1"/>
      <c r="BB86" s="1"/>
      <c r="BC86" s="1"/>
      <c r="BD86" s="1"/>
      <c r="BE86" s="1"/>
      <c r="BF86" s="1"/>
      <c r="BG86" s="1"/>
      <c r="BH86" s="1"/>
      <c r="BI86" s="1"/>
      <c r="BJ86" s="1"/>
      <c r="BK86" s="1"/>
      <c r="BL86" s="1"/>
      <c r="BM86" s="1"/>
      <c r="BN86" s="1"/>
      <c r="BO86" s="1"/>
      <c r="BP86" s="1"/>
      <c r="BQ86" s="1"/>
      <c r="BR86" s="1"/>
      <c r="BS86" s="1"/>
      <c r="BT86" s="1"/>
      <c r="BU86" s="1"/>
      <c r="BV86" s="1"/>
      <c r="BW86" s="1"/>
      <c r="BX86" s="1"/>
      <c r="BY86" s="1"/>
      <c r="BZ86" s="1"/>
      <c r="CA86" s="1"/>
      <c r="CB86" s="1"/>
      <c r="CC86" s="1"/>
      <c r="CD86" s="1"/>
      <c r="CE86" s="1"/>
      <c r="CF86" s="1"/>
      <c r="CG86" s="1"/>
      <c r="CH86" s="1"/>
      <c r="CI86" s="1"/>
      <c r="CJ86" s="1"/>
      <c r="CK86" s="1"/>
      <c r="CL86" s="1"/>
      <c r="CN86" s="1"/>
      <c r="CO86" s="1"/>
      <c r="CP86" s="1"/>
      <c r="CQ86" s="1"/>
      <c r="CR86" s="144"/>
    </row>
    <row r="87" spans="1:96" ht="24.75" customHeight="1">
      <c r="A87" s="1"/>
      <c r="B87" s="1"/>
      <c r="C87" s="112">
        <v>600</v>
      </c>
      <c r="D87" s="1"/>
      <c r="E87" s="1">
        <v>0</v>
      </c>
      <c r="F87" s="1">
        <v>0</v>
      </c>
      <c r="G87" s="6" t="e">
        <v>#DIV/0!</v>
      </c>
      <c r="H87" s="6" t="e">
        <v>#DIV/0!</v>
      </c>
      <c r="I87" s="1">
        <v>0</v>
      </c>
      <c r="J87" s="1">
        <v>0</v>
      </c>
      <c r="K87" s="6" t="e">
        <v>#DIV/0!</v>
      </c>
      <c r="AO87" s="2"/>
      <c r="AP87" s="2"/>
      <c r="AQ87" s="146">
        <v>600</v>
      </c>
      <c r="AR87" s="2"/>
      <c r="AS87" s="2"/>
      <c r="AT87" s="2"/>
      <c r="AU87" s="2"/>
      <c r="AV87" s="2"/>
      <c r="AW87" s="2"/>
      <c r="AX87" s="2"/>
      <c r="AY87" s="2"/>
      <c r="AZ87" s="2"/>
      <c r="BA87" s="2"/>
      <c r="BB87" s="2"/>
      <c r="BC87" s="2"/>
      <c r="BD87" s="2"/>
      <c r="BE87" s="2"/>
      <c r="BF87" s="2"/>
      <c r="BG87" s="2"/>
      <c r="BH87" s="2"/>
      <c r="BI87" s="2"/>
      <c r="BJ87" s="2"/>
      <c r="BK87" s="2"/>
      <c r="BL87" s="2"/>
      <c r="BM87" s="2"/>
      <c r="BN87" s="2"/>
      <c r="BO87" s="2"/>
      <c r="BP87" s="2"/>
      <c r="BQ87" s="2"/>
      <c r="BR87" s="2"/>
      <c r="BS87" s="2"/>
      <c r="BT87" s="2"/>
      <c r="BU87" s="2"/>
      <c r="BV87" s="2"/>
      <c r="BW87" s="2"/>
      <c r="BX87" s="1"/>
      <c r="BY87" s="1"/>
      <c r="BZ87" s="1"/>
      <c r="CA87" s="1"/>
      <c r="CB87" s="1"/>
      <c r="CC87" s="1"/>
      <c r="CD87" s="1"/>
      <c r="CE87" s="1"/>
      <c r="CF87" s="1"/>
      <c r="CG87" s="1"/>
      <c r="CH87" s="1"/>
      <c r="CI87" s="1"/>
      <c r="CJ87" s="1"/>
      <c r="CK87" s="1"/>
      <c r="CL87" s="1"/>
      <c r="CM87" s="1"/>
      <c r="CN87" s="2"/>
      <c r="CO87" s="2"/>
      <c r="CP87" s="2"/>
      <c r="CQ87" s="2"/>
      <c r="CR87" s="146"/>
    </row>
    <row r="88" spans="1:96" ht="24.75" customHeight="1">
      <c r="A88" s="1"/>
      <c r="B88" s="1"/>
      <c r="C88" s="112"/>
      <c r="D88" s="1"/>
      <c r="E88" s="1"/>
      <c r="F88" s="1"/>
      <c r="G88" s="6"/>
      <c r="H88" s="6"/>
      <c r="I88" s="1"/>
      <c r="J88" s="1"/>
      <c r="K88" s="6"/>
      <c r="AO88" s="1"/>
      <c r="AP88" s="1"/>
      <c r="AQ88" s="141"/>
      <c r="AR88" s="1"/>
      <c r="AS88" s="1"/>
      <c r="AT88" s="1"/>
      <c r="AU88" s="1"/>
      <c r="AV88" s="1"/>
      <c r="AW88" s="1"/>
      <c r="AX88" s="1"/>
      <c r="AY88" s="1"/>
      <c r="AZ88" s="1"/>
      <c r="BA88" s="1"/>
      <c r="BB88" s="1"/>
      <c r="BC88" s="1"/>
      <c r="BD88" s="1"/>
      <c r="BE88" s="1"/>
      <c r="BF88" s="1"/>
      <c r="BG88" s="1"/>
      <c r="BH88" s="1"/>
      <c r="BI88" s="1"/>
      <c r="BJ88" s="1"/>
      <c r="BK88" s="1"/>
      <c r="BL88" s="1"/>
      <c r="BM88" s="1"/>
      <c r="BN88" s="1"/>
      <c r="BO88" s="1"/>
      <c r="BP88" s="1"/>
      <c r="BQ88" s="1"/>
      <c r="BR88" s="1"/>
      <c r="BS88" s="1"/>
      <c r="BT88" s="1"/>
      <c r="BU88" s="1"/>
      <c r="BV88" s="1"/>
      <c r="BW88" s="1"/>
      <c r="BX88" s="1"/>
      <c r="BY88" s="1"/>
      <c r="BZ88" s="1"/>
      <c r="CA88" s="1"/>
      <c r="CB88" s="1"/>
      <c r="CC88" s="1"/>
      <c r="CD88" s="1"/>
      <c r="CE88" s="1"/>
      <c r="CF88" s="1"/>
      <c r="CG88" s="1"/>
      <c r="CH88" s="1"/>
      <c r="CI88" s="1"/>
      <c r="CJ88" s="1"/>
      <c r="CK88" s="1"/>
      <c r="CL88" s="1"/>
      <c r="CM88" s="1"/>
      <c r="CN88" s="1"/>
      <c r="CO88" s="1"/>
      <c r="CP88" s="1"/>
      <c r="CQ88" s="1"/>
      <c r="CR88" s="141"/>
    </row>
    <row r="89" spans="1:96">
      <c r="A89" s="1"/>
      <c r="B89" s="120"/>
      <c r="C89" s="121" t="s">
        <v>84</v>
      </c>
      <c r="D89">
        <v>33</v>
      </c>
      <c r="E89" s="1">
        <v>13</v>
      </c>
      <c r="F89" s="1">
        <v>2285</v>
      </c>
      <c r="G89" s="6">
        <v>175.76923076923077</v>
      </c>
      <c r="H89" s="6">
        <v>99.105292363016488</v>
      </c>
      <c r="I89" s="1">
        <v>349</v>
      </c>
      <c r="J89" s="1">
        <v>4</v>
      </c>
      <c r="K89" s="7">
        <v>-142.76923076923077</v>
      </c>
      <c r="AO89" s="1"/>
      <c r="AP89" s="120"/>
      <c r="AQ89" s="150" t="s">
        <v>14</v>
      </c>
      <c r="AS89" s="1"/>
      <c r="BG89" s="1"/>
      <c r="CK89" s="1"/>
      <c r="CR89" s="144"/>
    </row>
    <row r="90" spans="1:96">
      <c r="A90" s="1"/>
      <c r="B90" s="120"/>
      <c r="C90" s="121" t="s">
        <v>85</v>
      </c>
      <c r="D90">
        <v>1</v>
      </c>
      <c r="E90" s="1">
        <v>13</v>
      </c>
      <c r="F90" s="1">
        <v>17.5</v>
      </c>
      <c r="G90" s="6">
        <v>1.3461538461538463</v>
      </c>
      <c r="H90" s="6">
        <v>1.0548423141362444</v>
      </c>
      <c r="I90" s="1">
        <v>4</v>
      </c>
      <c r="J90" s="1">
        <v>0.3</v>
      </c>
      <c r="K90" s="7">
        <v>-0.34615384615384626</v>
      </c>
      <c r="AO90" s="1"/>
      <c r="AP90" s="120"/>
      <c r="AQ90" s="150" t="s">
        <v>15</v>
      </c>
      <c r="AS90" s="1"/>
      <c r="BG90" s="1"/>
      <c r="CK90" s="1"/>
      <c r="CR90" s="144"/>
    </row>
    <row r="91" spans="1:96">
      <c r="A91" s="1" t="s">
        <v>0</v>
      </c>
      <c r="B91" s="1" t="s">
        <v>1</v>
      </c>
      <c r="C91" s="112" t="s">
        <v>2</v>
      </c>
      <c r="D91" s="1">
        <v>1999</v>
      </c>
      <c r="E91" s="1" t="s">
        <v>75</v>
      </c>
      <c r="F91" s="1" t="s">
        <v>72</v>
      </c>
      <c r="G91" s="6" t="s">
        <v>4</v>
      </c>
      <c r="H91" s="6" t="s">
        <v>8</v>
      </c>
      <c r="I91" s="1" t="s">
        <v>5</v>
      </c>
      <c r="J91" s="1" t="s">
        <v>6</v>
      </c>
      <c r="K91" s="6" t="s">
        <v>7</v>
      </c>
      <c r="L91" s="7" t="s">
        <v>76</v>
      </c>
      <c r="N91" s="113" t="s">
        <v>77</v>
      </c>
      <c r="O91" s="113">
        <v>36</v>
      </c>
      <c r="P91" s="113">
        <v>37</v>
      </c>
      <c r="Q91" s="113">
        <v>38</v>
      </c>
      <c r="R91" s="113">
        <v>39</v>
      </c>
      <c r="S91" s="113">
        <v>40</v>
      </c>
      <c r="T91" s="113">
        <v>49</v>
      </c>
      <c r="U91" s="113">
        <v>58</v>
      </c>
      <c r="V91" s="113">
        <v>47</v>
      </c>
      <c r="W91" s="113">
        <v>46</v>
      </c>
      <c r="X91" s="113">
        <v>56</v>
      </c>
      <c r="Y91" s="113">
        <v>66</v>
      </c>
      <c r="Z91" s="113">
        <v>76</v>
      </c>
      <c r="AA91" s="113">
        <v>75</v>
      </c>
      <c r="AB91" s="113">
        <v>64</v>
      </c>
      <c r="AC91" s="113">
        <v>54</v>
      </c>
      <c r="AD91" s="113">
        <v>45</v>
      </c>
      <c r="AE91" s="113">
        <v>35</v>
      </c>
      <c r="AF91" s="113">
        <v>34</v>
      </c>
      <c r="AG91" s="113">
        <v>33</v>
      </c>
      <c r="AH91" s="113">
        <v>32</v>
      </c>
      <c r="AI91" s="113">
        <v>31</v>
      </c>
      <c r="AJ91" s="113">
        <v>42</v>
      </c>
      <c r="AK91" s="113">
        <v>53</v>
      </c>
      <c r="AL91" s="113">
        <v>44</v>
      </c>
      <c r="AM91" s="113" t="s">
        <v>9</v>
      </c>
      <c r="AO91" s="1" t="s">
        <v>10</v>
      </c>
      <c r="AP91" s="1" t="s">
        <v>11</v>
      </c>
      <c r="AQ91" s="141" t="s">
        <v>12</v>
      </c>
      <c r="AR91" s="1">
        <v>2007</v>
      </c>
      <c r="AS91" s="1">
        <v>2007</v>
      </c>
      <c r="AT91" s="1">
        <v>2006</v>
      </c>
      <c r="AU91" s="1">
        <v>2005</v>
      </c>
      <c r="AV91" s="1">
        <v>2004</v>
      </c>
      <c r="AW91" s="1">
        <v>2003</v>
      </c>
      <c r="AX91" s="1">
        <v>2002</v>
      </c>
      <c r="AY91" s="1">
        <v>2001</v>
      </c>
      <c r="AZ91" s="1">
        <v>2000</v>
      </c>
      <c r="BA91" s="1">
        <v>2000</v>
      </c>
      <c r="BB91" s="1">
        <v>2000</v>
      </c>
      <c r="BC91" s="1">
        <v>2000</v>
      </c>
      <c r="BD91" s="1">
        <v>1999</v>
      </c>
      <c r="BE91" s="1">
        <v>1999</v>
      </c>
      <c r="BF91" s="1">
        <v>1998</v>
      </c>
      <c r="BG91" s="1">
        <v>1998</v>
      </c>
      <c r="BH91" s="1">
        <v>1997</v>
      </c>
      <c r="BI91" s="1">
        <v>1996</v>
      </c>
      <c r="BJ91" s="1">
        <v>1995</v>
      </c>
      <c r="BK91" s="1">
        <v>1994</v>
      </c>
      <c r="BL91" s="1">
        <v>1993</v>
      </c>
      <c r="BM91" s="1">
        <v>1992</v>
      </c>
      <c r="BN91" s="1">
        <v>1991</v>
      </c>
      <c r="BO91" s="1">
        <v>1990</v>
      </c>
      <c r="BP91" s="1">
        <v>1990</v>
      </c>
      <c r="BQ91" s="1">
        <v>1989</v>
      </c>
      <c r="BR91" s="1">
        <v>1988</v>
      </c>
      <c r="BS91" s="1">
        <v>1987</v>
      </c>
      <c r="BT91" s="1">
        <v>1987</v>
      </c>
      <c r="BU91" s="1">
        <v>1986</v>
      </c>
      <c r="BV91" s="1">
        <v>1986</v>
      </c>
      <c r="BW91" s="1">
        <v>1986</v>
      </c>
      <c r="BX91" s="1">
        <v>1986</v>
      </c>
      <c r="BY91" s="1">
        <v>1986</v>
      </c>
      <c r="BZ91" s="1">
        <v>1985</v>
      </c>
      <c r="CA91" s="1">
        <v>1985</v>
      </c>
      <c r="CB91" s="1">
        <v>1985</v>
      </c>
      <c r="CC91" s="1">
        <v>1984</v>
      </c>
      <c r="CD91" s="1">
        <v>1984</v>
      </c>
      <c r="CE91" s="1">
        <v>1984</v>
      </c>
      <c r="CF91" s="1">
        <v>1983</v>
      </c>
      <c r="CG91" s="1">
        <v>1983</v>
      </c>
      <c r="CH91" s="1">
        <v>1982</v>
      </c>
      <c r="CI91" s="1">
        <v>1982</v>
      </c>
      <c r="CJ91" s="1">
        <v>1982</v>
      </c>
      <c r="CK91" s="1">
        <v>1982</v>
      </c>
      <c r="CL91" s="1">
        <v>1981</v>
      </c>
      <c r="CM91" s="1">
        <v>1980</v>
      </c>
      <c r="CN91" s="1"/>
      <c r="CO91" s="1"/>
      <c r="CP91" s="1"/>
      <c r="CQ91" s="1"/>
      <c r="CR91" s="141"/>
    </row>
    <row r="92" spans="1:96">
      <c r="A92" s="2">
        <v>3</v>
      </c>
      <c r="B92" s="114">
        <v>36</v>
      </c>
      <c r="C92" s="115" t="s">
        <v>13</v>
      </c>
      <c r="K92" s="7">
        <v>0</v>
      </c>
      <c r="N92" s="113" t="s">
        <v>4</v>
      </c>
      <c r="O92" s="113"/>
      <c r="P92" s="113"/>
      <c r="Q92" s="113"/>
      <c r="R92" s="113"/>
      <c r="S92" s="113"/>
      <c r="T92" s="113"/>
      <c r="U92" s="113"/>
      <c r="V92" s="113"/>
      <c r="W92" s="113"/>
      <c r="X92" s="113"/>
      <c r="Y92" s="113"/>
      <c r="Z92" s="113"/>
      <c r="AA92" s="113"/>
      <c r="AB92" s="113"/>
      <c r="AC92" s="113"/>
      <c r="AD92" s="113"/>
      <c r="AE92" s="113"/>
      <c r="AF92" s="113"/>
      <c r="AG92" s="113"/>
      <c r="AH92" s="113"/>
      <c r="AI92" s="113"/>
      <c r="AJ92" s="113"/>
      <c r="AK92" s="113"/>
      <c r="AL92" s="113"/>
      <c r="AM92" s="113"/>
      <c r="AO92" s="2">
        <v>3</v>
      </c>
      <c r="AP92" s="114">
        <v>36</v>
      </c>
      <c r="AQ92" s="148" t="s">
        <v>13</v>
      </c>
      <c r="AR92" s="2"/>
      <c r="AS92" s="2"/>
      <c r="AT92" s="2"/>
      <c r="AU92" s="2"/>
      <c r="AV92" s="2"/>
      <c r="AW92" s="2"/>
      <c r="AX92" s="2"/>
      <c r="AY92" s="2"/>
      <c r="AZ92" s="2"/>
      <c r="BA92" s="2"/>
      <c r="BB92" s="2"/>
      <c r="BC92" s="2"/>
      <c r="BD92" s="2"/>
      <c r="BE92" s="2"/>
      <c r="BF92" s="2"/>
      <c r="BG92" s="2"/>
      <c r="BH92" s="2"/>
      <c r="BI92" s="2"/>
      <c r="BJ92" s="2"/>
      <c r="BK92" s="2"/>
      <c r="BL92" s="2"/>
      <c r="BM92" s="2"/>
      <c r="BN92" s="2"/>
      <c r="BO92" s="2"/>
      <c r="BP92" s="2"/>
      <c r="BQ92" s="2"/>
      <c r="BR92" s="2"/>
      <c r="BS92" s="2"/>
      <c r="BT92" s="2"/>
      <c r="BU92" s="2"/>
      <c r="BV92" s="2"/>
      <c r="BW92" s="2"/>
      <c r="BX92" s="2"/>
      <c r="BY92" s="2"/>
      <c r="BZ92" s="2"/>
      <c r="CA92" s="2"/>
      <c r="CB92" s="2"/>
      <c r="CC92" s="2"/>
      <c r="CD92" s="1"/>
      <c r="CE92" s="2"/>
      <c r="CG92" s="2"/>
      <c r="CH92" s="2"/>
      <c r="CJ92" s="2"/>
      <c r="CK92" s="2"/>
      <c r="CL92" s="2"/>
      <c r="CN92" s="2"/>
      <c r="CO92" s="2"/>
      <c r="CP92" s="2"/>
      <c r="CQ92" s="2"/>
      <c r="CR92" s="142"/>
    </row>
    <row r="93" spans="1:96">
      <c r="A93" s="1"/>
      <c r="B93" s="120"/>
      <c r="C93" s="121">
        <v>0</v>
      </c>
      <c r="E93" s="1">
        <v>14</v>
      </c>
      <c r="F93" s="1">
        <v>255.5</v>
      </c>
      <c r="G93" s="6">
        <v>18.25</v>
      </c>
      <c r="H93" s="6">
        <v>1.6085110171545731</v>
      </c>
      <c r="I93" s="1">
        <v>20.399999999999999</v>
      </c>
      <c r="J93" s="1">
        <v>15.7</v>
      </c>
      <c r="K93" s="7">
        <v>-18.25</v>
      </c>
      <c r="L93" s="7">
        <v>-11.345896798570845</v>
      </c>
      <c r="N93" s="113">
        <v>0</v>
      </c>
      <c r="O93" s="122">
        <v>18.25</v>
      </c>
      <c r="P93" s="122">
        <v>18.873333333333335</v>
      </c>
      <c r="Q93" s="122">
        <v>18.671428571428571</v>
      </c>
      <c r="R93" s="122">
        <v>18.228571428571428</v>
      </c>
      <c r="S93" s="122">
        <v>17.933333333333334</v>
      </c>
      <c r="T93" s="122">
        <v>16.05</v>
      </c>
      <c r="U93" s="122">
        <v>17.8</v>
      </c>
      <c r="V93" s="122">
        <v>17.225000000000001</v>
      </c>
      <c r="W93" s="122">
        <v>18.024999999999999</v>
      </c>
      <c r="X93" s="122">
        <v>17.966666666666665</v>
      </c>
      <c r="Y93" s="122">
        <v>18.36</v>
      </c>
      <c r="Z93" s="122">
        <v>18.559999999999999</v>
      </c>
      <c r="AA93" s="122">
        <v>18.066666666666666</v>
      </c>
      <c r="AB93" s="122">
        <v>17.8</v>
      </c>
      <c r="AC93" s="122">
        <v>17.38</v>
      </c>
      <c r="AD93" s="122">
        <v>18.600000000000001</v>
      </c>
      <c r="AE93" s="122">
        <v>18.522222222222222</v>
      </c>
      <c r="AF93" s="122">
        <v>18.528000000000002</v>
      </c>
      <c r="AG93" s="122">
        <v>18.436363636363634</v>
      </c>
      <c r="AH93" s="122">
        <v>18.370588235294115</v>
      </c>
      <c r="AI93" s="122">
        <v>17.833333333333332</v>
      </c>
      <c r="AJ93" s="122">
        <v>19.45</v>
      </c>
      <c r="AK93" s="122">
        <v>17.600000000000001</v>
      </c>
      <c r="AL93" s="122">
        <v>17.816666666666666</v>
      </c>
      <c r="AM93" s="122">
        <v>18.097798920578338</v>
      </c>
      <c r="AO93" s="1"/>
      <c r="AP93" s="120"/>
      <c r="AQ93" s="150">
        <v>0</v>
      </c>
      <c r="AV93" s="1"/>
      <c r="BC93" s="1"/>
      <c r="BH93" s="1"/>
      <c r="BJ93" s="1"/>
      <c r="BO93" s="1"/>
      <c r="BS93" s="1"/>
      <c r="BU93" s="1"/>
      <c r="BW93" s="1"/>
      <c r="CD93" s="6"/>
      <c r="CG93" s="1"/>
      <c r="CH93" s="1"/>
      <c r="CJ93" s="1"/>
      <c r="CK93" s="1"/>
      <c r="CN93" s="1"/>
      <c r="CP93" s="1"/>
      <c r="CR93" s="144"/>
    </row>
    <row r="94" spans="1:96">
      <c r="A94" s="1"/>
      <c r="B94" s="120"/>
      <c r="C94" s="121">
        <v>10</v>
      </c>
      <c r="E94" s="1">
        <v>11</v>
      </c>
      <c r="F94" s="1">
        <v>194.03</v>
      </c>
      <c r="G94" s="6">
        <v>17.639090909090907</v>
      </c>
      <c r="H94" s="6">
        <v>1.5715117215309469</v>
      </c>
      <c r="I94" s="1">
        <v>19.57</v>
      </c>
      <c r="J94" s="1">
        <v>15.48</v>
      </c>
      <c r="K94" s="7">
        <v>-17.639090909090907</v>
      </c>
      <c r="L94" s="7">
        <v>-11.224282114744348</v>
      </c>
      <c r="N94" s="113">
        <v>10</v>
      </c>
      <c r="O94" s="122">
        <v>17.639090909090907</v>
      </c>
      <c r="P94" s="122">
        <v>18.666923076923077</v>
      </c>
      <c r="Q94" s="122">
        <v>18.48357142857143</v>
      </c>
      <c r="R94" s="122">
        <v>18.045000000000002</v>
      </c>
      <c r="S94" s="122">
        <v>17.953333333333333</v>
      </c>
      <c r="T94" s="122">
        <v>15.2</v>
      </c>
      <c r="U94" s="122">
        <v>17.905000000000001</v>
      </c>
      <c r="V94" s="122">
        <v>17.164999999999999</v>
      </c>
      <c r="W94" s="122">
        <v>17.38</v>
      </c>
      <c r="X94" s="122">
        <v>17.776666666666667</v>
      </c>
      <c r="Y94" s="122">
        <v>17.63</v>
      </c>
      <c r="Z94" s="122">
        <v>18.28</v>
      </c>
      <c r="AA94" s="122">
        <v>17.753333333333334</v>
      </c>
      <c r="AB94" s="122">
        <v>17.706666666666667</v>
      </c>
      <c r="AC94" s="122">
        <v>17.71</v>
      </c>
      <c r="AD94" s="122">
        <v>20.3</v>
      </c>
      <c r="AE94" s="122">
        <v>18.375</v>
      </c>
      <c r="AF94" s="122">
        <v>18.079999999999998</v>
      </c>
      <c r="AG94" s="122">
        <v>18.439411764705881</v>
      </c>
      <c r="AH94" s="122">
        <v>18.4375</v>
      </c>
      <c r="AI94" s="122">
        <v>17.329166666666666</v>
      </c>
      <c r="AJ94" s="122">
        <v>18.93</v>
      </c>
      <c r="AK94" s="122">
        <v>17.701428571428572</v>
      </c>
      <c r="AL94" s="122">
        <v>17.783333333333335</v>
      </c>
      <c r="AM94" s="122">
        <v>17.944601072946661</v>
      </c>
      <c r="AO94" s="1"/>
      <c r="AP94" s="120"/>
      <c r="AQ94" s="150">
        <v>10</v>
      </c>
      <c r="AV94" s="1"/>
      <c r="BC94" s="1"/>
      <c r="BH94" s="1"/>
      <c r="BJ94" s="1"/>
      <c r="BO94" s="1"/>
      <c r="BS94" s="1"/>
      <c r="BU94" s="1"/>
      <c r="BW94" s="1"/>
      <c r="CD94" s="6"/>
      <c r="CG94" s="1"/>
      <c r="CH94" s="1"/>
      <c r="CJ94" s="1"/>
      <c r="CK94" s="1"/>
      <c r="CN94" s="1"/>
      <c r="CP94" s="1"/>
      <c r="CR94" s="144"/>
    </row>
    <row r="95" spans="1:96">
      <c r="A95" s="1"/>
      <c r="B95" s="120"/>
      <c r="C95" s="128">
        <v>20</v>
      </c>
      <c r="E95" s="124">
        <v>11</v>
      </c>
      <c r="F95" s="124">
        <v>193.08</v>
      </c>
      <c r="G95" s="125">
        <v>17.552727272727275</v>
      </c>
      <c r="H95" s="125">
        <v>1.6686167379544674</v>
      </c>
      <c r="I95" s="124">
        <v>19.46</v>
      </c>
      <c r="J95" s="124">
        <v>15.01</v>
      </c>
      <c r="K95" s="7">
        <v>-17.552727272727275</v>
      </c>
      <c r="L95" s="126">
        <v>-10.519328299585981</v>
      </c>
      <c r="N95" s="113">
        <v>20</v>
      </c>
      <c r="O95" s="122">
        <v>17.552727272727275</v>
      </c>
      <c r="P95" s="122">
        <v>18.652307692307691</v>
      </c>
      <c r="Q95" s="122">
        <v>18.46857142857143</v>
      </c>
      <c r="R95" s="122">
        <v>18.05</v>
      </c>
      <c r="S95" s="122">
        <v>17.866666666666667</v>
      </c>
      <c r="T95" s="122">
        <v>15.21</v>
      </c>
      <c r="U95" s="122">
        <v>17.89</v>
      </c>
      <c r="V95" s="122">
        <v>17.145</v>
      </c>
      <c r="W95" s="122">
        <v>17.233999999999998</v>
      </c>
      <c r="X95" s="122">
        <v>17.75</v>
      </c>
      <c r="Y95" s="122">
        <v>17.565000000000001</v>
      </c>
      <c r="Z95" s="122">
        <v>18.234000000000002</v>
      </c>
      <c r="AA95" s="122">
        <v>17.596666666666668</v>
      </c>
      <c r="AB95" s="122">
        <v>17.356666666666666</v>
      </c>
      <c r="AC95" s="122">
        <v>17.642499999999998</v>
      </c>
      <c r="AD95" s="122">
        <v>20.309999999999999</v>
      </c>
      <c r="AE95" s="122">
        <v>18.262499999999999</v>
      </c>
      <c r="AF95" s="122">
        <v>18.028823529411767</v>
      </c>
      <c r="AG95" s="122">
        <v>18.386470588235298</v>
      </c>
      <c r="AH95" s="122">
        <v>18.405000000000001</v>
      </c>
      <c r="AI95" s="122">
        <v>17.28916666666667</v>
      </c>
      <c r="AJ95" s="122">
        <v>18.87</v>
      </c>
      <c r="AK95" s="122">
        <v>17.391428571428573</v>
      </c>
      <c r="AL95" s="122">
        <v>17.68</v>
      </c>
      <c r="AM95" s="122">
        <v>17.868228989556197</v>
      </c>
      <c r="AO95" s="1"/>
      <c r="AP95" s="120"/>
      <c r="AQ95" s="150">
        <v>20</v>
      </c>
      <c r="AV95" s="1"/>
      <c r="BC95" s="1"/>
      <c r="BH95" s="1"/>
      <c r="BJ95" s="1"/>
      <c r="BO95" s="1"/>
      <c r="BS95" s="1"/>
      <c r="BU95" s="1"/>
      <c r="BW95" s="1"/>
      <c r="CD95" s="6"/>
      <c r="CG95" s="1"/>
      <c r="CH95" s="1"/>
      <c r="CJ95" s="1"/>
      <c r="CK95" s="1"/>
      <c r="CN95" s="1"/>
      <c r="CP95" s="1"/>
      <c r="CR95" s="144"/>
    </row>
    <row r="96" spans="1:96">
      <c r="A96" s="1"/>
      <c r="B96" s="120"/>
      <c r="C96" s="121">
        <v>30</v>
      </c>
      <c r="E96" s="1">
        <v>11</v>
      </c>
      <c r="F96" s="1">
        <v>191.67</v>
      </c>
      <c r="G96" s="6">
        <v>17.424545454545452</v>
      </c>
      <c r="H96" s="6">
        <v>1.751315868918939</v>
      </c>
      <c r="I96" s="1">
        <v>19.41</v>
      </c>
      <c r="J96" s="1">
        <v>14.72</v>
      </c>
      <c r="K96" s="7">
        <v>-17.424545454545452</v>
      </c>
      <c r="L96" s="7">
        <v>-9.9494019118900372</v>
      </c>
      <c r="N96" s="113">
        <v>30</v>
      </c>
      <c r="O96" s="122">
        <v>17.424545454545452</v>
      </c>
      <c r="P96" s="122">
        <v>18.631538461538462</v>
      </c>
      <c r="Q96" s="122">
        <v>18.443571428571431</v>
      </c>
      <c r="R96" s="122">
        <v>18.046666666666667</v>
      </c>
      <c r="S96" s="122">
        <v>17.77</v>
      </c>
      <c r="T96" s="122">
        <v>15.18</v>
      </c>
      <c r="U96" s="122">
        <v>17.875</v>
      </c>
      <c r="V96" s="122">
        <v>17.065000000000001</v>
      </c>
      <c r="W96" s="122">
        <v>17.172000000000001</v>
      </c>
      <c r="X96" s="122">
        <v>17.686666666666667</v>
      </c>
      <c r="Y96" s="122">
        <v>17.477499999999999</v>
      </c>
      <c r="Z96" s="122">
        <v>18.171999999999997</v>
      </c>
      <c r="AA96" s="122">
        <v>17.43</v>
      </c>
      <c r="AB96" s="122">
        <v>17.170000000000002</v>
      </c>
      <c r="AC96" s="122">
        <v>17.559999999999999</v>
      </c>
      <c r="AD96" s="122">
        <v>20.309999999999999</v>
      </c>
      <c r="AE96" s="122">
        <v>18.178750000000001</v>
      </c>
      <c r="AF96" s="122">
        <v>17.945294117647055</v>
      </c>
      <c r="AG96" s="122">
        <v>18.275294117647057</v>
      </c>
      <c r="AH96" s="122">
        <v>18.379166666666666</v>
      </c>
      <c r="AI96" s="122">
        <v>17.224166666666665</v>
      </c>
      <c r="AJ96" s="122">
        <v>18.806666666666665</v>
      </c>
      <c r="AK96" s="122">
        <v>17.195714285714285</v>
      </c>
      <c r="AL96" s="122">
        <v>17.593333333333334</v>
      </c>
      <c r="AM96" s="122">
        <v>17.792203105513767</v>
      </c>
      <c r="AO96" s="1"/>
      <c r="AP96" s="120"/>
      <c r="AQ96" s="150">
        <v>30</v>
      </c>
      <c r="AV96" s="1"/>
      <c r="BC96" s="1"/>
      <c r="BH96" s="1"/>
      <c r="BJ96" s="1"/>
      <c r="BO96" s="1"/>
      <c r="BS96" s="1"/>
      <c r="BU96" s="1"/>
      <c r="BW96" s="1"/>
      <c r="CD96" s="6"/>
      <c r="CG96" s="1"/>
      <c r="CH96" s="1"/>
      <c r="CJ96" s="1"/>
      <c r="CK96" s="1"/>
      <c r="CN96" s="1"/>
      <c r="CP96" s="1"/>
      <c r="CR96" s="144"/>
    </row>
    <row r="97" spans="1:96">
      <c r="A97" s="1"/>
      <c r="B97" s="120"/>
      <c r="C97" s="128">
        <v>50</v>
      </c>
      <c r="E97" s="124">
        <v>11</v>
      </c>
      <c r="F97" s="124">
        <v>190.43</v>
      </c>
      <c r="G97" s="125">
        <v>17.311818181818179</v>
      </c>
      <c r="H97" s="125">
        <v>1.8146725224228029</v>
      </c>
      <c r="I97" s="124">
        <v>19.41</v>
      </c>
      <c r="J97" s="124">
        <v>14.33</v>
      </c>
      <c r="K97" s="7">
        <v>-17.311818181818179</v>
      </c>
      <c r="L97" s="126">
        <v>-9.5399131071345309</v>
      </c>
      <c r="N97" s="113">
        <v>50</v>
      </c>
      <c r="O97" s="122">
        <v>17.311818181818179</v>
      </c>
      <c r="P97" s="122">
        <v>18.610769230769236</v>
      </c>
      <c r="Q97" s="122">
        <v>18.352142857142859</v>
      </c>
      <c r="R97" s="122">
        <v>18.031666666666666</v>
      </c>
      <c r="S97" s="122">
        <v>17.260000000000002</v>
      </c>
      <c r="T97" s="122">
        <v>15.13</v>
      </c>
      <c r="U97" s="122">
        <v>17.484999999999999</v>
      </c>
      <c r="V97" s="122">
        <v>16.77</v>
      </c>
      <c r="W97" s="122">
        <v>16.842000000000002</v>
      </c>
      <c r="X97" s="122">
        <v>17.495000000000001</v>
      </c>
      <c r="Y97" s="122">
        <v>17.3325</v>
      </c>
      <c r="Z97" s="122">
        <v>17.981999999999999</v>
      </c>
      <c r="AA97" s="122">
        <v>17.329999999999998</v>
      </c>
      <c r="AB97" s="122">
        <v>16.876666666666669</v>
      </c>
      <c r="AC97" s="122">
        <v>17.39</v>
      </c>
      <c r="AD97" s="122">
        <v>19.59</v>
      </c>
      <c r="AE97" s="122">
        <v>18.028749999999999</v>
      </c>
      <c r="AF97" s="122">
        <v>17.73764705882353</v>
      </c>
      <c r="AG97" s="122">
        <v>18.02</v>
      </c>
      <c r="AH97" s="122">
        <v>18.295833333333331</v>
      </c>
      <c r="AI97" s="122">
        <v>16.904166666666669</v>
      </c>
      <c r="AJ97" s="122">
        <v>18.713333333333335</v>
      </c>
      <c r="AK97" s="122">
        <v>16.945714285714285</v>
      </c>
      <c r="AL97" s="122">
        <v>17.163333333333334</v>
      </c>
      <c r="AM97" s="122">
        <v>17.566597567261169</v>
      </c>
      <c r="AO97" s="1"/>
      <c r="AP97" s="120"/>
      <c r="AQ97" s="150">
        <v>50</v>
      </c>
      <c r="AV97" s="1"/>
      <c r="BC97" s="1"/>
      <c r="BH97" s="1"/>
      <c r="BJ97" s="1"/>
      <c r="BO97" s="1"/>
      <c r="BS97" s="1"/>
      <c r="BU97" s="1"/>
      <c r="BW97" s="1"/>
      <c r="CD97" s="6"/>
      <c r="CG97" s="1"/>
      <c r="CH97" s="1"/>
      <c r="CJ97" s="1"/>
      <c r="CK97" s="1"/>
      <c r="CN97" s="1"/>
      <c r="CP97" s="1"/>
      <c r="CR97" s="144"/>
    </row>
    <row r="98" spans="1:96">
      <c r="A98" s="1"/>
      <c r="B98" s="120"/>
      <c r="C98" s="121">
        <v>75</v>
      </c>
      <c r="E98" s="1">
        <v>11</v>
      </c>
      <c r="F98" s="1">
        <v>188.2</v>
      </c>
      <c r="G98" s="6">
        <v>17.109090909090909</v>
      </c>
      <c r="H98" s="6">
        <v>1.9315613091250967</v>
      </c>
      <c r="I98" s="1">
        <v>19.38</v>
      </c>
      <c r="J98" s="1">
        <v>14.11</v>
      </c>
      <c r="K98" s="7">
        <v>-17.109090909090909</v>
      </c>
      <c r="L98" s="7">
        <v>-8.8576483843738281</v>
      </c>
      <c r="N98" s="113">
        <v>75</v>
      </c>
      <c r="O98" s="122">
        <v>17.109090909090909</v>
      </c>
      <c r="P98" s="122">
        <v>18.426153846153849</v>
      </c>
      <c r="Q98" s="122">
        <v>18.071428571428573</v>
      </c>
      <c r="R98" s="122">
        <v>17.920000000000002</v>
      </c>
      <c r="S98" s="122">
        <v>16.873333333333331</v>
      </c>
      <c r="T98" s="122">
        <v>15.08</v>
      </c>
      <c r="U98" s="122">
        <v>17.059999999999999</v>
      </c>
      <c r="V98" s="122">
        <v>16.2</v>
      </c>
      <c r="W98" s="122">
        <v>16.282</v>
      </c>
      <c r="X98" s="122">
        <v>17.336666666666666</v>
      </c>
      <c r="Y98" s="122">
        <v>17.07</v>
      </c>
      <c r="Z98" s="122">
        <v>17.734000000000002</v>
      </c>
      <c r="AA98" s="122">
        <v>17.143333333333334</v>
      </c>
      <c r="AB98" s="122">
        <v>16.573333333333334</v>
      </c>
      <c r="AC98" s="122">
        <v>17.317499999999999</v>
      </c>
      <c r="AD98" s="122">
        <v>18.989999999999998</v>
      </c>
      <c r="AE98" s="122">
        <v>17.876249999999999</v>
      </c>
      <c r="AF98" s="122">
        <v>17.508235294117647</v>
      </c>
      <c r="AG98" s="122">
        <v>17.84470588235294</v>
      </c>
      <c r="AH98" s="122">
        <v>17.996666666666663</v>
      </c>
      <c r="AI98" s="122">
        <v>16.589166666666667</v>
      </c>
      <c r="AJ98" s="122">
        <v>18.466666666666665</v>
      </c>
      <c r="AK98" s="122">
        <v>16.544285714285714</v>
      </c>
      <c r="AL98" s="122">
        <v>16.75333333333333</v>
      </c>
      <c r="AM98" s="122">
        <v>17.281922925726231</v>
      </c>
      <c r="AO98" s="1"/>
      <c r="AP98" s="120"/>
      <c r="AQ98" s="150">
        <v>75</v>
      </c>
      <c r="AV98" s="1"/>
      <c r="BC98" s="1"/>
      <c r="BH98" s="1"/>
      <c r="BJ98" s="1"/>
      <c r="BO98" s="1"/>
      <c r="BS98" s="1"/>
      <c r="BU98" s="1"/>
      <c r="BW98" s="1"/>
      <c r="CD98" s="6"/>
      <c r="CG98" s="1"/>
      <c r="CH98" s="1"/>
      <c r="CJ98" s="1"/>
      <c r="CK98" s="1"/>
      <c r="CN98" s="1"/>
      <c r="CP98" s="1"/>
      <c r="CR98" s="144"/>
    </row>
    <row r="99" spans="1:96">
      <c r="A99" s="1"/>
      <c r="B99" s="120"/>
      <c r="C99" s="129">
        <v>100</v>
      </c>
      <c r="E99" s="124">
        <v>11</v>
      </c>
      <c r="F99" s="124">
        <v>186.32</v>
      </c>
      <c r="G99" s="125">
        <v>16.938181818181818</v>
      </c>
      <c r="H99" s="125">
        <v>2.0647896657132954</v>
      </c>
      <c r="I99" s="124">
        <v>19.38</v>
      </c>
      <c r="J99" s="124">
        <v>13.78</v>
      </c>
      <c r="K99" s="7">
        <v>-16.938181818181818</v>
      </c>
      <c r="L99" s="126">
        <v>-8.2033449214936915</v>
      </c>
      <c r="N99" s="113">
        <v>100</v>
      </c>
      <c r="O99" s="122">
        <v>16.938181818181818</v>
      </c>
      <c r="P99" s="122">
        <v>18.157692307692308</v>
      </c>
      <c r="Q99" s="122">
        <v>17.76071428571429</v>
      </c>
      <c r="R99" s="122">
        <v>17.844999999999999</v>
      </c>
      <c r="S99" s="122">
        <v>16.673333333333332</v>
      </c>
      <c r="T99" s="122">
        <v>14.55</v>
      </c>
      <c r="U99" s="122">
        <v>16.53</v>
      </c>
      <c r="V99" s="122">
        <v>15.625</v>
      </c>
      <c r="W99" s="122">
        <v>16.010000000000002</v>
      </c>
      <c r="X99" s="122">
        <v>17.188333333333336</v>
      </c>
      <c r="Y99" s="122">
        <v>16.772500000000001</v>
      </c>
      <c r="Z99" s="122">
        <v>17.558</v>
      </c>
      <c r="AA99" s="122">
        <v>16.966666666666665</v>
      </c>
      <c r="AB99" s="122">
        <v>16.316666666666666</v>
      </c>
      <c r="AC99" s="122">
        <v>17.2225</v>
      </c>
      <c r="AD99" s="122">
        <v>18.93</v>
      </c>
      <c r="AE99" s="122">
        <v>17.803750000000001</v>
      </c>
      <c r="AF99" s="122">
        <v>17.136470588235294</v>
      </c>
      <c r="AG99" s="122">
        <v>17.580588235294119</v>
      </c>
      <c r="AH99" s="122">
        <v>17.747499999999999</v>
      </c>
      <c r="AI99" s="122">
        <v>16.243333333333336</v>
      </c>
      <c r="AJ99" s="122">
        <v>18.2</v>
      </c>
      <c r="AK99" s="122">
        <v>16.298571428571432</v>
      </c>
      <c r="AL99" s="122">
        <v>16.20333333333333</v>
      </c>
      <c r="AM99" s="122">
        <v>17.010755638764827</v>
      </c>
      <c r="AO99" s="1"/>
      <c r="AP99" s="120"/>
      <c r="AQ99" s="150">
        <v>100</v>
      </c>
      <c r="AV99" s="1"/>
      <c r="BC99" s="1"/>
      <c r="BH99" s="1"/>
      <c r="BJ99" s="1"/>
      <c r="BO99" s="1"/>
      <c r="BS99" s="1"/>
      <c r="BU99" s="1"/>
      <c r="BW99" s="1"/>
      <c r="CD99" s="6"/>
      <c r="CG99" s="1"/>
      <c r="CH99" s="1"/>
      <c r="CJ99" s="1"/>
      <c r="CK99" s="1"/>
      <c r="CN99" s="1"/>
      <c r="CP99" s="1"/>
      <c r="CR99" s="144"/>
    </row>
    <row r="100" spans="1:96">
      <c r="A100" s="1"/>
      <c r="B100" s="120"/>
      <c r="C100" s="121">
        <v>150</v>
      </c>
      <c r="E100" s="1">
        <v>11</v>
      </c>
      <c r="F100" s="1">
        <v>179.65</v>
      </c>
      <c r="G100" s="6">
        <v>16.331818181818182</v>
      </c>
      <c r="H100" s="6">
        <v>2.1862928357464657</v>
      </c>
      <c r="I100" s="1">
        <v>19.059999999999999</v>
      </c>
      <c r="J100" s="1">
        <v>13.18</v>
      </c>
      <c r="K100" s="7">
        <v>-16.331818181818182</v>
      </c>
      <c r="L100" s="7">
        <v>-7.4700963726307101</v>
      </c>
      <c r="N100" s="113">
        <v>150</v>
      </c>
      <c r="O100" s="122">
        <v>16.331818181818182</v>
      </c>
      <c r="P100" s="122">
        <v>17.553846153846152</v>
      </c>
      <c r="Q100" s="122">
        <v>17.22</v>
      </c>
      <c r="R100" s="122">
        <v>17.608333333333334</v>
      </c>
      <c r="S100" s="122">
        <v>15.95</v>
      </c>
      <c r="T100" s="122">
        <v>13.99</v>
      </c>
      <c r="U100" s="122">
        <v>15.78</v>
      </c>
      <c r="V100" s="122">
        <v>14.61</v>
      </c>
      <c r="W100" s="122">
        <v>15.782500000000001</v>
      </c>
      <c r="X100" s="122">
        <v>16.78833333333333</v>
      </c>
      <c r="Y100" s="122">
        <v>15.795</v>
      </c>
      <c r="Z100" s="122">
        <v>17.260000000000002</v>
      </c>
      <c r="AA100" s="122">
        <v>16.053333333333331</v>
      </c>
      <c r="AB100" s="122">
        <v>15.883333333333335</v>
      </c>
      <c r="AC100" s="122">
        <v>16.82</v>
      </c>
      <c r="AD100" s="122">
        <v>18.86</v>
      </c>
      <c r="AE100" s="122">
        <v>17.241250000000001</v>
      </c>
      <c r="AF100" s="122">
        <v>16.546470588235294</v>
      </c>
      <c r="AG100" s="122">
        <v>16.908823529411762</v>
      </c>
      <c r="AH100" s="122">
        <v>16.754999999999999</v>
      </c>
      <c r="AI100" s="122">
        <v>15.1225</v>
      </c>
      <c r="AJ100" s="122">
        <v>17.283333333333331</v>
      </c>
      <c r="AK100" s="122">
        <v>15.407142857142857</v>
      </c>
      <c r="AL100" s="122">
        <v>15.27</v>
      </c>
      <c r="AM100" s="122">
        <v>16.36754241571337</v>
      </c>
      <c r="AO100" s="1"/>
      <c r="AP100" s="120"/>
      <c r="AQ100" s="150">
        <v>150</v>
      </c>
      <c r="CD100" s="6"/>
      <c r="CG100" s="1"/>
      <c r="CH100" s="1"/>
      <c r="CJ100" s="1"/>
      <c r="CK100" s="1"/>
      <c r="CR100" s="144"/>
    </row>
    <row r="101" spans="1:96">
      <c r="A101" s="1"/>
      <c r="B101" s="120"/>
      <c r="C101" s="121">
        <v>200</v>
      </c>
      <c r="E101" s="1">
        <v>11</v>
      </c>
      <c r="F101" s="1">
        <v>169.63</v>
      </c>
      <c r="G101" s="6">
        <v>15.420909090909094</v>
      </c>
      <c r="H101" s="6">
        <v>2.6350728815175222</v>
      </c>
      <c r="I101" s="1">
        <v>19.07</v>
      </c>
      <c r="J101" s="1">
        <v>12.21</v>
      </c>
      <c r="K101" s="7">
        <v>-15.420909090909094</v>
      </c>
      <c r="L101" s="7">
        <v>-5.8521755504645805</v>
      </c>
      <c r="N101" s="113">
        <v>200</v>
      </c>
      <c r="O101" s="122">
        <v>15.420909090909094</v>
      </c>
      <c r="P101" s="122">
        <v>16.832307692307694</v>
      </c>
      <c r="Q101" s="122">
        <v>16.394285714285719</v>
      </c>
      <c r="R101" s="122">
        <v>17.141666666666666</v>
      </c>
      <c r="S101" s="122">
        <v>14.973333333333334</v>
      </c>
      <c r="T101" s="122">
        <v>12.37</v>
      </c>
      <c r="U101" s="122">
        <v>15.24</v>
      </c>
      <c r="V101" s="122">
        <v>13.205</v>
      </c>
      <c r="W101" s="122">
        <v>14.9475</v>
      </c>
      <c r="X101" s="122">
        <v>15.638333333333334</v>
      </c>
      <c r="Y101" s="122">
        <v>14.8125</v>
      </c>
      <c r="Z101" s="122">
        <v>16.286000000000001</v>
      </c>
      <c r="AA101" s="122">
        <v>15.31</v>
      </c>
      <c r="AB101" s="122">
        <v>14.413333333333332</v>
      </c>
      <c r="AC101" s="122">
        <v>15.5875</v>
      </c>
      <c r="AD101" s="122">
        <v>18.22</v>
      </c>
      <c r="AE101" s="122">
        <v>15.862500000000001</v>
      </c>
      <c r="AF101" s="122">
        <v>15.607647058823529</v>
      </c>
      <c r="AG101" s="122">
        <v>15.755294117647058</v>
      </c>
      <c r="AH101" s="122">
        <v>15.432499999999999</v>
      </c>
      <c r="AI101" s="122">
        <v>13.695833333333331</v>
      </c>
      <c r="AJ101" s="122">
        <v>16.153333333333332</v>
      </c>
      <c r="AK101" s="122">
        <v>13.841428571428574</v>
      </c>
      <c r="AL101" s="122">
        <v>14.493333333333334</v>
      </c>
      <c r="AM101" s="122">
        <v>15.318105788002846</v>
      </c>
      <c r="AO101" s="1"/>
      <c r="AP101" s="120"/>
      <c r="AQ101" s="150">
        <v>200</v>
      </c>
      <c r="CD101" s="6"/>
      <c r="CG101" s="1"/>
      <c r="CH101" s="1"/>
      <c r="CJ101" s="1"/>
      <c r="CR101" s="144"/>
    </row>
    <row r="102" spans="1:96">
      <c r="A102" s="1"/>
      <c r="B102" s="120"/>
      <c r="C102" s="121">
        <v>300</v>
      </c>
      <c r="E102" s="1">
        <v>3</v>
      </c>
      <c r="F102" s="1">
        <v>42.69</v>
      </c>
      <c r="G102" s="6">
        <v>14.23</v>
      </c>
      <c r="H102" s="6">
        <v>4.0865511131025896</v>
      </c>
      <c r="I102" s="1">
        <v>18.25</v>
      </c>
      <c r="J102" s="1">
        <v>10.08</v>
      </c>
      <c r="K102" s="7">
        <v>-14.23</v>
      </c>
      <c r="L102" s="7">
        <v>-3.4821539254396612</v>
      </c>
      <c r="N102" s="113">
        <v>300</v>
      </c>
      <c r="O102" s="122">
        <v>14.23</v>
      </c>
      <c r="P102" s="122">
        <v>15.474</v>
      </c>
      <c r="Q102" s="122">
        <v>14.198333333333331</v>
      </c>
      <c r="R102" s="122" t="e">
        <v>#DIV/0!</v>
      </c>
      <c r="S102" s="122">
        <v>16.53</v>
      </c>
      <c r="T102" s="122" t="e">
        <v>#DIV/0!</v>
      </c>
      <c r="U102" s="122" t="e">
        <v>#DIV/0!</v>
      </c>
      <c r="V102" s="122">
        <v>10.93</v>
      </c>
      <c r="W102" s="122" t="e">
        <v>#DIV/0!</v>
      </c>
      <c r="X102" s="122">
        <v>19.03</v>
      </c>
      <c r="Y102" s="122" t="e">
        <v>#DIV/0!</v>
      </c>
      <c r="Z102" s="122">
        <v>18.61</v>
      </c>
      <c r="AA102" s="122" t="e">
        <v>#DIV/0!</v>
      </c>
      <c r="AB102" s="122" t="e">
        <v>#DIV/0!</v>
      </c>
      <c r="AC102" s="122" t="e">
        <v>#DIV/0!</v>
      </c>
      <c r="AD102" s="122" t="e">
        <v>#DIV/0!</v>
      </c>
      <c r="AE102" s="122">
        <v>13.755000000000001</v>
      </c>
      <c r="AF102" s="122">
        <v>13.971666666666669</v>
      </c>
      <c r="AG102" s="122">
        <v>13.404285714285715</v>
      </c>
      <c r="AH102" s="122">
        <v>14.4</v>
      </c>
      <c r="AI102" s="122">
        <v>12.307499999999999</v>
      </c>
      <c r="AJ102" s="122">
        <v>17.399999999999999</v>
      </c>
      <c r="AK102" s="122" t="e">
        <v>#DIV/0!</v>
      </c>
      <c r="AL102" s="122">
        <v>10.35</v>
      </c>
      <c r="AM102" s="122" t="e">
        <v>#DIV/0!</v>
      </c>
      <c r="AO102" s="1"/>
      <c r="AP102" s="120"/>
      <c r="AQ102" s="150">
        <v>300</v>
      </c>
      <c r="CD102" s="6"/>
      <c r="CR102" s="144"/>
    </row>
    <row r="103" spans="1:96">
      <c r="A103" s="1"/>
      <c r="B103" s="120"/>
      <c r="C103" s="121">
        <v>400</v>
      </c>
      <c r="D103" s="1"/>
      <c r="E103" s="1">
        <v>3</v>
      </c>
      <c r="F103" s="1">
        <v>34.42</v>
      </c>
      <c r="G103" s="6">
        <v>11.473333333333334</v>
      </c>
      <c r="H103" s="6">
        <v>5.3780417749710061</v>
      </c>
      <c r="I103" s="1">
        <v>17.14</v>
      </c>
      <c r="J103" s="1">
        <v>6.44</v>
      </c>
      <c r="K103" s="7">
        <v>-11.473333333333334</v>
      </c>
      <c r="L103" s="7">
        <v>-2.1333663466002344</v>
      </c>
      <c r="N103" s="113">
        <v>400</v>
      </c>
      <c r="O103" s="122">
        <v>11.473333333333334</v>
      </c>
      <c r="P103" s="122">
        <v>12.18</v>
      </c>
      <c r="Q103" s="122">
        <v>12.43</v>
      </c>
      <c r="R103" s="122" t="e">
        <v>#DIV/0!</v>
      </c>
      <c r="S103" s="122">
        <v>12.31</v>
      </c>
      <c r="T103" s="122" t="e">
        <v>#DIV/0!</v>
      </c>
      <c r="U103" s="122" t="e">
        <v>#DIV/0!</v>
      </c>
      <c r="V103" s="122">
        <v>8.76</v>
      </c>
      <c r="W103" s="122" t="e">
        <v>#DIV/0!</v>
      </c>
      <c r="X103" s="122">
        <v>17.64</v>
      </c>
      <c r="Y103" s="122" t="e">
        <v>#DIV/0!</v>
      </c>
      <c r="Z103" s="122" t="e">
        <v>#DIV/0!</v>
      </c>
      <c r="AA103" s="122" t="e">
        <v>#DIV/0!</v>
      </c>
      <c r="AB103" s="122" t="e">
        <v>#DIV/0!</v>
      </c>
      <c r="AC103" s="122" t="e">
        <v>#DIV/0!</v>
      </c>
      <c r="AD103" s="122" t="e">
        <v>#DIV/0!</v>
      </c>
      <c r="AE103" s="122">
        <v>11.275</v>
      </c>
      <c r="AF103" s="122">
        <v>10.962</v>
      </c>
      <c r="AG103" s="122">
        <v>10.478333333333333</v>
      </c>
      <c r="AH103" s="122">
        <v>12.013333333333334</v>
      </c>
      <c r="AI103" s="122">
        <v>10.112500000000001</v>
      </c>
      <c r="AJ103" s="122">
        <v>15.4</v>
      </c>
      <c r="AK103" s="122" t="e">
        <v>#DIV/0!</v>
      </c>
      <c r="AL103" s="122">
        <v>7.48</v>
      </c>
      <c r="AM103" s="122" t="e">
        <v>#DIV/0!</v>
      </c>
      <c r="AO103" s="1"/>
      <c r="AP103" s="120"/>
      <c r="AQ103" s="150">
        <v>400</v>
      </c>
      <c r="AR103" s="1"/>
      <c r="AS103" s="1"/>
      <c r="AT103" s="1"/>
      <c r="AU103" s="1"/>
      <c r="AV103" s="1"/>
      <c r="AW103" s="1"/>
      <c r="AX103" s="1"/>
      <c r="AY103" s="1"/>
      <c r="AZ103" s="1"/>
      <c r="BA103" s="1"/>
      <c r="BB103" s="1"/>
      <c r="BC103" s="1"/>
      <c r="BD103" s="1"/>
      <c r="BE103" s="1"/>
      <c r="BF103" s="1"/>
      <c r="BG103" s="1"/>
      <c r="BH103" s="1"/>
      <c r="BI103" s="1"/>
      <c r="BJ103" s="1"/>
      <c r="BK103" s="1"/>
      <c r="BL103" s="1"/>
      <c r="BM103" s="1"/>
      <c r="BN103" s="1"/>
      <c r="BO103" s="1"/>
      <c r="BP103" s="1"/>
      <c r="BQ103" s="1"/>
      <c r="BR103" s="1"/>
      <c r="BS103" s="1"/>
      <c r="BT103" s="1"/>
      <c r="BU103" s="1"/>
      <c r="BV103" s="1"/>
      <c r="BW103" s="1"/>
      <c r="BX103" s="1"/>
      <c r="BY103" s="1"/>
      <c r="BZ103" s="1"/>
      <c r="CA103" s="1"/>
      <c r="CB103" s="1"/>
      <c r="CC103" s="1"/>
      <c r="CD103" s="6"/>
      <c r="CE103" s="1"/>
      <c r="CF103" s="1"/>
      <c r="CG103" s="1"/>
      <c r="CH103" s="1"/>
      <c r="CI103" s="1"/>
      <c r="CJ103" s="1"/>
      <c r="CK103" s="1"/>
      <c r="CL103" s="1"/>
      <c r="CN103" s="1"/>
      <c r="CO103" s="1"/>
      <c r="CP103" s="1"/>
      <c r="CQ103" s="1"/>
      <c r="CR103" s="144"/>
    </row>
    <row r="104" spans="1:96">
      <c r="A104" s="1"/>
      <c r="B104" s="1"/>
      <c r="C104" s="112">
        <v>500</v>
      </c>
      <c r="D104" s="1"/>
      <c r="E104" s="1">
        <v>0</v>
      </c>
      <c r="F104" s="1">
        <v>0</v>
      </c>
      <c r="G104" s="6" t="e">
        <v>#DIV/0!</v>
      </c>
      <c r="H104" s="6" t="e">
        <v>#DIV/0!</v>
      </c>
      <c r="I104" s="1">
        <v>0</v>
      </c>
      <c r="J104" s="1">
        <v>0</v>
      </c>
      <c r="K104" s="7" t="e">
        <v>#DIV/0!</v>
      </c>
      <c r="N104" s="113">
        <v>500</v>
      </c>
      <c r="O104" s="122" t="e">
        <v>#DIV/0!</v>
      </c>
      <c r="P104" s="122" t="e">
        <v>#DIV/0!</v>
      </c>
      <c r="Q104" s="122">
        <v>6.7149999999999999</v>
      </c>
      <c r="R104" s="122" t="e">
        <v>#DIV/0!</v>
      </c>
      <c r="S104" s="122">
        <v>9.33</v>
      </c>
      <c r="T104" s="122" t="e">
        <v>#DIV/0!</v>
      </c>
      <c r="U104" s="122" t="e">
        <v>#DIV/0!</v>
      </c>
      <c r="V104" s="122" t="e">
        <v>#DIV/0!</v>
      </c>
      <c r="W104" s="122" t="e">
        <v>#DIV/0!</v>
      </c>
      <c r="X104" s="122" t="e">
        <v>#DIV/0!</v>
      </c>
      <c r="Y104" s="122" t="e">
        <v>#DIV/0!</v>
      </c>
      <c r="Z104" s="122" t="e">
        <v>#DIV/0!</v>
      </c>
      <c r="AA104" s="122" t="e">
        <v>#DIV/0!</v>
      </c>
      <c r="AB104" s="122" t="e">
        <v>#DIV/0!</v>
      </c>
      <c r="AC104" s="122" t="e">
        <v>#DIV/0!</v>
      </c>
      <c r="AD104" s="122" t="e">
        <v>#DIV/0!</v>
      </c>
      <c r="AE104" s="122" t="e">
        <v>#DIV/0!</v>
      </c>
      <c r="AF104" s="122">
        <v>8.3550000000000004</v>
      </c>
      <c r="AG104" s="122">
        <v>6.9275000000000002</v>
      </c>
      <c r="AH104" s="122">
        <v>8.3699999999999992</v>
      </c>
      <c r="AI104" s="122">
        <v>5.29</v>
      </c>
      <c r="AJ104" s="122" t="e">
        <v>#DIV/0!</v>
      </c>
      <c r="AK104" s="122" t="e">
        <v>#DIV/0!</v>
      </c>
      <c r="AL104" s="122" t="e">
        <v>#DIV/0!</v>
      </c>
      <c r="AM104" s="122" t="e">
        <v>#DIV/0!</v>
      </c>
      <c r="AO104" s="1"/>
      <c r="AP104" s="1"/>
      <c r="AQ104" s="141">
        <v>500</v>
      </c>
      <c r="AR104" s="1"/>
      <c r="AS104" s="1"/>
      <c r="AT104" s="1"/>
      <c r="AU104" s="1"/>
      <c r="AV104" s="1"/>
      <c r="AW104" s="1"/>
      <c r="AX104" s="1"/>
      <c r="AY104" s="1"/>
      <c r="AZ104" s="1"/>
      <c r="BA104" s="1"/>
      <c r="BB104" s="1"/>
      <c r="BC104" s="1"/>
      <c r="BD104" s="1"/>
      <c r="BE104" s="1"/>
      <c r="BF104" s="1"/>
      <c r="BG104" s="1"/>
      <c r="BH104" s="1"/>
      <c r="BI104" s="1"/>
      <c r="BJ104" s="1"/>
      <c r="BK104" s="1"/>
      <c r="BL104" s="1"/>
      <c r="BM104" s="1"/>
      <c r="BN104" s="1"/>
      <c r="BO104" s="1"/>
      <c r="BP104" s="1"/>
      <c r="BQ104" s="1"/>
      <c r="BR104" s="1"/>
      <c r="BS104" s="1"/>
      <c r="BT104" s="1"/>
      <c r="BU104" s="1"/>
      <c r="BV104" s="1"/>
      <c r="BW104" s="1"/>
      <c r="BX104" s="1"/>
      <c r="BY104" s="1"/>
      <c r="BZ104" s="1"/>
      <c r="CA104" s="1"/>
      <c r="CB104" s="1"/>
      <c r="CC104" s="1"/>
      <c r="CD104" s="6"/>
      <c r="CE104" s="1"/>
      <c r="CF104" s="1"/>
      <c r="CG104" s="1"/>
      <c r="CH104" s="1"/>
      <c r="CI104" s="1"/>
      <c r="CJ104" s="1"/>
      <c r="CK104" s="1"/>
      <c r="CL104" s="1"/>
      <c r="CN104" s="1"/>
      <c r="CO104" s="1"/>
      <c r="CP104" s="1"/>
      <c r="CQ104" s="1"/>
      <c r="CR104" s="141"/>
    </row>
    <row r="105" spans="1:96">
      <c r="A105" s="116"/>
      <c r="B105" s="117"/>
      <c r="C105" s="118">
        <v>600</v>
      </c>
      <c r="E105" s="1">
        <v>0</v>
      </c>
      <c r="F105" s="1">
        <v>0</v>
      </c>
      <c r="G105" s="6" t="e">
        <v>#DIV/0!</v>
      </c>
      <c r="H105" s="6" t="e">
        <v>#DIV/0!</v>
      </c>
      <c r="I105" s="1">
        <v>0</v>
      </c>
      <c r="J105" s="1">
        <v>0</v>
      </c>
      <c r="K105" s="7" t="e">
        <v>#DIV/0!</v>
      </c>
      <c r="N105" s="113">
        <v>600</v>
      </c>
      <c r="O105" s="119" t="e">
        <v>#DIV/0!</v>
      </c>
      <c r="P105" s="119" t="e">
        <v>#DIV/0!</v>
      </c>
      <c r="Q105" s="119" t="e">
        <v>#DIV/0!</v>
      </c>
      <c r="R105" s="119" t="e">
        <v>#DIV/0!</v>
      </c>
      <c r="S105" s="119" t="e">
        <v>#DIV/0!</v>
      </c>
      <c r="T105" s="119" t="e">
        <v>#DIV/0!</v>
      </c>
      <c r="U105" s="119" t="e">
        <v>#DIV/0!</v>
      </c>
      <c r="V105" s="119" t="e">
        <v>#DIV/0!</v>
      </c>
      <c r="W105" s="119" t="e">
        <v>#DIV/0!</v>
      </c>
      <c r="X105" s="119" t="e">
        <v>#DIV/0!</v>
      </c>
      <c r="Y105" s="119" t="e">
        <v>#DIV/0!</v>
      </c>
      <c r="Z105" s="119" t="e">
        <v>#DIV/0!</v>
      </c>
      <c r="AA105" s="119" t="e">
        <v>#DIV/0!</v>
      </c>
      <c r="AB105" s="119" t="e">
        <v>#DIV/0!</v>
      </c>
      <c r="AC105" s="119" t="e">
        <v>#DIV/0!</v>
      </c>
      <c r="AD105" s="119" t="e">
        <v>#DIV/0!</v>
      </c>
      <c r="AE105" s="119" t="e">
        <v>#DIV/0!</v>
      </c>
      <c r="AF105" s="119" t="e">
        <v>#DIV/0!</v>
      </c>
      <c r="AG105" s="119" t="e">
        <v>#DIV/0!</v>
      </c>
      <c r="AH105" s="119" t="e">
        <v>#DIV/0!</v>
      </c>
      <c r="AI105" s="119" t="e">
        <v>#DIV/0!</v>
      </c>
      <c r="AJ105" s="119" t="e">
        <v>#DIV/0!</v>
      </c>
      <c r="AK105" s="119" t="e">
        <v>#DIV/0!</v>
      </c>
      <c r="AL105" s="119" t="e">
        <v>#DIV/0!</v>
      </c>
      <c r="AM105" s="119" t="e">
        <v>#DIV/0!</v>
      </c>
      <c r="AO105" s="116"/>
      <c r="AP105" s="117"/>
      <c r="AQ105" s="149">
        <v>600</v>
      </c>
      <c r="AR105" s="116"/>
      <c r="AS105" s="116"/>
      <c r="AT105" s="116"/>
      <c r="AU105" s="116"/>
      <c r="AV105" s="116"/>
      <c r="AW105" s="116"/>
      <c r="AX105" s="116"/>
      <c r="AY105" s="116"/>
      <c r="AZ105" s="116"/>
      <c r="BA105" s="116"/>
      <c r="BB105" s="116"/>
      <c r="BC105" s="116"/>
      <c r="BD105" s="116"/>
      <c r="BE105" s="116"/>
      <c r="BF105" s="116"/>
      <c r="BG105" s="116"/>
      <c r="BH105" s="116"/>
      <c r="BI105" s="116"/>
      <c r="BJ105" s="116"/>
      <c r="BK105" s="116"/>
      <c r="BL105" s="116"/>
      <c r="BM105" s="116"/>
      <c r="BN105" s="116"/>
      <c r="BO105" s="116"/>
      <c r="BP105" s="116"/>
      <c r="BQ105" s="116"/>
      <c r="BR105" s="116"/>
      <c r="BS105" s="116"/>
      <c r="BT105" s="116"/>
      <c r="BU105" s="116"/>
      <c r="BV105" s="116"/>
      <c r="BW105" s="116"/>
      <c r="BX105" s="116"/>
      <c r="BY105" s="116"/>
      <c r="BZ105" s="116"/>
      <c r="CA105" s="116"/>
      <c r="CB105" s="116"/>
      <c r="CC105" s="116"/>
      <c r="CD105" s="1"/>
      <c r="CE105" s="116"/>
      <c r="CG105" s="116"/>
      <c r="CH105" s="116"/>
      <c r="CJ105" s="116"/>
      <c r="CK105" s="3"/>
      <c r="CL105" s="116"/>
      <c r="CN105" s="116"/>
      <c r="CO105" s="116"/>
      <c r="CP105" s="116"/>
      <c r="CQ105" s="116"/>
      <c r="CR105" s="143"/>
    </row>
    <row r="106" spans="1:96">
      <c r="A106" s="1"/>
      <c r="B106" s="120"/>
      <c r="C106" s="121"/>
      <c r="E106" s="1"/>
      <c r="F106" s="1"/>
      <c r="G106" s="6"/>
      <c r="H106" s="6"/>
      <c r="I106" s="1"/>
      <c r="J106" s="1"/>
      <c r="N106" s="113"/>
      <c r="O106" s="119"/>
      <c r="P106" s="119"/>
      <c r="Q106" s="119"/>
      <c r="R106" s="119"/>
      <c r="S106" s="119"/>
      <c r="T106" s="119"/>
      <c r="U106" s="119"/>
      <c r="V106" s="119"/>
      <c r="W106" s="119"/>
      <c r="X106" s="119"/>
      <c r="Y106" s="119"/>
      <c r="Z106" s="119"/>
      <c r="AA106" s="119"/>
      <c r="AB106" s="119"/>
      <c r="AC106" s="119"/>
      <c r="AD106" s="119"/>
      <c r="AE106" s="119"/>
      <c r="AF106" s="119"/>
      <c r="AG106" s="119"/>
      <c r="AH106" s="119"/>
      <c r="AI106" s="119"/>
      <c r="AJ106" s="119"/>
      <c r="AK106" s="119"/>
      <c r="AL106" s="119"/>
      <c r="AM106" s="119"/>
      <c r="AO106" s="1"/>
      <c r="AP106" s="120"/>
      <c r="AQ106" s="150"/>
      <c r="AR106" s="1"/>
      <c r="AS106" s="1"/>
      <c r="AT106" s="1"/>
      <c r="AU106" s="1"/>
      <c r="AV106" s="1"/>
      <c r="AW106" s="1"/>
      <c r="AX106" s="1"/>
      <c r="AY106" s="1"/>
      <c r="AZ106" s="1"/>
      <c r="BA106" s="1"/>
      <c r="BB106" s="1"/>
      <c r="BC106" s="1"/>
      <c r="BD106" s="1"/>
      <c r="BE106" s="1"/>
      <c r="BF106" s="1"/>
      <c r="BG106" s="1"/>
      <c r="BH106" s="1"/>
      <c r="BI106" s="1"/>
      <c r="BJ106" s="1"/>
      <c r="BK106" s="1"/>
      <c r="BL106" s="1"/>
      <c r="BM106" s="1"/>
      <c r="BN106" s="1"/>
      <c r="BO106" s="1"/>
      <c r="BP106" s="1"/>
      <c r="BQ106" s="1"/>
      <c r="BR106" s="1"/>
      <c r="BS106" s="1"/>
      <c r="BT106" s="1"/>
      <c r="BU106" s="1"/>
      <c r="BV106" s="1"/>
      <c r="BW106" s="1"/>
      <c r="BX106" s="1"/>
      <c r="BY106" s="1"/>
      <c r="BZ106" s="1"/>
      <c r="CA106" s="1"/>
      <c r="CB106" s="1"/>
      <c r="CC106" s="1"/>
      <c r="CD106" s="1"/>
      <c r="CE106" s="1"/>
      <c r="CG106" s="1"/>
      <c r="CH106" s="1"/>
      <c r="CJ106" s="1"/>
      <c r="CK106" s="1"/>
      <c r="CL106" s="1"/>
      <c r="CN106" s="1"/>
      <c r="CO106" s="1"/>
      <c r="CP106" s="1"/>
      <c r="CQ106" s="1"/>
      <c r="CR106" s="144"/>
    </row>
    <row r="107" spans="1:96">
      <c r="A107" s="1"/>
      <c r="B107" s="120"/>
      <c r="C107" s="123" t="s">
        <v>16</v>
      </c>
      <c r="E107" s="124">
        <v>12</v>
      </c>
      <c r="F107" s="124">
        <v>2101</v>
      </c>
      <c r="G107" s="125">
        <v>175.08333333333334</v>
      </c>
      <c r="H107" s="125">
        <v>103.29697551968864</v>
      </c>
      <c r="I107" s="124">
        <v>323</v>
      </c>
      <c r="J107" s="124">
        <v>27</v>
      </c>
      <c r="K107" s="7">
        <v>-175.08333333333334</v>
      </c>
      <c r="L107" s="126"/>
      <c r="N107" s="113" t="s">
        <v>14</v>
      </c>
      <c r="O107" s="122">
        <v>175.08333333333334</v>
      </c>
      <c r="P107" s="122">
        <v>181.30769230769232</v>
      </c>
      <c r="Q107" s="122">
        <v>181.07142857142858</v>
      </c>
      <c r="R107" s="122">
        <v>153.66666666666666</v>
      </c>
      <c r="S107" s="122">
        <v>186</v>
      </c>
      <c r="T107" s="122" t="e">
        <v>#DIV/0!</v>
      </c>
      <c r="U107" s="122">
        <v>87.5</v>
      </c>
      <c r="V107" s="122">
        <v>200</v>
      </c>
      <c r="W107" s="122">
        <v>205.25</v>
      </c>
      <c r="X107" s="122">
        <v>189</v>
      </c>
      <c r="Y107" s="122">
        <v>109</v>
      </c>
      <c r="Z107" s="122">
        <v>137.80000000000001</v>
      </c>
      <c r="AA107" s="122">
        <v>100.33333333333333</v>
      </c>
      <c r="AB107" s="122" t="e">
        <v>#DIV/0!</v>
      </c>
      <c r="AC107" s="122">
        <v>192.66666666666666</v>
      </c>
      <c r="AD107" s="122" t="e">
        <v>#DIV/0!</v>
      </c>
      <c r="AE107" s="122">
        <v>175.76923076923077</v>
      </c>
      <c r="AF107" s="122">
        <v>184.85714285714286</v>
      </c>
      <c r="AG107" s="122">
        <v>192.66666666666666</v>
      </c>
      <c r="AH107" s="122">
        <v>165.83333333333334</v>
      </c>
      <c r="AI107" s="122">
        <v>214.58333333333334</v>
      </c>
      <c r="AJ107" s="122">
        <v>64</v>
      </c>
      <c r="AK107" s="122">
        <v>186</v>
      </c>
      <c r="AL107" s="122">
        <v>237</v>
      </c>
      <c r="AM107" s="122" t="e">
        <v>#DIV/0!</v>
      </c>
      <c r="AO107" s="1"/>
      <c r="AP107" s="120"/>
      <c r="AQ107" s="149" t="s">
        <v>14</v>
      </c>
      <c r="AR107" s="116"/>
      <c r="AS107" s="116"/>
      <c r="AT107" s="116"/>
      <c r="AU107" s="116"/>
      <c r="AV107" s="116"/>
      <c r="AW107" s="116"/>
      <c r="AX107" s="116"/>
      <c r="AY107" s="116"/>
      <c r="AZ107" s="116"/>
      <c r="BA107" s="116"/>
      <c r="BB107" s="116"/>
      <c r="BC107" s="116"/>
      <c r="BD107" s="116"/>
      <c r="BE107" s="116"/>
      <c r="BF107" s="116"/>
      <c r="BG107" s="116"/>
      <c r="BH107" s="116"/>
      <c r="BI107" s="116"/>
      <c r="BJ107" s="116"/>
      <c r="BK107" s="116"/>
      <c r="BL107" s="116"/>
      <c r="BM107" s="116"/>
      <c r="BN107" s="116"/>
      <c r="BO107" s="116"/>
      <c r="BP107" s="116"/>
      <c r="BQ107" s="116"/>
      <c r="BR107" s="116"/>
      <c r="BS107" s="116"/>
      <c r="BT107" s="116"/>
      <c r="BU107" s="116"/>
      <c r="BV107" s="116"/>
      <c r="BW107" s="116"/>
      <c r="BX107" s="116"/>
      <c r="BY107" s="116"/>
      <c r="BZ107" s="116"/>
      <c r="CA107" s="116"/>
      <c r="CB107" s="116"/>
      <c r="CC107" s="116"/>
      <c r="CD107" s="127"/>
      <c r="CE107" s="116"/>
      <c r="CG107" s="116"/>
      <c r="CH107" s="116"/>
      <c r="CJ107" s="116"/>
      <c r="CK107" s="3"/>
      <c r="CL107" s="116"/>
      <c r="CN107" s="116"/>
      <c r="CO107" s="116"/>
      <c r="CP107" s="116"/>
      <c r="CQ107" s="116"/>
      <c r="CR107" s="143"/>
    </row>
    <row r="108" spans="1:96">
      <c r="A108" s="1"/>
      <c r="B108" s="120"/>
      <c r="C108" s="121" t="s">
        <v>17</v>
      </c>
      <c r="E108" s="1">
        <v>12</v>
      </c>
      <c r="F108" s="1">
        <v>9.9499999999999993</v>
      </c>
      <c r="G108" s="6">
        <v>0.82916666666666672</v>
      </c>
      <c r="H108" s="6">
        <v>0.46537293614580705</v>
      </c>
      <c r="I108" s="1">
        <v>1.9</v>
      </c>
      <c r="J108" s="1">
        <v>0.3</v>
      </c>
      <c r="K108" s="7">
        <v>-0.82916666666666672</v>
      </c>
      <c r="N108" s="113" t="s">
        <v>15</v>
      </c>
      <c r="O108" s="122">
        <v>0.82916666666666672</v>
      </c>
      <c r="P108" s="122">
        <v>0.96846153846153848</v>
      </c>
      <c r="Q108" s="122">
        <v>1.2357142857142855</v>
      </c>
      <c r="R108" s="122">
        <v>0.76</v>
      </c>
      <c r="S108" s="122">
        <v>1.2333333333333334</v>
      </c>
      <c r="T108" s="122" t="e">
        <v>#DIV/0!</v>
      </c>
      <c r="U108" s="122">
        <v>1.45</v>
      </c>
      <c r="V108" s="122">
        <v>0.7</v>
      </c>
      <c r="W108" s="122">
        <v>1.2</v>
      </c>
      <c r="X108" s="122">
        <v>0.8666666666666667</v>
      </c>
      <c r="Y108" s="122">
        <v>0.56666666666666676</v>
      </c>
      <c r="Z108" s="122">
        <v>1.1200000000000001</v>
      </c>
      <c r="AA108" s="122">
        <v>1.5666666666666667</v>
      </c>
      <c r="AB108" s="122" t="e">
        <v>#DIV/0!</v>
      </c>
      <c r="AC108" s="122">
        <v>1.5666666666666667</v>
      </c>
      <c r="AD108" s="122" t="e">
        <v>#DIV/0!</v>
      </c>
      <c r="AE108" s="122">
        <v>1.3461538461538463</v>
      </c>
      <c r="AF108" s="122">
        <v>1.2014285714285715</v>
      </c>
      <c r="AG108" s="122">
        <v>1.1161904761904762</v>
      </c>
      <c r="AH108" s="122">
        <v>1.1191666666666666</v>
      </c>
      <c r="AI108" s="122">
        <v>1.0991666666666666</v>
      </c>
      <c r="AJ108" s="122">
        <v>1.5333333333333334</v>
      </c>
      <c r="AK108" s="122">
        <v>0.8</v>
      </c>
      <c r="AL108" s="122">
        <v>0.6</v>
      </c>
      <c r="AM108" s="122" t="e">
        <v>#DIV/0!</v>
      </c>
      <c r="AO108" s="1"/>
      <c r="AP108" s="120"/>
      <c r="AQ108" s="150" t="s">
        <v>15</v>
      </c>
      <c r="AV108" s="1"/>
      <c r="BC108" s="1"/>
      <c r="BH108" s="1"/>
      <c r="BJ108" s="1"/>
      <c r="BO108" s="1"/>
      <c r="BS108" s="1"/>
      <c r="BU108" s="1"/>
      <c r="BW108" s="1"/>
      <c r="CD108" s="6"/>
      <c r="CG108" s="1"/>
      <c r="CH108" s="1"/>
      <c r="CJ108" s="1"/>
      <c r="CK108" s="1"/>
      <c r="CN108" s="1"/>
      <c r="CP108" s="1"/>
      <c r="CR108" s="144"/>
    </row>
    <row r="109" spans="1:96">
      <c r="A109" s="1" t="s">
        <v>0</v>
      </c>
      <c r="B109" s="120" t="s">
        <v>1</v>
      </c>
      <c r="C109" s="121" t="s">
        <v>2</v>
      </c>
      <c r="D109">
        <v>2008</v>
      </c>
      <c r="E109" s="1" t="s">
        <v>75</v>
      </c>
      <c r="F109" s="1" t="s">
        <v>72</v>
      </c>
      <c r="G109" s="6" t="s">
        <v>4</v>
      </c>
      <c r="H109" s="6" t="s">
        <v>8</v>
      </c>
      <c r="I109" s="1" t="s">
        <v>5</v>
      </c>
      <c r="J109" s="1" t="s">
        <v>6</v>
      </c>
      <c r="K109" s="7" t="s">
        <v>7</v>
      </c>
      <c r="N109" s="113"/>
      <c r="O109" s="122"/>
      <c r="P109" s="122"/>
      <c r="Q109" s="122"/>
      <c r="R109" s="122"/>
      <c r="S109" s="122"/>
      <c r="T109" s="122"/>
      <c r="U109" s="122"/>
      <c r="V109" s="122"/>
      <c r="W109" s="122"/>
      <c r="X109" s="122"/>
      <c r="Y109" s="122"/>
      <c r="Z109" s="122"/>
      <c r="AA109" s="122"/>
      <c r="AB109" s="122"/>
      <c r="AC109" s="122"/>
      <c r="AD109" s="122"/>
      <c r="AE109" s="122"/>
      <c r="AF109" s="122"/>
      <c r="AG109" s="122"/>
      <c r="AH109" s="122"/>
      <c r="AI109" s="122"/>
      <c r="AJ109" s="122"/>
      <c r="AK109" s="122"/>
      <c r="AL109" s="122"/>
      <c r="AM109" s="122"/>
      <c r="AO109" s="1" t="s">
        <v>10</v>
      </c>
      <c r="AP109" s="120" t="s">
        <v>11</v>
      </c>
      <c r="AQ109" s="150" t="s">
        <v>12</v>
      </c>
      <c r="AR109" s="1"/>
      <c r="AS109" s="1">
        <v>2007</v>
      </c>
      <c r="AT109" s="1">
        <v>2006</v>
      </c>
      <c r="AU109" s="1">
        <v>2005</v>
      </c>
      <c r="AV109" s="1">
        <v>2004</v>
      </c>
      <c r="AW109" s="1">
        <v>2003</v>
      </c>
      <c r="AX109" s="1">
        <v>2002</v>
      </c>
      <c r="AY109" s="1">
        <v>2001</v>
      </c>
      <c r="AZ109" s="1"/>
      <c r="BA109" s="1"/>
      <c r="BB109" s="1"/>
      <c r="BC109" s="1">
        <v>2000</v>
      </c>
      <c r="BD109" s="1">
        <v>1999</v>
      </c>
      <c r="BE109" s="1">
        <v>1999</v>
      </c>
      <c r="BF109" s="1"/>
      <c r="BG109" s="1">
        <v>1998</v>
      </c>
      <c r="BH109" s="1">
        <v>1997</v>
      </c>
      <c r="BI109" s="1">
        <v>1996</v>
      </c>
      <c r="BJ109" s="1">
        <v>1995</v>
      </c>
      <c r="BK109" s="1">
        <v>1994</v>
      </c>
      <c r="BL109" s="1">
        <v>1993</v>
      </c>
      <c r="BM109" s="1">
        <v>1992</v>
      </c>
      <c r="BN109" s="1">
        <v>1991</v>
      </c>
      <c r="BO109" s="1">
        <v>1990</v>
      </c>
      <c r="BP109" s="1">
        <v>1990</v>
      </c>
      <c r="BQ109" s="1">
        <v>1989</v>
      </c>
      <c r="BR109" s="1">
        <v>1988</v>
      </c>
      <c r="BS109" s="1">
        <v>1987</v>
      </c>
      <c r="BT109" s="1">
        <v>1987</v>
      </c>
      <c r="BU109" s="1">
        <v>1986</v>
      </c>
      <c r="BV109" s="1">
        <v>1986</v>
      </c>
      <c r="BW109" s="1">
        <v>1986</v>
      </c>
      <c r="BX109" s="1">
        <v>1986</v>
      </c>
      <c r="BY109" s="1">
        <v>1986</v>
      </c>
      <c r="BZ109" s="1">
        <v>1985</v>
      </c>
      <c r="CA109" s="1">
        <v>1985</v>
      </c>
      <c r="CB109" s="1">
        <v>1985</v>
      </c>
      <c r="CC109" s="1">
        <v>1984</v>
      </c>
      <c r="CD109" s="1">
        <v>1984</v>
      </c>
      <c r="CE109" s="1">
        <v>1984</v>
      </c>
      <c r="CF109">
        <v>1983</v>
      </c>
      <c r="CG109" s="1">
        <v>1983</v>
      </c>
      <c r="CH109" s="1">
        <v>1982</v>
      </c>
      <c r="CI109">
        <v>1982</v>
      </c>
      <c r="CJ109" s="1">
        <v>1982</v>
      </c>
      <c r="CK109" s="1">
        <v>1982</v>
      </c>
      <c r="CL109" s="1">
        <v>1981</v>
      </c>
      <c r="CM109">
        <v>1980</v>
      </c>
      <c r="CN109" s="1"/>
      <c r="CO109" s="1"/>
      <c r="CP109" s="1"/>
      <c r="CQ109" s="1"/>
      <c r="CR109" s="144"/>
    </row>
    <row r="110" spans="1:96" s="131" customFormat="1">
      <c r="A110" s="124">
        <v>3</v>
      </c>
      <c r="B110" s="124">
        <v>37</v>
      </c>
      <c r="C110" s="130" t="s">
        <v>13</v>
      </c>
      <c r="D110" s="124">
        <v>12</v>
      </c>
      <c r="E110" s="124">
        <v>15</v>
      </c>
      <c r="F110" s="124">
        <v>152</v>
      </c>
      <c r="G110" s="125">
        <v>10.133333333333333</v>
      </c>
      <c r="H110" s="125">
        <v>7.1400947039204166</v>
      </c>
      <c r="I110" s="124">
        <v>26</v>
      </c>
      <c r="J110" s="124">
        <v>3</v>
      </c>
      <c r="K110" s="125">
        <v>1.8666666666666671</v>
      </c>
      <c r="L110" s="126"/>
      <c r="N110" s="132" t="s">
        <v>77</v>
      </c>
      <c r="O110" s="132">
        <v>36</v>
      </c>
      <c r="P110" s="132">
        <v>37</v>
      </c>
      <c r="Q110" s="132">
        <v>38</v>
      </c>
      <c r="R110" s="132">
        <v>39</v>
      </c>
      <c r="S110" s="132">
        <v>40</v>
      </c>
      <c r="T110" s="132">
        <v>49</v>
      </c>
      <c r="U110" s="132">
        <v>58</v>
      </c>
      <c r="V110" s="132">
        <v>47</v>
      </c>
      <c r="W110" s="132">
        <v>46</v>
      </c>
      <c r="X110" s="132">
        <v>56</v>
      </c>
      <c r="Y110" s="132">
        <v>66</v>
      </c>
      <c r="Z110" s="132">
        <v>76</v>
      </c>
      <c r="AA110" s="132">
        <v>75</v>
      </c>
      <c r="AB110" s="132">
        <v>64</v>
      </c>
      <c r="AC110" s="132">
        <v>54</v>
      </c>
      <c r="AD110" s="132">
        <v>45</v>
      </c>
      <c r="AE110" s="132">
        <v>35</v>
      </c>
      <c r="AF110" s="132">
        <v>34</v>
      </c>
      <c r="AG110" s="132">
        <v>33</v>
      </c>
      <c r="AH110" s="132">
        <v>32</v>
      </c>
      <c r="AI110" s="132">
        <v>31</v>
      </c>
      <c r="AJ110" s="132">
        <v>42</v>
      </c>
      <c r="AK110" s="132">
        <v>53</v>
      </c>
      <c r="AL110" s="132">
        <v>44</v>
      </c>
      <c r="AM110" s="132" t="s">
        <v>9</v>
      </c>
      <c r="AO110" s="133">
        <v>3</v>
      </c>
      <c r="AP110" s="133">
        <v>37</v>
      </c>
      <c r="AQ110" s="145" t="s">
        <v>13</v>
      </c>
      <c r="AR110" s="133"/>
      <c r="AS110" s="133"/>
      <c r="AT110" s="133"/>
      <c r="AU110" s="133"/>
      <c r="AV110" s="133"/>
      <c r="AW110" s="133"/>
      <c r="AX110" s="133"/>
      <c r="AY110" s="133"/>
      <c r="AZ110" s="133"/>
      <c r="BA110" s="133"/>
      <c r="BB110" s="133"/>
      <c r="BC110" s="133"/>
      <c r="BD110" s="133"/>
      <c r="BE110" s="133"/>
      <c r="BF110" s="133"/>
      <c r="BG110" s="133"/>
      <c r="BH110" s="133"/>
      <c r="BI110" s="133"/>
      <c r="BJ110" s="133"/>
      <c r="BK110" s="133"/>
      <c r="BL110" s="133"/>
      <c r="BM110" s="133"/>
      <c r="BN110" s="133"/>
      <c r="BO110" s="133"/>
      <c r="BP110" s="133"/>
      <c r="BQ110" s="133"/>
      <c r="BR110" s="133"/>
      <c r="BS110" s="133"/>
      <c r="BT110" s="133"/>
      <c r="BU110" s="133"/>
      <c r="BV110" s="133"/>
      <c r="BW110" s="133"/>
      <c r="BX110" s="124"/>
      <c r="BY110" s="124"/>
      <c r="BZ110" s="124"/>
      <c r="CA110" s="124"/>
      <c r="CB110" s="124"/>
      <c r="CC110" s="124"/>
      <c r="CD110" s="124"/>
      <c r="CE110" s="124"/>
      <c r="CG110" s="124"/>
      <c r="CH110" s="124"/>
      <c r="CI110" s="124"/>
      <c r="CJ110" s="124"/>
      <c r="CK110" s="124"/>
      <c r="CL110" s="124"/>
      <c r="CN110" s="133"/>
      <c r="CO110" s="133"/>
      <c r="CP110" s="133"/>
      <c r="CQ110" s="133"/>
      <c r="CR110" s="145"/>
    </row>
    <row r="111" spans="1:96">
      <c r="A111" s="1"/>
      <c r="B111" s="120"/>
      <c r="C111" s="121">
        <v>0</v>
      </c>
      <c r="D111" s="1">
        <v>19.3</v>
      </c>
      <c r="E111" s="1">
        <v>15</v>
      </c>
      <c r="F111" s="1">
        <v>283.10000000000002</v>
      </c>
      <c r="G111" s="6">
        <v>18.873333333333335</v>
      </c>
      <c r="H111" s="6">
        <v>1.0525253079187524</v>
      </c>
      <c r="I111" s="1">
        <v>20.2</v>
      </c>
      <c r="J111" s="1">
        <v>17</v>
      </c>
      <c r="K111" s="7">
        <v>0.42666666666666586</v>
      </c>
      <c r="N111" s="134" t="s">
        <v>17</v>
      </c>
      <c r="O111" s="136">
        <v>-0.82916666666666672</v>
      </c>
      <c r="P111" s="136">
        <v>0.33153846153846156</v>
      </c>
      <c r="Q111" s="136">
        <v>0.76428571428571446</v>
      </c>
      <c r="R111" s="136">
        <v>-0.76</v>
      </c>
      <c r="S111" s="136">
        <v>0.3666666666666667</v>
      </c>
      <c r="T111" s="136" t="e">
        <v>#DIV/0!</v>
      </c>
      <c r="U111" s="136">
        <v>-1.45</v>
      </c>
      <c r="V111" s="136">
        <v>-0.7</v>
      </c>
      <c r="W111" s="136">
        <v>-1.2</v>
      </c>
      <c r="X111" s="136">
        <v>-0.16666666666666674</v>
      </c>
      <c r="Y111" s="136">
        <v>-0.56666666666666676</v>
      </c>
      <c r="Z111" s="136">
        <v>-1.1200000000000001</v>
      </c>
      <c r="AA111" s="136">
        <v>-1.5666666666666667</v>
      </c>
      <c r="AB111" s="136" t="e">
        <v>#DIV/0!</v>
      </c>
      <c r="AC111" s="136">
        <v>-1.5666666666666667</v>
      </c>
      <c r="AD111" s="136" t="e">
        <v>#DIV/0!</v>
      </c>
      <c r="AE111" s="136">
        <v>-0.34615384615384626</v>
      </c>
      <c r="AF111" s="136">
        <v>-0.80142857142857149</v>
      </c>
      <c r="AG111" s="136">
        <v>-1.6190476190476089E-2</v>
      </c>
      <c r="AH111" s="136">
        <v>-0.21916666666666662</v>
      </c>
      <c r="AI111" s="136">
        <v>1.1008333333333336</v>
      </c>
      <c r="AJ111" s="136">
        <v>-1.5333333333333334</v>
      </c>
      <c r="AK111" s="136">
        <v>-0.8</v>
      </c>
      <c r="AL111" s="136">
        <v>-0.6</v>
      </c>
      <c r="AM111" s="136" t="e">
        <v>#DIV/0!</v>
      </c>
      <c r="AO111" s="1"/>
      <c r="AP111" s="120"/>
      <c r="AQ111" s="150">
        <v>0</v>
      </c>
      <c r="AV111" s="1"/>
      <c r="BC111" s="1"/>
      <c r="BH111" s="1"/>
      <c r="BJ111" s="1"/>
      <c r="BO111" s="1"/>
      <c r="BS111" s="1"/>
      <c r="BU111" s="1"/>
      <c r="BV111" s="1"/>
      <c r="BW111" s="1"/>
      <c r="CC111" s="1"/>
      <c r="CD111" s="1"/>
      <c r="CG111" s="1"/>
      <c r="CH111" s="1"/>
      <c r="CI111" s="1"/>
      <c r="CJ111" s="1"/>
      <c r="CK111" s="1"/>
      <c r="CN111" s="1"/>
      <c r="CP111" s="1"/>
      <c r="CR111" s="144"/>
    </row>
    <row r="112" spans="1:96">
      <c r="A112" s="1"/>
      <c r="B112" s="120"/>
      <c r="C112" s="121">
        <v>10</v>
      </c>
      <c r="D112" s="1"/>
      <c r="E112" s="1">
        <v>13</v>
      </c>
      <c r="F112" s="1">
        <v>242.67</v>
      </c>
      <c r="G112" s="6">
        <v>18.666923076923077</v>
      </c>
      <c r="H112" s="6">
        <v>0.91569085590597299</v>
      </c>
      <c r="I112" s="1">
        <v>19.87</v>
      </c>
      <c r="J112" s="1">
        <v>17.09</v>
      </c>
      <c r="K112" s="7">
        <v>-18.666923076923077</v>
      </c>
      <c r="N112" s="134">
        <v>0</v>
      </c>
      <c r="O112" s="136">
        <v>-18.25</v>
      </c>
      <c r="P112" s="136">
        <v>0.42666666666666586</v>
      </c>
      <c r="Q112" s="136">
        <v>0.52857142857142847</v>
      </c>
      <c r="R112" s="136">
        <v>-18.228571428571428</v>
      </c>
      <c r="S112" s="136">
        <v>0.56666666666666643</v>
      </c>
      <c r="T112" s="136">
        <v>-16.05</v>
      </c>
      <c r="U112" s="136">
        <v>-17.8</v>
      </c>
      <c r="V112" s="136">
        <v>-17.225000000000001</v>
      </c>
      <c r="W112" s="136">
        <v>-18.024999999999999</v>
      </c>
      <c r="X112" s="136">
        <v>2.1333333333333364</v>
      </c>
      <c r="Y112" s="136">
        <v>-18.36</v>
      </c>
      <c r="Z112" s="136">
        <v>-18.559999999999999</v>
      </c>
      <c r="AA112" s="136">
        <v>-18.066666666666666</v>
      </c>
      <c r="AB112" s="136">
        <v>-17.8</v>
      </c>
      <c r="AC112" s="136">
        <v>-17.38</v>
      </c>
      <c r="AD112" s="136">
        <v>-18.600000000000001</v>
      </c>
      <c r="AE112" s="136">
        <v>0.47777777777777786</v>
      </c>
      <c r="AF112" s="136">
        <v>0.97199999999999775</v>
      </c>
      <c r="AG112" s="136">
        <v>0.96363636363636473</v>
      </c>
      <c r="AH112" s="136">
        <v>-1.8705882352941146</v>
      </c>
      <c r="AI112" s="136">
        <v>0.66666666666666785</v>
      </c>
      <c r="AJ112" s="136">
        <v>-19.45</v>
      </c>
      <c r="AK112" s="136">
        <v>-17.600000000000001</v>
      </c>
      <c r="AL112" s="136">
        <v>-17.816666666666666</v>
      </c>
      <c r="AM112" s="136">
        <v>-11.014465587244999</v>
      </c>
      <c r="AO112" s="1"/>
      <c r="AP112" s="120"/>
      <c r="AQ112" s="150">
        <v>10</v>
      </c>
      <c r="AV112" s="1"/>
      <c r="BC112" s="1"/>
      <c r="BH112" s="1"/>
      <c r="BJ112" s="1"/>
      <c r="BO112" s="1"/>
      <c r="BS112" s="1"/>
      <c r="BU112" s="1"/>
      <c r="BV112" s="1"/>
      <c r="BW112" s="1"/>
      <c r="CC112" s="1"/>
      <c r="CD112" s="1"/>
      <c r="CG112" s="1"/>
      <c r="CH112" s="1"/>
      <c r="CI112" s="1"/>
      <c r="CJ112" s="1"/>
      <c r="CK112" s="1"/>
      <c r="CN112" s="1"/>
      <c r="CP112" s="1"/>
      <c r="CR112" s="144"/>
    </row>
    <row r="113" spans="1:96">
      <c r="A113" s="1"/>
      <c r="B113" s="120"/>
      <c r="C113" s="121">
        <v>20</v>
      </c>
      <c r="D113" s="1"/>
      <c r="E113" s="1">
        <v>13</v>
      </c>
      <c r="F113" s="1">
        <v>242.48</v>
      </c>
      <c r="G113" s="6">
        <v>18.652307692307691</v>
      </c>
      <c r="H113" s="6">
        <v>0.95050998457106406</v>
      </c>
      <c r="I113" s="1">
        <v>19.88</v>
      </c>
      <c r="J113" s="1">
        <v>16.87</v>
      </c>
      <c r="K113" s="7">
        <v>-18.652307692307691</v>
      </c>
      <c r="N113" s="134">
        <v>10</v>
      </c>
      <c r="O113" s="136">
        <v>-17.639090909090907</v>
      </c>
      <c r="P113" s="136">
        <v>-18.666923076923077</v>
      </c>
      <c r="Q113" s="136">
        <v>-18.48357142857143</v>
      </c>
      <c r="R113" s="136">
        <v>-18.045000000000002</v>
      </c>
      <c r="S113" s="136">
        <v>0.51666666666666572</v>
      </c>
      <c r="T113" s="136">
        <v>-15.2</v>
      </c>
      <c r="U113" s="136">
        <v>-17.905000000000001</v>
      </c>
      <c r="V113" s="136">
        <v>-17.164999999999999</v>
      </c>
      <c r="W113" s="136">
        <v>-17.38</v>
      </c>
      <c r="X113" s="136">
        <v>2.2233333333333327</v>
      </c>
      <c r="Y113" s="136">
        <v>-17.63</v>
      </c>
      <c r="Z113" s="136">
        <v>-18.28</v>
      </c>
      <c r="AA113" s="136">
        <v>-17.753333333333334</v>
      </c>
      <c r="AB113" s="136">
        <v>-17.706666666666667</v>
      </c>
      <c r="AC113" s="136">
        <v>-17.71</v>
      </c>
      <c r="AD113" s="136">
        <v>-20.3</v>
      </c>
      <c r="AE113" s="136">
        <v>-18.375</v>
      </c>
      <c r="AF113" s="136">
        <v>1.39</v>
      </c>
      <c r="AG113" s="136">
        <v>0.97058823529411953</v>
      </c>
      <c r="AH113" s="136">
        <v>-1.9075</v>
      </c>
      <c r="AI113" s="136">
        <v>-17.329166666666666</v>
      </c>
      <c r="AJ113" s="136">
        <v>-18.93</v>
      </c>
      <c r="AK113" s="136">
        <v>-17.701428571428572</v>
      </c>
      <c r="AL113" s="136">
        <v>-17.783333333333335</v>
      </c>
      <c r="AM113" s="136">
        <v>-14.032934406279994</v>
      </c>
      <c r="AO113" s="1"/>
      <c r="AP113" s="120"/>
      <c r="AQ113" s="150">
        <v>20</v>
      </c>
      <c r="AV113" s="1"/>
      <c r="BC113" s="1"/>
      <c r="BH113" s="1"/>
      <c r="BJ113" s="1"/>
      <c r="BO113" s="1"/>
      <c r="BS113" s="1"/>
      <c r="BU113" s="1"/>
      <c r="BV113" s="1"/>
      <c r="BW113" s="1"/>
      <c r="CC113" s="1"/>
      <c r="CD113" s="1"/>
      <c r="CG113" s="1"/>
      <c r="CH113" s="1"/>
      <c r="CI113" s="1"/>
      <c r="CJ113" s="1"/>
      <c r="CK113" s="1"/>
      <c r="CN113" s="1"/>
      <c r="CP113" s="1"/>
      <c r="CR113" s="144"/>
    </row>
    <row r="114" spans="1:96">
      <c r="A114" s="1"/>
      <c r="B114" s="120"/>
      <c r="C114" s="121">
        <v>30</v>
      </c>
      <c r="D114" s="1"/>
      <c r="E114" s="1">
        <v>13</v>
      </c>
      <c r="F114" s="1">
        <v>242.21</v>
      </c>
      <c r="G114" s="6">
        <v>18.631538461538462</v>
      </c>
      <c r="H114" s="6">
        <v>0.97787904972823247</v>
      </c>
      <c r="I114" s="1">
        <v>19.88</v>
      </c>
      <c r="J114" s="1">
        <v>16.760000000000002</v>
      </c>
      <c r="K114" s="7">
        <v>-18.631538461538462</v>
      </c>
      <c r="N114" s="134">
        <v>20</v>
      </c>
      <c r="O114" s="136">
        <v>-17.552727272727275</v>
      </c>
      <c r="P114" s="136">
        <v>-18.652307692307691</v>
      </c>
      <c r="Q114" s="136">
        <v>-18.46857142857143</v>
      </c>
      <c r="R114" s="136">
        <v>-18.05</v>
      </c>
      <c r="S114" s="136">
        <v>0.60333333333333172</v>
      </c>
      <c r="T114" s="136">
        <v>-15.21</v>
      </c>
      <c r="U114" s="136">
        <v>-17.89</v>
      </c>
      <c r="V114" s="136">
        <v>-17.145</v>
      </c>
      <c r="W114" s="136">
        <v>-17.233999999999998</v>
      </c>
      <c r="X114" s="136">
        <v>2.25</v>
      </c>
      <c r="Y114" s="136">
        <v>-17.565000000000001</v>
      </c>
      <c r="Z114" s="136">
        <v>-18.234000000000002</v>
      </c>
      <c r="AA114" s="136">
        <v>-17.596666666666668</v>
      </c>
      <c r="AB114" s="136">
        <v>-17.356666666666666</v>
      </c>
      <c r="AC114" s="136">
        <v>-17.642499999999998</v>
      </c>
      <c r="AD114" s="136">
        <v>-20.309999999999999</v>
      </c>
      <c r="AE114" s="136">
        <v>-18.262499999999999</v>
      </c>
      <c r="AF114" s="136">
        <v>1.4511764705882335</v>
      </c>
      <c r="AG114" s="136">
        <v>1.0235294117647022</v>
      </c>
      <c r="AH114" s="136">
        <v>-1.9450000000000001</v>
      </c>
      <c r="AI114" s="136">
        <v>-17.28916666666667</v>
      </c>
      <c r="AJ114" s="136">
        <v>-18.87</v>
      </c>
      <c r="AK114" s="136">
        <v>-17.391428571428573</v>
      </c>
      <c r="AL114" s="136">
        <v>-17.68</v>
      </c>
      <c r="AM114" s="136">
        <v>-13.95906232288953</v>
      </c>
      <c r="AO114" s="1"/>
      <c r="AP114" s="120"/>
      <c r="AQ114" s="150">
        <v>30</v>
      </c>
      <c r="AV114" s="1"/>
      <c r="BC114" s="1"/>
      <c r="BH114" s="1"/>
      <c r="BJ114" s="1"/>
      <c r="BO114" s="1"/>
      <c r="BS114" s="1"/>
      <c r="BU114" s="1"/>
      <c r="BV114" s="1"/>
      <c r="BW114" s="1"/>
      <c r="CC114" s="1"/>
      <c r="CD114" s="1"/>
      <c r="CG114" s="1"/>
      <c r="CH114" s="1"/>
      <c r="CI114" s="1"/>
      <c r="CJ114" s="1"/>
      <c r="CK114" s="1"/>
      <c r="CN114" s="1"/>
      <c r="CP114" s="1"/>
      <c r="CR114" s="144"/>
    </row>
    <row r="115" spans="1:96">
      <c r="A115" s="1"/>
      <c r="B115" s="120"/>
      <c r="C115" s="121">
        <v>50</v>
      </c>
      <c r="D115" s="1"/>
      <c r="E115" s="1">
        <v>13</v>
      </c>
      <c r="F115" s="1">
        <v>241.94</v>
      </c>
      <c r="G115" s="6">
        <v>18.610769230769236</v>
      </c>
      <c r="H115" s="6">
        <v>1.002575529477741</v>
      </c>
      <c r="I115" s="1">
        <v>19.899999999999999</v>
      </c>
      <c r="J115" s="1">
        <v>16.670000000000002</v>
      </c>
      <c r="K115" s="7">
        <v>-18.610769230769236</v>
      </c>
      <c r="N115" s="134">
        <v>30</v>
      </c>
      <c r="O115" s="136">
        <v>-17.424545454545452</v>
      </c>
      <c r="P115" s="136">
        <v>-18.631538461538462</v>
      </c>
      <c r="Q115" s="136">
        <v>-18.443571428571431</v>
      </c>
      <c r="R115" s="136">
        <v>-18.046666666666667</v>
      </c>
      <c r="S115" s="136">
        <v>0.69999999999999929</v>
      </c>
      <c r="T115" s="136">
        <v>-15.18</v>
      </c>
      <c r="U115" s="136">
        <v>-17.875</v>
      </c>
      <c r="V115" s="136">
        <v>-17.065000000000001</v>
      </c>
      <c r="W115" s="136">
        <v>-17.172000000000001</v>
      </c>
      <c r="X115" s="136">
        <v>2.3133333333333326</v>
      </c>
      <c r="Y115" s="136">
        <v>-17.477499999999999</v>
      </c>
      <c r="Z115" s="136">
        <v>-18.171999999999997</v>
      </c>
      <c r="AA115" s="136">
        <v>-17.43</v>
      </c>
      <c r="AB115" s="136">
        <v>-17.170000000000002</v>
      </c>
      <c r="AC115" s="136">
        <v>-17.559999999999999</v>
      </c>
      <c r="AD115" s="136">
        <v>-20.309999999999999</v>
      </c>
      <c r="AE115" s="136">
        <v>-18.178750000000001</v>
      </c>
      <c r="AF115" s="136">
        <v>1.5347058823529451</v>
      </c>
      <c r="AG115" s="136">
        <v>1.134705882352943</v>
      </c>
      <c r="AH115" s="136">
        <v>-2.0091666666666654</v>
      </c>
      <c r="AI115" s="136">
        <v>-17.224166666666665</v>
      </c>
      <c r="AJ115" s="136">
        <v>-18.806666666666665</v>
      </c>
      <c r="AK115" s="136">
        <v>-17.195714285714285</v>
      </c>
      <c r="AL115" s="136">
        <v>-17.593333333333334</v>
      </c>
      <c r="AM115" s="136">
        <v>-13.886786438847102</v>
      </c>
      <c r="AO115" s="1"/>
      <c r="AP115" s="120"/>
      <c r="AQ115" s="150">
        <v>50</v>
      </c>
      <c r="AV115" s="1"/>
      <c r="BC115" s="1"/>
      <c r="BH115" s="1"/>
      <c r="BJ115" s="1"/>
      <c r="BO115" s="1"/>
      <c r="BS115" s="1"/>
      <c r="BU115" s="1"/>
      <c r="BV115" s="1"/>
      <c r="BW115" s="1"/>
      <c r="CC115" s="1"/>
      <c r="CD115" s="1"/>
      <c r="CG115" s="1"/>
      <c r="CH115" s="1"/>
      <c r="CI115" s="1"/>
      <c r="CJ115" s="1"/>
      <c r="CK115" s="1"/>
      <c r="CN115" s="1"/>
      <c r="CP115" s="1"/>
      <c r="CR115" s="144"/>
    </row>
    <row r="116" spans="1:96">
      <c r="A116" s="1"/>
      <c r="B116" s="120"/>
      <c r="C116" s="121">
        <v>75</v>
      </c>
      <c r="D116" s="1"/>
      <c r="E116" s="1">
        <v>13</v>
      </c>
      <c r="F116" s="1">
        <v>239.54</v>
      </c>
      <c r="G116" s="6">
        <v>18.426153846153849</v>
      </c>
      <c r="H116" s="6">
        <v>1.1981690090963297</v>
      </c>
      <c r="I116" s="1">
        <v>19.850000000000001</v>
      </c>
      <c r="J116" s="1">
        <v>16.329999999999998</v>
      </c>
      <c r="K116" s="7">
        <v>-18.426153846153849</v>
      </c>
      <c r="N116" s="134">
        <v>50</v>
      </c>
      <c r="O116" s="136">
        <v>-17.311818181818179</v>
      </c>
      <c r="P116" s="136">
        <v>-18.610769230769236</v>
      </c>
      <c r="Q116" s="136">
        <v>-18.352142857142859</v>
      </c>
      <c r="R116" s="136">
        <v>-18.031666666666666</v>
      </c>
      <c r="S116" s="136">
        <v>1.21</v>
      </c>
      <c r="T116" s="136">
        <v>-15.13</v>
      </c>
      <c r="U116" s="136">
        <v>-17.484999999999999</v>
      </c>
      <c r="V116" s="136">
        <v>-16.77</v>
      </c>
      <c r="W116" s="136">
        <v>-16.842000000000002</v>
      </c>
      <c r="X116" s="136">
        <v>2.4950000000000001</v>
      </c>
      <c r="Y116" s="136">
        <v>-17.3325</v>
      </c>
      <c r="Z116" s="136">
        <v>-17.981999999999999</v>
      </c>
      <c r="AA116" s="136">
        <v>-17.329999999999998</v>
      </c>
      <c r="AB116" s="136">
        <v>-16.876666666666669</v>
      </c>
      <c r="AC116" s="136">
        <v>-17.39</v>
      </c>
      <c r="AD116" s="136">
        <v>-19.59</v>
      </c>
      <c r="AE116" s="136">
        <v>-18.028749999999999</v>
      </c>
      <c r="AF116" s="136">
        <v>1.7423529411764704</v>
      </c>
      <c r="AG116" s="136">
        <v>1.37</v>
      </c>
      <c r="AH116" s="136">
        <v>-2.0258333333333312</v>
      </c>
      <c r="AI116" s="136">
        <v>-16.904166666666669</v>
      </c>
      <c r="AJ116" s="136">
        <v>-18.713333333333335</v>
      </c>
      <c r="AK116" s="136">
        <v>-16.945714285714285</v>
      </c>
      <c r="AL116" s="136">
        <v>-17.163333333333334</v>
      </c>
      <c r="AM116" s="136">
        <v>-13.666597567261169</v>
      </c>
      <c r="AO116" s="1"/>
      <c r="AP116" s="120"/>
      <c r="AQ116" s="150">
        <v>75</v>
      </c>
      <c r="AV116" s="1"/>
      <c r="BC116" s="1"/>
      <c r="BH116" s="1"/>
      <c r="BJ116" s="1"/>
      <c r="BO116" s="1"/>
      <c r="BS116" s="1"/>
      <c r="BU116" s="1"/>
      <c r="BV116" s="1"/>
      <c r="BW116" s="1"/>
      <c r="CC116" s="1"/>
      <c r="CD116" s="1"/>
      <c r="CG116" s="1"/>
      <c r="CH116" s="1"/>
      <c r="CI116" s="1"/>
      <c r="CJ116" s="1"/>
      <c r="CK116" s="1"/>
      <c r="CN116" s="1"/>
      <c r="CP116" s="1"/>
      <c r="CR116" s="144"/>
    </row>
    <row r="117" spans="1:96">
      <c r="A117" s="1"/>
      <c r="B117" s="120"/>
      <c r="C117" s="121">
        <v>100</v>
      </c>
      <c r="D117" s="1">
        <v>19.3</v>
      </c>
      <c r="E117" s="1">
        <v>13</v>
      </c>
      <c r="F117" s="1">
        <v>236.05</v>
      </c>
      <c r="G117" s="6">
        <v>18.157692307692308</v>
      </c>
      <c r="H117" s="6">
        <v>1.2595710503061059</v>
      </c>
      <c r="I117" s="1">
        <v>19.850000000000001</v>
      </c>
      <c r="J117" s="1">
        <v>16.18</v>
      </c>
      <c r="K117" s="7">
        <v>1.1423076923076927</v>
      </c>
      <c r="N117" s="134">
        <v>75</v>
      </c>
      <c r="O117" s="136">
        <v>-17.109090909090909</v>
      </c>
      <c r="P117" s="136">
        <v>-18.426153846153849</v>
      </c>
      <c r="Q117" s="136">
        <v>-18.071428571428573</v>
      </c>
      <c r="R117" s="136">
        <v>-17.920000000000002</v>
      </c>
      <c r="S117" s="136">
        <v>1.4766666666666701</v>
      </c>
      <c r="T117" s="136">
        <v>-15.08</v>
      </c>
      <c r="U117" s="136">
        <v>-17.059999999999999</v>
      </c>
      <c r="V117" s="136">
        <v>-16.2</v>
      </c>
      <c r="W117" s="136">
        <v>-16.282</v>
      </c>
      <c r="X117" s="136">
        <v>2.6533333333333324</v>
      </c>
      <c r="Y117" s="136">
        <v>-17.07</v>
      </c>
      <c r="Z117" s="136">
        <v>-17.734000000000002</v>
      </c>
      <c r="AA117" s="136">
        <v>-17.143333333333334</v>
      </c>
      <c r="AB117" s="136">
        <v>-16.573333333333334</v>
      </c>
      <c r="AC117" s="136">
        <v>-17.317499999999999</v>
      </c>
      <c r="AD117" s="136">
        <v>-18.989999999999998</v>
      </c>
      <c r="AE117" s="136">
        <v>-17.876249999999999</v>
      </c>
      <c r="AF117" s="136">
        <v>1.9617647058823522</v>
      </c>
      <c r="AG117" s="136">
        <v>1.5452941176470603</v>
      </c>
      <c r="AH117" s="136">
        <v>-2.276666666666662</v>
      </c>
      <c r="AI117" s="136">
        <v>-16.589166666666667</v>
      </c>
      <c r="AJ117" s="136">
        <v>-18.466666666666665</v>
      </c>
      <c r="AK117" s="136">
        <v>-16.544285714285714</v>
      </c>
      <c r="AL117" s="136">
        <v>-16.75333333333333</v>
      </c>
      <c r="AM117" s="136">
        <v>-13.410256259059567</v>
      </c>
      <c r="AO117" s="1"/>
      <c r="AP117" s="120"/>
      <c r="AQ117" s="150">
        <v>100</v>
      </c>
      <c r="AV117" s="1"/>
      <c r="BC117" s="1"/>
      <c r="BH117" s="1"/>
      <c r="BJ117" s="1"/>
      <c r="BO117" s="1"/>
      <c r="BS117" s="1"/>
      <c r="BU117" s="1"/>
      <c r="BV117" s="1"/>
      <c r="BW117" s="1"/>
      <c r="CC117" s="1"/>
      <c r="CD117" s="1"/>
      <c r="CG117" s="1"/>
      <c r="CH117" s="1"/>
      <c r="CI117" s="1"/>
      <c r="CJ117" s="1"/>
      <c r="CK117" s="1"/>
      <c r="CN117" s="1"/>
      <c r="CP117" s="1"/>
      <c r="CR117" s="144"/>
    </row>
    <row r="118" spans="1:96">
      <c r="A118" s="1"/>
      <c r="B118" s="120"/>
      <c r="C118" s="121">
        <v>150</v>
      </c>
      <c r="D118" s="1"/>
      <c r="E118" s="1">
        <v>13</v>
      </c>
      <c r="F118" s="1">
        <v>228.2</v>
      </c>
      <c r="G118" s="6">
        <v>17.553846153846152</v>
      </c>
      <c r="H118" s="6">
        <v>1.6469443345255215</v>
      </c>
      <c r="I118" s="1">
        <v>19.850000000000001</v>
      </c>
      <c r="J118" s="1">
        <v>14.94</v>
      </c>
      <c r="K118" s="7">
        <v>-17.553846153846152</v>
      </c>
      <c r="N118" s="134">
        <v>100</v>
      </c>
      <c r="O118" s="136">
        <v>-16.938181818181818</v>
      </c>
      <c r="P118" s="136">
        <v>1.1423076923076927</v>
      </c>
      <c r="Q118" s="136">
        <v>1.539285714285711</v>
      </c>
      <c r="R118" s="136">
        <v>-17.844999999999999</v>
      </c>
      <c r="S118" s="136">
        <v>1.0966666666666676</v>
      </c>
      <c r="T118" s="136">
        <v>-14.55</v>
      </c>
      <c r="U118" s="136">
        <v>-16.53</v>
      </c>
      <c r="V118" s="136">
        <v>-15.625</v>
      </c>
      <c r="W118" s="136">
        <v>-16.010000000000002</v>
      </c>
      <c r="X118" s="136">
        <v>2.7916666666666643</v>
      </c>
      <c r="Y118" s="136">
        <v>-16.772500000000001</v>
      </c>
      <c r="Z118" s="136">
        <v>-17.558</v>
      </c>
      <c r="AA118" s="136">
        <v>-16.966666666666665</v>
      </c>
      <c r="AB118" s="136">
        <v>-16.316666666666666</v>
      </c>
      <c r="AC118" s="136">
        <v>-17.2225</v>
      </c>
      <c r="AD118" s="136">
        <v>-18.93</v>
      </c>
      <c r="AE118" s="136">
        <v>-17.803750000000001</v>
      </c>
      <c r="AF118" s="136">
        <v>2.3335294117647045</v>
      </c>
      <c r="AG118" s="136">
        <v>1.79941176470588</v>
      </c>
      <c r="AH118" s="136">
        <v>-2.2275</v>
      </c>
      <c r="AI118" s="136">
        <v>-16.243333333333336</v>
      </c>
      <c r="AJ118" s="136">
        <v>-18.2</v>
      </c>
      <c r="AK118" s="136">
        <v>-16.298571428571432</v>
      </c>
      <c r="AL118" s="136">
        <v>-16.20333333333333</v>
      </c>
      <c r="AM118" s="136">
        <v>-11.564088972098162</v>
      </c>
      <c r="AO118" s="1"/>
      <c r="AP118" s="120"/>
      <c r="AQ118" s="150">
        <v>150</v>
      </c>
      <c r="AV118" s="1"/>
      <c r="BC118" s="1"/>
      <c r="BH118" s="1"/>
      <c r="BJ118" s="1"/>
      <c r="BO118" s="1"/>
      <c r="BS118" s="1"/>
      <c r="BU118" s="1"/>
      <c r="BV118" s="1"/>
      <c r="BW118" s="1"/>
      <c r="CC118" s="1"/>
      <c r="CD118" s="1"/>
      <c r="CG118" s="1"/>
      <c r="CH118" s="1"/>
      <c r="CI118" s="1"/>
      <c r="CJ118" s="1"/>
      <c r="CK118" s="1"/>
      <c r="CN118" s="1"/>
      <c r="CP118" s="1"/>
      <c r="CR118" s="144"/>
    </row>
    <row r="119" spans="1:96">
      <c r="A119" s="1"/>
      <c r="B119" s="120"/>
      <c r="C119" s="121">
        <v>200</v>
      </c>
      <c r="D119" s="1">
        <v>19</v>
      </c>
      <c r="E119" s="1">
        <v>13</v>
      </c>
      <c r="F119" s="1">
        <v>218.82</v>
      </c>
      <c r="G119" s="6">
        <v>16.832307692307694</v>
      </c>
      <c r="H119" s="6">
        <v>2.1317682560343676</v>
      </c>
      <c r="I119" s="1">
        <v>19.41</v>
      </c>
      <c r="J119" s="1">
        <v>13.53</v>
      </c>
      <c r="K119" s="7">
        <v>2.167692307692306</v>
      </c>
      <c r="N119" s="134">
        <v>150</v>
      </c>
      <c r="O119" s="136">
        <v>-16.331818181818182</v>
      </c>
      <c r="P119" s="136">
        <v>-17.553846153846152</v>
      </c>
      <c r="Q119" s="136">
        <v>-17.22</v>
      </c>
      <c r="R119" s="136">
        <v>-17.608333333333334</v>
      </c>
      <c r="S119" s="136">
        <v>1.2</v>
      </c>
      <c r="T119" s="136">
        <v>-13.99</v>
      </c>
      <c r="U119" s="136">
        <v>-15.78</v>
      </c>
      <c r="V119" s="136">
        <v>-14.61</v>
      </c>
      <c r="W119" s="136">
        <v>-15.782500000000001</v>
      </c>
      <c r="X119" s="136">
        <v>3.1816666666666684</v>
      </c>
      <c r="Y119" s="136">
        <v>-15.795</v>
      </c>
      <c r="Z119" s="136">
        <v>-17.260000000000002</v>
      </c>
      <c r="AA119" s="136">
        <v>-16.053333333333331</v>
      </c>
      <c r="AB119" s="136">
        <v>-15.883333333333335</v>
      </c>
      <c r="AC119" s="136">
        <v>-16.82</v>
      </c>
      <c r="AD119" s="136">
        <v>-18.86</v>
      </c>
      <c r="AE119" s="136">
        <v>-17.241250000000001</v>
      </c>
      <c r="AF119" s="136">
        <v>2.443529411764704</v>
      </c>
      <c r="AG119" s="136">
        <v>2.3311764705882361</v>
      </c>
      <c r="AH119" s="136">
        <v>-2.5649999999999999</v>
      </c>
      <c r="AI119" s="136">
        <v>-15.1225</v>
      </c>
      <c r="AJ119" s="136">
        <v>-17.283333333333331</v>
      </c>
      <c r="AK119" s="136">
        <v>-15.407142857142857</v>
      </c>
      <c r="AL119" s="136">
        <v>-15.27</v>
      </c>
      <c r="AM119" s="136">
        <v>-12.636709082380037</v>
      </c>
      <c r="AO119" s="1"/>
      <c r="AP119" s="120"/>
      <c r="AQ119" s="150">
        <v>200</v>
      </c>
      <c r="CC119" s="1"/>
      <c r="CD119" s="1"/>
      <c r="CG119" s="1"/>
      <c r="CH119" s="1"/>
      <c r="CI119" s="1"/>
      <c r="CJ119" s="1"/>
      <c r="CK119" s="1"/>
      <c r="CR119" s="144"/>
    </row>
    <row r="120" spans="1:96">
      <c r="A120" s="1"/>
      <c r="B120" s="120"/>
      <c r="C120" s="121">
        <v>300</v>
      </c>
      <c r="D120" s="1"/>
      <c r="E120" s="1">
        <v>5</v>
      </c>
      <c r="F120" s="1">
        <v>77.37</v>
      </c>
      <c r="G120" s="6">
        <v>15.474</v>
      </c>
      <c r="H120" s="6">
        <v>3.3784360286972883</v>
      </c>
      <c r="I120" s="1">
        <v>18.25</v>
      </c>
      <c r="J120" s="1">
        <v>10.57</v>
      </c>
      <c r="K120" s="7">
        <v>-15.474</v>
      </c>
      <c r="N120" s="134">
        <v>200</v>
      </c>
      <c r="O120" s="136">
        <v>-15.420909090909094</v>
      </c>
      <c r="P120" s="136">
        <v>2.167692307692306</v>
      </c>
      <c r="Q120" s="136">
        <v>2.6057142857142814</v>
      </c>
      <c r="R120" s="136">
        <v>-17.141666666666666</v>
      </c>
      <c r="S120" s="136">
        <v>1.7666666666666639</v>
      </c>
      <c r="T120" s="136">
        <v>-12.37</v>
      </c>
      <c r="U120" s="136">
        <v>-15.24</v>
      </c>
      <c r="V120" s="136">
        <v>-13.205</v>
      </c>
      <c r="W120" s="136">
        <v>-14.9475</v>
      </c>
      <c r="X120" s="136">
        <v>4.1716666666666651</v>
      </c>
      <c r="Y120" s="136">
        <v>-14.8125</v>
      </c>
      <c r="Z120" s="136">
        <v>-16.286000000000001</v>
      </c>
      <c r="AA120" s="136">
        <v>-15.31</v>
      </c>
      <c r="AB120" s="136">
        <v>-14.413333333333332</v>
      </c>
      <c r="AC120" s="136">
        <v>-15.5875</v>
      </c>
      <c r="AD120" s="136">
        <v>-18.22</v>
      </c>
      <c r="AE120" s="136">
        <v>-15.862500000000001</v>
      </c>
      <c r="AF120" s="136">
        <v>3.3523529411764716</v>
      </c>
      <c r="AG120" s="136">
        <v>3.1147058823529434</v>
      </c>
      <c r="AH120" s="136">
        <v>-2.9925000000000002</v>
      </c>
      <c r="AI120" s="136">
        <v>-13.695833333333331</v>
      </c>
      <c r="AJ120" s="136">
        <v>-16.153333333333332</v>
      </c>
      <c r="AK120" s="136">
        <v>-13.841428571428574</v>
      </c>
      <c r="AL120" s="136">
        <v>-14.493333333333334</v>
      </c>
      <c r="AM120" s="136">
        <v>-10.117272454669516</v>
      </c>
      <c r="AO120" s="1"/>
      <c r="AP120" s="120"/>
      <c r="AQ120" s="150">
        <v>300</v>
      </c>
      <c r="CC120" s="1"/>
      <c r="CD120" s="1"/>
      <c r="CG120" s="1"/>
      <c r="CH120" s="1"/>
      <c r="CI120" s="1"/>
      <c r="CJ120" s="1"/>
      <c r="CK120" s="1"/>
      <c r="CR120" s="144"/>
    </row>
    <row r="121" spans="1:96">
      <c r="A121" s="1"/>
      <c r="B121" s="120"/>
      <c r="C121" s="121">
        <v>400</v>
      </c>
      <c r="E121" s="1">
        <v>4</v>
      </c>
      <c r="F121" s="1">
        <v>48.72</v>
      </c>
      <c r="G121" s="6">
        <v>12.18</v>
      </c>
      <c r="H121" s="6">
        <v>3.705086593679924</v>
      </c>
      <c r="I121" s="1">
        <v>16.2</v>
      </c>
      <c r="J121" s="1">
        <v>8.4600000000000009</v>
      </c>
      <c r="K121" s="7">
        <v>-12.18</v>
      </c>
      <c r="N121" s="134">
        <v>300</v>
      </c>
      <c r="O121" s="136">
        <v>-14.23</v>
      </c>
      <c r="P121" s="136">
        <v>-15.474</v>
      </c>
      <c r="Q121" s="136">
        <v>-14.198333333333331</v>
      </c>
      <c r="R121" s="136" t="e">
        <v>#DIV/0!</v>
      </c>
      <c r="S121" s="136">
        <v>-0.98</v>
      </c>
      <c r="T121" s="136" t="e">
        <v>#DIV/0!</v>
      </c>
      <c r="U121" s="136" t="e">
        <v>#DIV/0!</v>
      </c>
      <c r="V121" s="136">
        <v>-10.93</v>
      </c>
      <c r="W121" s="136" t="e">
        <v>#DIV/0!</v>
      </c>
      <c r="X121" s="136">
        <v>0</v>
      </c>
      <c r="Y121" s="136" t="e">
        <v>#DIV/0!</v>
      </c>
      <c r="Z121" s="136">
        <v>-18.61</v>
      </c>
      <c r="AA121" s="136" t="e">
        <v>#DIV/0!</v>
      </c>
      <c r="AB121" s="136" t="e">
        <v>#DIV/0!</v>
      </c>
      <c r="AC121" s="136" t="e">
        <v>#DIV/0!</v>
      </c>
      <c r="AD121" s="136" t="e">
        <v>#DIV/0!</v>
      </c>
      <c r="AE121" s="136">
        <v>-13.755000000000001</v>
      </c>
      <c r="AF121" s="136">
        <v>4.3883333333333301</v>
      </c>
      <c r="AG121" s="136">
        <v>4.1157142857142848</v>
      </c>
      <c r="AH121" s="136">
        <v>-4.68</v>
      </c>
      <c r="AI121" s="136">
        <v>-12.307499999999999</v>
      </c>
      <c r="AJ121" s="136">
        <v>-17.399999999999999</v>
      </c>
      <c r="AK121" s="136" t="e">
        <v>#DIV/0!</v>
      </c>
      <c r="AL121" s="136">
        <v>-10.35</v>
      </c>
      <c r="AM121" s="136" t="e">
        <v>#DIV/0!</v>
      </c>
      <c r="AO121" s="1"/>
      <c r="AP121" s="120"/>
      <c r="AQ121" s="150">
        <v>400</v>
      </c>
      <c r="CJ121" s="1"/>
      <c r="CR121" s="144"/>
    </row>
    <row r="122" spans="1:96">
      <c r="A122" s="1"/>
      <c r="B122" s="120"/>
      <c r="C122" s="121">
        <v>500</v>
      </c>
      <c r="D122" s="1"/>
      <c r="E122" s="1">
        <v>0</v>
      </c>
      <c r="F122" s="1">
        <v>0</v>
      </c>
      <c r="G122" s="6" t="e">
        <v>#DIV/0!</v>
      </c>
      <c r="H122" s="6" t="e">
        <v>#DIV/0!</v>
      </c>
      <c r="I122" s="1">
        <v>0</v>
      </c>
      <c r="J122" s="1">
        <v>0</v>
      </c>
      <c r="K122" s="7" t="e">
        <v>#DIV/0!</v>
      </c>
      <c r="N122" s="134">
        <v>400</v>
      </c>
      <c r="O122" s="136">
        <v>-11.473333333333334</v>
      </c>
      <c r="P122" s="136">
        <v>-12.18</v>
      </c>
      <c r="Q122" s="136">
        <v>-12.43</v>
      </c>
      <c r="R122" s="136" t="e">
        <v>#DIV/0!</v>
      </c>
      <c r="S122" s="136">
        <v>0.13999999999999879</v>
      </c>
      <c r="T122" s="136" t="e">
        <v>#DIV/0!</v>
      </c>
      <c r="U122" s="136" t="e">
        <v>#DIV/0!</v>
      </c>
      <c r="V122" s="136">
        <v>-8.76</v>
      </c>
      <c r="W122" s="136" t="e">
        <v>#DIV/0!</v>
      </c>
      <c r="X122" s="136">
        <v>0</v>
      </c>
      <c r="Y122" s="136" t="e">
        <v>#DIV/0!</v>
      </c>
      <c r="Z122" s="136" t="e">
        <v>#DIV/0!</v>
      </c>
      <c r="AA122" s="136" t="e">
        <v>#DIV/0!</v>
      </c>
      <c r="AB122" s="136" t="e">
        <v>#DIV/0!</v>
      </c>
      <c r="AC122" s="136" t="e">
        <v>#DIV/0!</v>
      </c>
      <c r="AD122" s="136" t="e">
        <v>#DIV/0!</v>
      </c>
      <c r="AE122" s="136">
        <v>-11.275</v>
      </c>
      <c r="AF122" s="136">
        <v>5.9080000000000013</v>
      </c>
      <c r="AG122" s="136">
        <v>4.8716666666666661</v>
      </c>
      <c r="AH122" s="136">
        <v>-5.0633333333333335</v>
      </c>
      <c r="AI122" s="136">
        <v>-10.112500000000001</v>
      </c>
      <c r="AJ122" s="136">
        <v>-15.4</v>
      </c>
      <c r="AK122" s="136" t="e">
        <v>#DIV/0!</v>
      </c>
      <c r="AL122" s="136">
        <v>-7.48</v>
      </c>
      <c r="AM122" s="136" t="e">
        <v>#DIV/0!</v>
      </c>
      <c r="AO122" s="1"/>
      <c r="AP122" s="120"/>
      <c r="AQ122" s="150">
        <v>500</v>
      </c>
      <c r="AR122" s="1"/>
      <c r="AS122" s="1"/>
      <c r="AT122" s="1"/>
      <c r="AU122" s="1"/>
      <c r="AV122" s="1"/>
      <c r="AW122" s="1"/>
      <c r="AX122" s="1"/>
      <c r="AY122" s="1"/>
      <c r="AZ122" s="1"/>
      <c r="BA122" s="1"/>
      <c r="BB122" s="1"/>
      <c r="BC122" s="1"/>
      <c r="BD122" s="1"/>
      <c r="BE122" s="1"/>
      <c r="BF122" s="1"/>
      <c r="BG122" s="1"/>
      <c r="BH122" s="1"/>
      <c r="BI122" s="1"/>
      <c r="BJ122" s="1"/>
      <c r="BK122" s="1"/>
      <c r="BL122" s="1"/>
      <c r="BM122" s="1"/>
      <c r="BN122" s="1"/>
      <c r="BO122" s="1"/>
      <c r="BP122" s="1"/>
      <c r="BQ122" s="1"/>
      <c r="BR122" s="1"/>
      <c r="BS122" s="1"/>
      <c r="BT122" s="1"/>
      <c r="BU122" s="1"/>
      <c r="BV122" s="1"/>
      <c r="BW122" s="1"/>
      <c r="BX122" s="1"/>
      <c r="BY122" s="1"/>
      <c r="BZ122" s="1"/>
      <c r="CA122" s="1"/>
      <c r="CB122" s="1"/>
      <c r="CC122" s="1"/>
      <c r="CD122" s="1"/>
      <c r="CE122" s="1"/>
      <c r="CF122" s="1"/>
      <c r="CG122" s="1"/>
      <c r="CH122" s="1"/>
      <c r="CI122" s="1"/>
      <c r="CJ122" s="1"/>
      <c r="CK122" s="1"/>
      <c r="CL122" s="1"/>
      <c r="CN122" s="1"/>
      <c r="CO122" s="1"/>
      <c r="CP122" s="1"/>
      <c r="CQ122" s="1"/>
      <c r="CR122" s="144"/>
    </row>
    <row r="123" spans="1:96">
      <c r="A123" s="1"/>
      <c r="B123" s="1"/>
      <c r="C123" s="112">
        <v>600</v>
      </c>
      <c r="D123" s="1"/>
      <c r="E123" s="1">
        <v>0</v>
      </c>
      <c r="F123" s="1">
        <v>0</v>
      </c>
      <c r="G123" s="6" t="e">
        <v>#DIV/0!</v>
      </c>
      <c r="H123" s="6" t="e">
        <v>#DIV/0!</v>
      </c>
      <c r="I123" s="1">
        <v>0</v>
      </c>
      <c r="J123" s="1">
        <v>0</v>
      </c>
      <c r="K123" s="7" t="e">
        <v>#DIV/0!</v>
      </c>
      <c r="N123" s="134">
        <v>500</v>
      </c>
      <c r="O123" s="136" t="e">
        <v>#DIV/0!</v>
      </c>
      <c r="P123" s="136" t="e">
        <v>#DIV/0!</v>
      </c>
      <c r="Q123" s="136">
        <v>-6.7149999999999999</v>
      </c>
      <c r="R123" s="136" t="e">
        <v>#DIV/0!</v>
      </c>
      <c r="S123" s="136">
        <v>-9.33</v>
      </c>
      <c r="T123" s="136" t="e">
        <v>#DIV/0!</v>
      </c>
      <c r="U123" s="136" t="e">
        <v>#DIV/0!</v>
      </c>
      <c r="V123" s="136" t="e">
        <v>#DIV/0!</v>
      </c>
      <c r="W123" s="136" t="e">
        <v>#DIV/0!</v>
      </c>
      <c r="X123" s="136" t="e">
        <v>#DIV/0!</v>
      </c>
      <c r="Y123" s="136" t="e">
        <v>#DIV/0!</v>
      </c>
      <c r="Z123" s="136" t="e">
        <v>#DIV/0!</v>
      </c>
      <c r="AA123" s="136" t="e">
        <v>#DIV/0!</v>
      </c>
      <c r="AB123" s="136" t="e">
        <v>#DIV/0!</v>
      </c>
      <c r="AC123" s="136" t="e">
        <v>#DIV/0!</v>
      </c>
      <c r="AD123" s="136" t="e">
        <v>#DIV/0!</v>
      </c>
      <c r="AE123" s="136" t="e">
        <v>#DIV/0!</v>
      </c>
      <c r="AF123" s="136">
        <v>4.4349999999999996</v>
      </c>
      <c r="AG123" s="136">
        <v>6.1524999999999999</v>
      </c>
      <c r="AH123" s="136">
        <v>-2.44</v>
      </c>
      <c r="AI123" s="136">
        <v>-5.29</v>
      </c>
      <c r="AJ123" s="136" t="e">
        <v>#DIV/0!</v>
      </c>
      <c r="AK123" s="136" t="e">
        <v>#DIV/0!</v>
      </c>
      <c r="AL123" s="136" t="e">
        <v>#DIV/0!</v>
      </c>
      <c r="AM123" s="136" t="e">
        <v>#DIV/0!</v>
      </c>
      <c r="AO123" s="1"/>
      <c r="AP123" s="1"/>
      <c r="AQ123" s="141">
        <v>600</v>
      </c>
      <c r="AR123" s="1"/>
      <c r="AS123" s="1"/>
      <c r="AT123" s="1"/>
      <c r="AU123" s="1"/>
      <c r="AV123" s="1"/>
      <c r="AW123" s="1"/>
      <c r="AX123" s="1"/>
      <c r="AY123" s="1"/>
      <c r="AZ123" s="1"/>
      <c r="BA123" s="1"/>
      <c r="BB123" s="1"/>
      <c r="BC123" s="1"/>
      <c r="BD123" s="1"/>
      <c r="BE123" s="1"/>
      <c r="BF123" s="1"/>
      <c r="BG123" s="1"/>
      <c r="BH123" s="1"/>
      <c r="BI123" s="1"/>
      <c r="BJ123" s="1"/>
      <c r="BK123" s="1"/>
      <c r="BL123" s="1"/>
      <c r="BM123" s="1"/>
      <c r="BN123" s="1"/>
      <c r="BO123" s="1"/>
      <c r="BP123" s="1"/>
      <c r="BQ123" s="1"/>
      <c r="BR123" s="1"/>
      <c r="BS123" s="1"/>
      <c r="BT123" s="1"/>
      <c r="BU123" s="1"/>
      <c r="BV123" s="1"/>
      <c r="BW123" s="1"/>
      <c r="BX123" s="1"/>
      <c r="BY123" s="1"/>
      <c r="BZ123" s="1"/>
      <c r="CA123" s="1"/>
      <c r="CB123" s="1"/>
      <c r="CC123" s="1"/>
      <c r="CD123" s="1"/>
      <c r="CE123" s="1"/>
      <c r="CF123" s="1"/>
      <c r="CG123" s="1"/>
      <c r="CH123" s="1"/>
      <c r="CI123" s="1"/>
      <c r="CJ123" s="1"/>
      <c r="CK123" s="1"/>
      <c r="CL123" s="1"/>
      <c r="CN123" s="1"/>
      <c r="CO123" s="1"/>
      <c r="CP123" s="1"/>
      <c r="CQ123" s="1"/>
      <c r="CR123" s="141"/>
    </row>
    <row r="124" spans="1:96">
      <c r="A124" s="1"/>
      <c r="B124" s="1"/>
      <c r="C124" s="112"/>
      <c r="D124" s="1"/>
      <c r="E124" s="1"/>
      <c r="F124" s="1"/>
      <c r="G124" s="6"/>
      <c r="H124" s="6"/>
      <c r="I124" s="1"/>
      <c r="J124" s="1"/>
      <c r="N124" s="134"/>
      <c r="O124" s="136"/>
      <c r="P124" s="136"/>
      <c r="Q124" s="136"/>
      <c r="R124" s="136"/>
      <c r="S124" s="136"/>
      <c r="T124" s="136"/>
      <c r="U124" s="136"/>
      <c r="V124" s="136"/>
      <c r="W124" s="136"/>
      <c r="X124" s="136"/>
      <c r="Y124" s="136"/>
      <c r="Z124" s="136"/>
      <c r="AA124" s="136"/>
      <c r="AB124" s="136"/>
      <c r="AC124" s="136"/>
      <c r="AD124" s="136"/>
      <c r="AE124" s="136"/>
      <c r="AF124" s="136"/>
      <c r="AG124" s="136"/>
      <c r="AH124" s="136"/>
      <c r="AI124" s="136"/>
      <c r="AJ124" s="136"/>
      <c r="AK124" s="136"/>
      <c r="AL124" s="136"/>
      <c r="AM124" s="136"/>
      <c r="AO124" s="1"/>
      <c r="AP124" s="1"/>
      <c r="AQ124" s="141"/>
      <c r="AR124" s="1"/>
      <c r="AS124" s="1"/>
      <c r="AT124" s="1"/>
      <c r="AU124" s="1"/>
      <c r="AV124" s="1"/>
      <c r="AW124" s="1"/>
      <c r="AX124" s="1"/>
      <c r="AY124" s="1"/>
      <c r="AZ124" s="1"/>
      <c r="BA124" s="1"/>
      <c r="BB124" s="1"/>
      <c r="BC124" s="1"/>
      <c r="BD124" s="1"/>
      <c r="BE124" s="1"/>
      <c r="BF124" s="1"/>
      <c r="BG124" s="1"/>
      <c r="BH124" s="1"/>
      <c r="BI124" s="1"/>
      <c r="BJ124" s="1"/>
      <c r="BK124" s="1"/>
      <c r="BL124" s="1"/>
      <c r="BM124" s="1"/>
      <c r="BN124" s="1"/>
      <c r="BO124" s="1"/>
      <c r="BP124" s="1"/>
      <c r="BQ124" s="1"/>
      <c r="BR124" s="1"/>
      <c r="BS124" s="1"/>
      <c r="BT124" s="1"/>
      <c r="BU124" s="1"/>
      <c r="BV124" s="1"/>
      <c r="BW124" s="1"/>
      <c r="BX124" s="1"/>
      <c r="BY124" s="1"/>
      <c r="BZ124" s="1"/>
      <c r="CA124" s="1"/>
      <c r="CB124" s="1"/>
      <c r="CC124" s="1"/>
      <c r="CD124" s="1"/>
      <c r="CE124" s="1"/>
      <c r="CF124" s="1"/>
      <c r="CG124" s="1"/>
      <c r="CH124" s="1"/>
      <c r="CI124" s="1"/>
      <c r="CJ124" s="1"/>
      <c r="CK124" s="1"/>
      <c r="CL124" s="1"/>
      <c r="CN124" s="1"/>
      <c r="CO124" s="1"/>
      <c r="CP124" s="1"/>
      <c r="CQ124" s="1"/>
      <c r="CR124" s="141"/>
    </row>
    <row r="125" spans="1:96">
      <c r="A125" s="1"/>
      <c r="B125" s="120"/>
      <c r="C125" s="121" t="s">
        <v>16</v>
      </c>
      <c r="D125" s="1">
        <v>357</v>
      </c>
      <c r="E125" s="1">
        <v>13</v>
      </c>
      <c r="F125" s="1">
        <v>2357</v>
      </c>
      <c r="G125" s="6">
        <v>181.30769230769232</v>
      </c>
      <c r="H125" s="6">
        <v>114.88065155875512</v>
      </c>
      <c r="I125" s="1">
        <v>338</v>
      </c>
      <c r="J125" s="1">
        <v>1</v>
      </c>
      <c r="K125" s="7">
        <v>175.69230769230768</v>
      </c>
      <c r="N125" s="134" t="s">
        <v>7</v>
      </c>
      <c r="O125" s="113">
        <v>0</v>
      </c>
      <c r="P125" s="113">
        <v>1.8666666666666671</v>
      </c>
      <c r="Q125" s="113">
        <v>3.7142857142857135</v>
      </c>
      <c r="R125" s="113">
        <v>-10</v>
      </c>
      <c r="S125" s="113">
        <v>-12.666666666666666</v>
      </c>
      <c r="T125" s="113">
        <v>-14.5</v>
      </c>
      <c r="U125" s="113">
        <v>-6.5</v>
      </c>
      <c r="V125" s="113">
        <v>-15.75</v>
      </c>
      <c r="W125" s="113">
        <v>-14.375</v>
      </c>
      <c r="X125" s="113">
        <v>0</v>
      </c>
      <c r="Y125" s="113">
        <v>-13.8</v>
      </c>
      <c r="Z125" s="113">
        <v>-13.8</v>
      </c>
      <c r="AA125" s="113">
        <v>-20.333333333333332</v>
      </c>
      <c r="AB125" s="113">
        <v>-11.666666666666666</v>
      </c>
      <c r="AC125" s="113">
        <v>-15.4</v>
      </c>
      <c r="AD125" s="113">
        <v>-27.666666666666668</v>
      </c>
      <c r="AE125" s="113">
        <v>19.777777777777779</v>
      </c>
      <c r="AF125" s="113">
        <v>-1.84</v>
      </c>
      <c r="AG125" s="113">
        <v>-9.2272727272727266</v>
      </c>
      <c r="AH125" s="113">
        <v>8.4705882352941178</v>
      </c>
      <c r="AI125" s="113">
        <v>-11.75</v>
      </c>
      <c r="AJ125" s="113">
        <v>-15.25</v>
      </c>
      <c r="AK125" s="113">
        <v>-19.285714285714285</v>
      </c>
      <c r="AL125" s="113">
        <v>-19.833333333333332</v>
      </c>
      <c r="AM125" s="134">
        <v>-9.1589723035678912</v>
      </c>
      <c r="AO125" s="1"/>
      <c r="AP125" s="120"/>
      <c r="AQ125" s="150" t="s">
        <v>14</v>
      </c>
      <c r="AR125" s="1"/>
      <c r="AS125" s="1"/>
      <c r="AT125" s="1"/>
      <c r="AU125" s="1"/>
      <c r="AV125" s="1"/>
      <c r="AW125" s="1"/>
      <c r="AX125" s="1"/>
      <c r="AY125" s="1"/>
      <c r="AZ125" s="1"/>
      <c r="BA125" s="1"/>
      <c r="BB125" s="1"/>
      <c r="BC125" s="1"/>
      <c r="BD125" s="1"/>
      <c r="BE125" s="1"/>
      <c r="BF125" s="1"/>
      <c r="BG125" s="1"/>
      <c r="BH125" s="1"/>
      <c r="BI125" s="1"/>
      <c r="BJ125" s="1"/>
      <c r="BK125" s="1"/>
      <c r="BL125" s="1"/>
      <c r="BM125" s="1"/>
      <c r="BN125" s="1"/>
      <c r="BO125" s="1"/>
      <c r="BP125" s="1"/>
      <c r="BQ125" s="1"/>
      <c r="BR125" s="1"/>
      <c r="BS125" s="1"/>
      <c r="BT125" s="1"/>
      <c r="BU125" s="1"/>
      <c r="BV125" s="1"/>
      <c r="BW125" s="1"/>
      <c r="BX125" s="1"/>
      <c r="BY125" s="1"/>
      <c r="BZ125" s="1"/>
      <c r="CA125" s="1"/>
      <c r="CB125" s="1"/>
      <c r="CC125" s="1"/>
      <c r="CD125" s="1"/>
      <c r="CE125" s="1"/>
      <c r="CG125" s="1"/>
      <c r="CH125" s="1"/>
      <c r="CI125" s="1"/>
      <c r="CJ125" s="1"/>
      <c r="CK125" s="1"/>
      <c r="CL125" s="1"/>
      <c r="CN125" s="1"/>
      <c r="CO125" s="1"/>
      <c r="CP125" s="1"/>
      <c r="CQ125" s="1"/>
      <c r="CR125" s="144"/>
    </row>
    <row r="126" spans="1:96">
      <c r="A126" s="1"/>
      <c r="B126" s="120"/>
      <c r="C126" s="118" t="s">
        <v>17</v>
      </c>
      <c r="D126" s="116">
        <v>1.3</v>
      </c>
      <c r="E126" s="1">
        <v>13</v>
      </c>
      <c r="F126" s="1">
        <v>12.59</v>
      </c>
      <c r="G126" s="6">
        <v>0.96846153846153848</v>
      </c>
      <c r="H126" s="6">
        <v>0.77991288139387893</v>
      </c>
      <c r="I126" s="1">
        <v>2.9</v>
      </c>
      <c r="J126" s="1">
        <v>0.1</v>
      </c>
      <c r="K126" s="7">
        <v>0.33153846153846156</v>
      </c>
      <c r="N126" s="134" t="s">
        <v>16</v>
      </c>
      <c r="O126" s="136">
        <v>-175.08333333333334</v>
      </c>
      <c r="P126" s="136">
        <v>175.69230769230768</v>
      </c>
      <c r="Q126" s="136">
        <v>175.92857142857142</v>
      </c>
      <c r="R126" s="136">
        <v>-153.66666666666666</v>
      </c>
      <c r="S126" s="136">
        <v>-113</v>
      </c>
      <c r="T126" s="136" t="e">
        <v>#DIV/0!</v>
      </c>
      <c r="U126" s="136">
        <v>-87.5</v>
      </c>
      <c r="V126" s="136">
        <v>-200</v>
      </c>
      <c r="W126" s="136">
        <v>-205.25</v>
      </c>
      <c r="X126" s="136">
        <v>68</v>
      </c>
      <c r="Y126" s="136">
        <v>-109</v>
      </c>
      <c r="Z126" s="136">
        <v>-137.80000000000001</v>
      </c>
      <c r="AA126" s="136">
        <v>-100.33333333333333</v>
      </c>
      <c r="AB126" s="136" t="e">
        <v>#DIV/0!</v>
      </c>
      <c r="AC126" s="136">
        <v>-192.66666666666666</v>
      </c>
      <c r="AD126" s="136" t="e">
        <v>#DIV/0!</v>
      </c>
      <c r="AE126" s="136">
        <v>-142.76923076923077</v>
      </c>
      <c r="AF126" s="136">
        <v>-19.857142857142861</v>
      </c>
      <c r="AG126" s="136">
        <v>-42.666666666666657</v>
      </c>
      <c r="AH126" s="136">
        <v>144.16666666666666</v>
      </c>
      <c r="AI126" s="136">
        <v>64.416666666666657</v>
      </c>
      <c r="AJ126" s="136">
        <v>-64</v>
      </c>
      <c r="AK126" s="136">
        <v>-186</v>
      </c>
      <c r="AL126" s="136">
        <v>-237</v>
      </c>
      <c r="AM126" s="136" t="e">
        <v>#DIV/0!</v>
      </c>
      <c r="AO126" s="1"/>
      <c r="AP126" s="120"/>
      <c r="AQ126" s="149" t="s">
        <v>15</v>
      </c>
      <c r="AR126" s="116"/>
      <c r="AS126" s="116"/>
      <c r="AT126" s="116"/>
      <c r="AU126" s="116"/>
      <c r="AV126" s="116"/>
      <c r="AW126" s="116"/>
      <c r="AX126" s="116"/>
      <c r="AY126" s="116"/>
      <c r="AZ126" s="116"/>
      <c r="BA126" s="116"/>
      <c r="BB126" s="116"/>
      <c r="BC126" s="116"/>
      <c r="BD126" s="116"/>
      <c r="BE126" s="116"/>
      <c r="BF126" s="116"/>
      <c r="BG126" s="116"/>
      <c r="BH126" s="116"/>
      <c r="BI126" s="116"/>
      <c r="BJ126" s="116"/>
      <c r="BK126" s="116"/>
      <c r="BL126" s="116"/>
      <c r="BM126" s="116"/>
      <c r="BN126" s="116"/>
      <c r="BO126" s="116"/>
      <c r="BP126" s="116"/>
      <c r="BQ126" s="116"/>
      <c r="BR126" s="116"/>
      <c r="BS126" s="116"/>
      <c r="BT126" s="116"/>
      <c r="BU126" s="116"/>
      <c r="BV126" s="116"/>
      <c r="BW126" s="116"/>
      <c r="BX126" s="116"/>
      <c r="BY126" s="116"/>
      <c r="BZ126" s="116"/>
      <c r="CA126" s="116"/>
      <c r="CB126" s="116"/>
      <c r="CC126" s="1"/>
      <c r="CD126" s="1"/>
      <c r="CE126" s="116"/>
      <c r="CG126" s="116"/>
      <c r="CH126" s="116"/>
      <c r="CI126" s="116"/>
      <c r="CJ126" s="116"/>
      <c r="CK126" s="3"/>
      <c r="CL126" s="116"/>
      <c r="CN126" s="116"/>
      <c r="CO126" s="116"/>
      <c r="CP126" s="116"/>
      <c r="CQ126" s="116"/>
      <c r="CR126" s="143"/>
    </row>
    <row r="127" spans="1:96">
      <c r="A127" s="116" t="s">
        <v>0</v>
      </c>
      <c r="B127" s="117" t="s">
        <v>1</v>
      </c>
      <c r="C127" s="118" t="s">
        <v>2</v>
      </c>
      <c r="D127" s="116">
        <v>2006</v>
      </c>
      <c r="E127" s="1" t="s">
        <v>75</v>
      </c>
      <c r="F127" s="1" t="s">
        <v>72</v>
      </c>
      <c r="G127" s="6" t="s">
        <v>4</v>
      </c>
      <c r="H127" s="6" t="s">
        <v>8</v>
      </c>
      <c r="I127" s="1" t="s">
        <v>5</v>
      </c>
      <c r="J127" s="1" t="s">
        <v>6</v>
      </c>
      <c r="K127" s="7" t="s">
        <v>7</v>
      </c>
      <c r="L127" s="7" t="s">
        <v>76</v>
      </c>
      <c r="N127" s="134">
        <v>600</v>
      </c>
      <c r="O127" s="134" t="e">
        <v>#DIV/0!</v>
      </c>
      <c r="P127" s="134" t="e">
        <v>#DIV/0!</v>
      </c>
      <c r="Q127" s="134" t="e">
        <v>#DIV/0!</v>
      </c>
      <c r="R127" s="134" t="e">
        <v>#DIV/0!</v>
      </c>
      <c r="S127" s="134" t="e">
        <v>#DIV/0!</v>
      </c>
      <c r="T127" s="134" t="e">
        <v>#DIV/0!</v>
      </c>
      <c r="U127" s="134" t="e">
        <v>#DIV/0!</v>
      </c>
      <c r="V127" s="134" t="e">
        <v>#DIV/0!</v>
      </c>
      <c r="W127" s="134" t="e">
        <v>#DIV/0!</v>
      </c>
      <c r="X127" s="134" t="e">
        <v>#DIV/0!</v>
      </c>
      <c r="Y127" s="134" t="e">
        <v>#DIV/0!</v>
      </c>
      <c r="Z127" s="134" t="e">
        <v>#DIV/0!</v>
      </c>
      <c r="AA127" s="134" t="e">
        <v>#DIV/0!</v>
      </c>
      <c r="AB127" s="134" t="e">
        <v>#DIV/0!</v>
      </c>
      <c r="AC127" s="134" t="e">
        <v>#DIV/0!</v>
      </c>
      <c r="AD127" s="134" t="e">
        <v>#DIV/0!</v>
      </c>
      <c r="AE127" s="134" t="e">
        <v>#DIV/0!</v>
      </c>
      <c r="AF127" s="134" t="e">
        <v>#DIV/0!</v>
      </c>
      <c r="AG127" s="134" t="e">
        <v>#DIV/0!</v>
      </c>
      <c r="AH127" s="134" t="e">
        <v>#DIV/0!</v>
      </c>
      <c r="AI127" s="134" t="e">
        <v>#DIV/0!</v>
      </c>
      <c r="AJ127" s="134" t="e">
        <v>#DIV/0!</v>
      </c>
      <c r="AK127" s="134" t="e">
        <v>#DIV/0!</v>
      </c>
      <c r="AL127" s="134" t="e">
        <v>#DIV/0!</v>
      </c>
      <c r="AM127" s="134" t="e">
        <v>#DIV/0!</v>
      </c>
      <c r="AO127" s="116" t="s">
        <v>10</v>
      </c>
      <c r="AP127" s="117" t="s">
        <v>11</v>
      </c>
      <c r="AQ127" s="149" t="s">
        <v>12</v>
      </c>
      <c r="AR127" s="116"/>
      <c r="AS127" s="116">
        <v>2007</v>
      </c>
      <c r="AT127" s="116">
        <v>2006</v>
      </c>
      <c r="AU127" s="116">
        <v>2005</v>
      </c>
      <c r="AV127" s="116">
        <v>2004</v>
      </c>
      <c r="AW127" s="116">
        <v>2003</v>
      </c>
      <c r="AX127" s="116">
        <v>2002</v>
      </c>
      <c r="AY127" s="116">
        <v>2001</v>
      </c>
      <c r="AZ127" s="116"/>
      <c r="BA127" s="116"/>
      <c r="BB127" s="116"/>
      <c r="BC127" s="116">
        <v>2000</v>
      </c>
      <c r="BD127" s="116">
        <v>1999</v>
      </c>
      <c r="BE127" s="116">
        <v>1999</v>
      </c>
      <c r="BF127" s="116"/>
      <c r="BG127" s="116">
        <v>1998</v>
      </c>
      <c r="BH127" s="116">
        <v>1997</v>
      </c>
      <c r="BI127" s="116">
        <v>1996</v>
      </c>
      <c r="BJ127" s="116">
        <v>1995</v>
      </c>
      <c r="BK127" s="116">
        <v>1994</v>
      </c>
      <c r="BL127" s="116">
        <v>1993</v>
      </c>
      <c r="BM127" s="116">
        <v>1992</v>
      </c>
      <c r="BN127" s="116">
        <v>1991</v>
      </c>
      <c r="BO127" s="116">
        <v>1990</v>
      </c>
      <c r="BP127" s="116">
        <v>1990</v>
      </c>
      <c r="BQ127" s="116">
        <v>1989</v>
      </c>
      <c r="BR127" s="116">
        <v>1988</v>
      </c>
      <c r="BS127" s="116">
        <v>1987</v>
      </c>
      <c r="BT127" s="116">
        <v>1987</v>
      </c>
      <c r="BU127" s="116">
        <v>1986</v>
      </c>
      <c r="BV127" s="116">
        <v>1986</v>
      </c>
      <c r="BW127" s="116">
        <v>1986</v>
      </c>
      <c r="BX127" s="116">
        <v>1986</v>
      </c>
      <c r="BY127" s="116">
        <v>1986</v>
      </c>
      <c r="BZ127" s="116">
        <v>1985</v>
      </c>
      <c r="CA127" s="116">
        <v>1985</v>
      </c>
      <c r="CB127" s="116">
        <v>1985</v>
      </c>
      <c r="CC127" s="1">
        <v>1984</v>
      </c>
      <c r="CD127" s="1">
        <v>1984</v>
      </c>
      <c r="CE127" s="116">
        <v>1984</v>
      </c>
      <c r="CF127">
        <v>1983</v>
      </c>
      <c r="CG127" s="116">
        <v>1983</v>
      </c>
      <c r="CH127" s="116">
        <v>1982</v>
      </c>
      <c r="CI127" s="116">
        <v>1982</v>
      </c>
      <c r="CJ127" s="116">
        <v>1982</v>
      </c>
      <c r="CK127" s="3">
        <v>1982</v>
      </c>
      <c r="CL127" s="116">
        <v>1981</v>
      </c>
      <c r="CM127">
        <v>1980</v>
      </c>
      <c r="CN127" s="116"/>
      <c r="CO127" s="116"/>
      <c r="CP127" s="116"/>
      <c r="CQ127" s="116"/>
      <c r="CR127" s="143"/>
    </row>
    <row r="128" spans="1:96">
      <c r="A128" s="1">
        <v>3</v>
      </c>
      <c r="B128" s="120">
        <v>38</v>
      </c>
      <c r="C128" s="121" t="s">
        <v>13</v>
      </c>
      <c r="D128" s="1">
        <v>12</v>
      </c>
      <c r="E128" s="1">
        <v>14</v>
      </c>
      <c r="F128" s="1">
        <v>116</v>
      </c>
      <c r="G128" s="6">
        <v>8.2857142857142865</v>
      </c>
      <c r="H128" s="6">
        <v>6.1822148312542664</v>
      </c>
      <c r="I128" s="1">
        <v>24</v>
      </c>
      <c r="J128" s="1">
        <v>1</v>
      </c>
      <c r="K128" s="7">
        <v>3.7142857142857135</v>
      </c>
      <c r="N128" s="134"/>
      <c r="O128" s="135"/>
      <c r="P128" s="135"/>
      <c r="Q128" s="135"/>
      <c r="R128" s="135"/>
      <c r="S128" s="135"/>
      <c r="T128" s="135"/>
      <c r="U128" s="135"/>
      <c r="V128" s="135"/>
      <c r="W128" s="135"/>
      <c r="X128" s="135"/>
      <c r="Y128" s="135"/>
      <c r="Z128" s="135"/>
      <c r="AA128" s="135"/>
      <c r="AB128" s="135"/>
      <c r="AC128" s="135"/>
      <c r="AD128" s="135"/>
      <c r="AE128" s="135"/>
      <c r="AF128" s="135"/>
      <c r="AG128" s="135"/>
      <c r="AH128" s="135"/>
      <c r="AI128" s="135"/>
      <c r="AJ128" s="135"/>
      <c r="AK128" s="135"/>
      <c r="AL128" s="135"/>
      <c r="AM128" s="135"/>
      <c r="AO128" s="1">
        <v>3</v>
      </c>
      <c r="AP128" s="120">
        <v>38</v>
      </c>
      <c r="AQ128" s="150" t="s">
        <v>13</v>
      </c>
      <c r="AR128" s="1"/>
      <c r="AS128" s="1"/>
      <c r="AT128" s="1"/>
      <c r="AU128" s="1"/>
      <c r="AV128" s="1"/>
      <c r="AW128" s="1"/>
      <c r="AX128" s="1"/>
      <c r="AY128" s="1"/>
      <c r="AZ128" s="1"/>
      <c r="BA128" s="1"/>
      <c r="BB128" s="1"/>
      <c r="BC128" s="1"/>
      <c r="BD128" s="1"/>
      <c r="BE128" s="1"/>
      <c r="BF128" s="1"/>
      <c r="BG128" s="1"/>
      <c r="BH128" s="1"/>
      <c r="BI128" s="1"/>
      <c r="BJ128" s="1"/>
      <c r="BK128" s="1"/>
      <c r="BL128" s="1"/>
      <c r="BM128" s="1"/>
      <c r="BN128" s="1"/>
      <c r="BO128" s="1"/>
      <c r="BP128" s="1"/>
      <c r="BQ128" s="1"/>
      <c r="BR128" s="1"/>
      <c r="BS128" s="1"/>
      <c r="BT128" s="1"/>
      <c r="BU128" s="1"/>
      <c r="BV128" s="1"/>
      <c r="BW128" s="1"/>
      <c r="BX128" s="1"/>
      <c r="BY128" s="1"/>
      <c r="BZ128" s="1"/>
      <c r="CA128" s="1"/>
      <c r="CB128" s="1"/>
      <c r="CC128" s="1"/>
      <c r="CD128" s="1"/>
      <c r="CE128" s="1"/>
      <c r="CG128" s="1"/>
      <c r="CH128" s="1"/>
      <c r="CI128" s="1"/>
      <c r="CJ128" s="1"/>
      <c r="CK128" s="1"/>
      <c r="CL128" s="1"/>
      <c r="CN128" s="1"/>
      <c r="CO128" s="1"/>
      <c r="CP128" s="1"/>
      <c r="CQ128" s="1"/>
      <c r="CR128" s="144"/>
    </row>
    <row r="129" spans="1:96">
      <c r="A129" s="1"/>
      <c r="B129" s="120"/>
      <c r="C129" s="118">
        <v>0</v>
      </c>
      <c r="D129" s="116">
        <v>19.2</v>
      </c>
      <c r="E129" s="1">
        <v>14</v>
      </c>
      <c r="F129" s="1">
        <v>261.39999999999998</v>
      </c>
      <c r="G129" s="6">
        <v>18.671428571428571</v>
      </c>
      <c r="H129" s="6">
        <v>1.4667748877822555</v>
      </c>
      <c r="I129" s="1">
        <v>20.5</v>
      </c>
      <c r="J129" s="1">
        <v>16</v>
      </c>
      <c r="K129" s="7">
        <v>0.52857142857142847</v>
      </c>
      <c r="L129" s="7">
        <v>0.36036302023865541</v>
      </c>
      <c r="AO129" s="1"/>
      <c r="AP129" s="120"/>
      <c r="AQ129" s="149">
        <v>0</v>
      </c>
      <c r="AR129" s="116"/>
      <c r="AS129" s="116"/>
      <c r="AT129" s="116"/>
      <c r="AU129" s="116"/>
      <c r="AV129" s="116"/>
      <c r="AW129" s="116"/>
      <c r="AX129" s="116"/>
      <c r="AY129" s="116"/>
      <c r="AZ129" s="116"/>
      <c r="BA129" s="116"/>
      <c r="BB129" s="116"/>
      <c r="BC129" s="116"/>
      <c r="BD129" s="116"/>
      <c r="BE129" s="116"/>
      <c r="BF129" s="116"/>
      <c r="BG129" s="116"/>
      <c r="BH129" s="116"/>
      <c r="BI129" s="116"/>
      <c r="BJ129" s="116"/>
      <c r="BK129" s="116"/>
      <c r="BL129" s="116"/>
      <c r="BM129" s="116"/>
      <c r="BN129" s="116"/>
      <c r="BO129" s="116"/>
      <c r="BP129" s="116"/>
      <c r="BQ129" s="116"/>
      <c r="BR129" s="116"/>
      <c r="BS129" s="116"/>
      <c r="BT129" s="116"/>
      <c r="BU129" s="116"/>
      <c r="BV129" s="116"/>
      <c r="BW129" s="116"/>
      <c r="BX129" s="116"/>
      <c r="BY129" s="116"/>
      <c r="BZ129" s="116"/>
      <c r="CA129" s="116"/>
      <c r="CB129" s="116"/>
      <c r="CC129" s="116"/>
      <c r="CD129" s="116"/>
      <c r="CE129" s="116"/>
      <c r="CF129" s="116"/>
      <c r="CG129" s="116"/>
      <c r="CH129" s="116"/>
      <c r="CI129" s="116"/>
      <c r="CJ129" s="116"/>
      <c r="CK129" s="3"/>
      <c r="CL129" s="116"/>
      <c r="CN129" s="116"/>
      <c r="CO129" s="116"/>
      <c r="CP129" s="116"/>
      <c r="CQ129" s="116"/>
      <c r="CR129" s="143"/>
    </row>
    <row r="130" spans="1:96">
      <c r="A130" s="1"/>
      <c r="B130" s="120"/>
      <c r="C130" s="121">
        <v>10</v>
      </c>
      <c r="D130" s="1"/>
      <c r="E130" s="1">
        <v>14</v>
      </c>
      <c r="F130" s="1">
        <v>258.77</v>
      </c>
      <c r="G130" s="6">
        <v>18.48357142857143</v>
      </c>
      <c r="H130" s="6">
        <v>1.3473598522400807</v>
      </c>
      <c r="I130" s="1">
        <v>20</v>
      </c>
      <c r="J130" s="1">
        <v>16.13</v>
      </c>
      <c r="K130" s="7">
        <v>-18.48357142857143</v>
      </c>
      <c r="L130" s="7">
        <v>-13.718362913843091</v>
      </c>
      <c r="AO130" s="1"/>
      <c r="AP130" s="120"/>
      <c r="AQ130" s="150">
        <v>10</v>
      </c>
      <c r="AV130" s="1"/>
      <c r="BC130" s="1"/>
      <c r="BH130" s="1"/>
      <c r="BJ130" s="1"/>
      <c r="BO130" s="1"/>
      <c r="BS130" s="1"/>
      <c r="BU130" s="1"/>
      <c r="BV130" s="1"/>
      <c r="BW130" s="1"/>
      <c r="CI130" s="1"/>
      <c r="CJ130" s="1"/>
      <c r="CK130" s="1"/>
      <c r="CP130" s="1"/>
      <c r="CR130" s="144"/>
    </row>
    <row r="131" spans="1:96">
      <c r="A131" s="1"/>
      <c r="B131" s="120"/>
      <c r="C131" s="121">
        <v>20</v>
      </c>
      <c r="D131" s="1"/>
      <c r="E131" s="1">
        <v>14</v>
      </c>
      <c r="F131" s="1">
        <v>258.56</v>
      </c>
      <c r="G131" s="6">
        <v>18.46857142857143</v>
      </c>
      <c r="H131" s="6">
        <v>1.3451728921927131</v>
      </c>
      <c r="I131" s="1">
        <v>19.97</v>
      </c>
      <c r="J131" s="1">
        <v>16.059999999999999</v>
      </c>
      <c r="K131" s="7">
        <v>-18.46857142857143</v>
      </c>
      <c r="L131" s="7">
        <v>-13.729515020531332</v>
      </c>
      <c r="AO131" s="1"/>
      <c r="AP131" s="120"/>
      <c r="AQ131" s="150">
        <v>20</v>
      </c>
      <c r="AV131" s="1"/>
      <c r="BC131" s="1"/>
      <c r="BH131" s="1"/>
      <c r="BJ131" s="1"/>
      <c r="BO131" s="1"/>
      <c r="BS131" s="1"/>
      <c r="BU131" s="1"/>
      <c r="BV131" s="1"/>
      <c r="BW131" s="1"/>
      <c r="CI131" s="1"/>
      <c r="CJ131" s="1"/>
      <c r="CK131" s="1"/>
      <c r="CP131" s="1"/>
      <c r="CR131" s="144"/>
    </row>
    <row r="132" spans="1:96">
      <c r="A132" s="1"/>
      <c r="B132" s="120"/>
      <c r="C132" s="121">
        <v>30</v>
      </c>
      <c r="D132" s="1"/>
      <c r="E132" s="1">
        <v>14</v>
      </c>
      <c r="F132" s="1">
        <v>258.20999999999998</v>
      </c>
      <c r="G132" s="6">
        <v>18.443571428571431</v>
      </c>
      <c r="H132" s="6">
        <v>1.3350748013780549</v>
      </c>
      <c r="I132" s="1">
        <v>19.96</v>
      </c>
      <c r="J132" s="1">
        <v>16.04</v>
      </c>
      <c r="K132" s="7">
        <v>-18.443571428571431</v>
      </c>
      <c r="L132" s="7">
        <v>-13.814635262034836</v>
      </c>
      <c r="AO132" s="1"/>
      <c r="AP132" s="120"/>
      <c r="AQ132" s="150">
        <v>30</v>
      </c>
      <c r="AV132" s="1"/>
      <c r="BC132" s="1"/>
      <c r="BH132" s="1"/>
      <c r="BJ132" s="1"/>
      <c r="BO132" s="1"/>
      <c r="BS132" s="1"/>
      <c r="BU132" s="1"/>
      <c r="BV132" s="1"/>
      <c r="BW132" s="1"/>
      <c r="CI132" s="1"/>
      <c r="CJ132" s="1"/>
      <c r="CK132" s="1"/>
      <c r="CP132" s="1"/>
      <c r="CR132" s="144"/>
    </row>
    <row r="133" spans="1:96">
      <c r="A133" s="1"/>
      <c r="B133" s="120"/>
      <c r="C133" s="121">
        <v>50</v>
      </c>
      <c r="D133" s="1"/>
      <c r="E133" s="1">
        <v>14</v>
      </c>
      <c r="F133" s="1">
        <v>256.93</v>
      </c>
      <c r="G133" s="6">
        <v>18.352142857142859</v>
      </c>
      <c r="H133" s="6">
        <v>1.3014144882894465</v>
      </c>
      <c r="I133" s="1">
        <v>19.96</v>
      </c>
      <c r="J133" s="1">
        <v>16</v>
      </c>
      <c r="K133" s="7">
        <v>-18.352142857142859</v>
      </c>
      <c r="L133" s="7">
        <v>-14.101689371281362</v>
      </c>
      <c r="AO133" s="1"/>
      <c r="AP133" s="120"/>
      <c r="AQ133" s="150">
        <v>50</v>
      </c>
      <c r="AV133" s="1"/>
      <c r="BC133" s="1"/>
      <c r="BH133" s="1"/>
      <c r="BJ133" s="1"/>
      <c r="BO133" s="1"/>
      <c r="BS133" s="1"/>
      <c r="BU133" s="1"/>
      <c r="BV133" s="1"/>
      <c r="BW133" s="1"/>
      <c r="CI133" s="1"/>
      <c r="CJ133" s="1"/>
      <c r="CK133" s="1"/>
      <c r="CP133" s="1"/>
      <c r="CR133" s="144"/>
    </row>
    <row r="134" spans="1:96">
      <c r="A134" s="1"/>
      <c r="B134" s="120"/>
      <c r="C134" s="121">
        <v>75</v>
      </c>
      <c r="D134" s="1"/>
      <c r="E134" s="1">
        <v>14</v>
      </c>
      <c r="F134" s="1">
        <v>253</v>
      </c>
      <c r="G134" s="6">
        <v>18.071428571428573</v>
      </c>
      <c r="H134" s="6">
        <v>1.5041269235665464</v>
      </c>
      <c r="I134" s="1">
        <v>19.97</v>
      </c>
      <c r="J134" s="1">
        <v>15.25</v>
      </c>
      <c r="K134" s="7">
        <v>-18.071428571428573</v>
      </c>
      <c r="L134" s="7">
        <v>-12.014563590536678</v>
      </c>
      <c r="AO134" s="1"/>
      <c r="AP134" s="120"/>
      <c r="AQ134" s="150">
        <v>75</v>
      </c>
      <c r="AV134" s="1"/>
      <c r="BC134" s="1"/>
      <c r="BH134" s="1"/>
      <c r="BJ134" s="1"/>
      <c r="BO134" s="1"/>
      <c r="BS134" s="1"/>
      <c r="BU134" s="1"/>
      <c r="BV134" s="1"/>
      <c r="BW134" s="1"/>
      <c r="CI134" s="1"/>
      <c r="CJ134" s="1"/>
      <c r="CK134" s="1"/>
      <c r="CP134" s="1"/>
      <c r="CR134" s="144"/>
    </row>
    <row r="135" spans="1:96">
      <c r="A135" s="1"/>
      <c r="B135" s="120"/>
      <c r="C135" s="121">
        <v>100</v>
      </c>
      <c r="D135" s="1">
        <v>19.3</v>
      </c>
      <c r="E135" s="1">
        <v>14</v>
      </c>
      <c r="F135" s="1">
        <v>248.65</v>
      </c>
      <c r="G135" s="6">
        <v>17.76071428571429</v>
      </c>
      <c r="H135" s="6">
        <v>1.5725406404713242</v>
      </c>
      <c r="I135" s="1">
        <v>19.739999999999998</v>
      </c>
      <c r="J135" s="1">
        <v>14.93</v>
      </c>
      <c r="K135" s="7">
        <v>1.539285714285711</v>
      </c>
      <c r="L135" s="7">
        <v>0.97885273974499887</v>
      </c>
      <c r="AO135" s="1"/>
      <c r="AP135" s="120"/>
      <c r="AQ135" s="150">
        <v>100</v>
      </c>
      <c r="AV135" s="1"/>
      <c r="BC135" s="1"/>
      <c r="BH135" s="1"/>
      <c r="BJ135" s="1"/>
      <c r="BO135" s="1"/>
      <c r="BS135" s="1"/>
      <c r="BU135" s="1"/>
      <c r="BV135" s="1"/>
      <c r="BW135" s="1"/>
      <c r="CI135" s="1"/>
      <c r="CJ135" s="1"/>
      <c r="CK135" s="1"/>
      <c r="CP135" s="1"/>
      <c r="CR135" s="144"/>
    </row>
    <row r="136" spans="1:96">
      <c r="A136" s="1"/>
      <c r="B136" s="120"/>
      <c r="C136" s="121">
        <v>150</v>
      </c>
      <c r="D136" s="1"/>
      <c r="E136" s="1">
        <v>14</v>
      </c>
      <c r="F136" s="1">
        <v>241.08</v>
      </c>
      <c r="G136" s="6">
        <v>17.22</v>
      </c>
      <c r="H136" s="6">
        <v>2.0177176748456884</v>
      </c>
      <c r="I136" s="1">
        <v>19.54</v>
      </c>
      <c r="J136" s="1">
        <v>12.71</v>
      </c>
      <c r="K136" s="7">
        <v>-17.22</v>
      </c>
      <c r="L136" s="7">
        <v>-8.5343951805928224</v>
      </c>
      <c r="AO136" s="1"/>
      <c r="AP136" s="120"/>
      <c r="AQ136" s="150">
        <v>150</v>
      </c>
      <c r="AV136" s="1"/>
      <c r="BC136" s="1"/>
      <c r="BH136" s="1"/>
      <c r="BJ136" s="1"/>
      <c r="BO136" s="1"/>
      <c r="BS136" s="1"/>
      <c r="BU136" s="1"/>
      <c r="BV136" s="1"/>
      <c r="BW136" s="1"/>
      <c r="CI136" s="1"/>
      <c r="CJ136" s="1"/>
      <c r="CK136" s="1"/>
      <c r="CP136" s="1"/>
      <c r="CR136" s="144"/>
    </row>
    <row r="137" spans="1:96">
      <c r="A137" s="1"/>
      <c r="B137" s="120"/>
      <c r="C137" s="121">
        <v>200</v>
      </c>
      <c r="D137" s="1">
        <v>19</v>
      </c>
      <c r="E137" s="1">
        <v>14</v>
      </c>
      <c r="F137" s="1">
        <v>229.52</v>
      </c>
      <c r="G137" s="6">
        <v>16.394285714285719</v>
      </c>
      <c r="H137" s="6">
        <v>2.3916673112020561</v>
      </c>
      <c r="I137" s="1">
        <v>18.63</v>
      </c>
      <c r="J137" s="1">
        <v>11.19</v>
      </c>
      <c r="K137" s="7">
        <v>2.6057142857142814</v>
      </c>
      <c r="L137" s="7">
        <v>1.0894969687086808</v>
      </c>
      <c r="AO137" s="1"/>
      <c r="AP137" s="120"/>
      <c r="AQ137" s="150">
        <v>200</v>
      </c>
      <c r="AV137" s="1"/>
      <c r="BC137" s="1"/>
      <c r="BH137" s="1"/>
      <c r="BJ137" s="1"/>
      <c r="BO137" s="1"/>
      <c r="BS137" s="1"/>
      <c r="BU137" s="1"/>
      <c r="BV137" s="1"/>
      <c r="BW137" s="1"/>
      <c r="CI137" s="1"/>
      <c r="CJ137" s="1"/>
      <c r="CK137" s="1"/>
      <c r="CP137" s="1"/>
      <c r="CR137" s="144"/>
    </row>
    <row r="138" spans="1:96">
      <c r="A138" s="1"/>
      <c r="B138" s="120"/>
      <c r="C138" s="121">
        <v>300</v>
      </c>
      <c r="D138" s="1"/>
      <c r="E138" s="1">
        <v>6</v>
      </c>
      <c r="F138" s="1">
        <v>85.19</v>
      </c>
      <c r="G138" s="6">
        <v>14.198333333333331</v>
      </c>
      <c r="H138" s="6">
        <v>3.7920306784975684</v>
      </c>
      <c r="I138" s="1">
        <v>18.079999999999998</v>
      </c>
      <c r="J138" s="1">
        <v>8.77</v>
      </c>
      <c r="K138" s="7">
        <v>-14.198333333333331</v>
      </c>
      <c r="L138" s="7">
        <v>-3.7442559243636762</v>
      </c>
      <c r="AO138" s="1"/>
      <c r="AP138" s="120"/>
      <c r="AQ138" s="150">
        <v>300</v>
      </c>
      <c r="CI138" s="1"/>
      <c r="CJ138" s="1"/>
      <c r="CK138" s="1"/>
      <c r="CR138" s="144"/>
    </row>
    <row r="139" spans="1:96">
      <c r="A139" s="1"/>
      <c r="B139" s="120"/>
      <c r="C139" s="121">
        <v>400</v>
      </c>
      <c r="D139" s="1"/>
      <c r="E139" s="1">
        <v>3</v>
      </c>
      <c r="F139" s="1">
        <v>37.29</v>
      </c>
      <c r="G139" s="6">
        <v>12.43</v>
      </c>
      <c r="H139" s="6">
        <v>4.952857760929537</v>
      </c>
      <c r="I139" s="1">
        <v>15.97</v>
      </c>
      <c r="J139" s="1">
        <v>6.77</v>
      </c>
      <c r="K139" s="7">
        <v>-12.43</v>
      </c>
      <c r="L139" s="7">
        <v>-2.5096622192653433</v>
      </c>
      <c r="AO139" s="1"/>
      <c r="AP139" s="120"/>
      <c r="AQ139" s="150">
        <v>400</v>
      </c>
      <c r="CI139" s="1"/>
      <c r="CJ139" s="1"/>
      <c r="CK139" s="1"/>
      <c r="CR139" s="144"/>
    </row>
    <row r="140" spans="1:96">
      <c r="A140" s="1"/>
      <c r="B140" s="120"/>
      <c r="C140" s="121">
        <v>500</v>
      </c>
      <c r="D140" s="1"/>
      <c r="E140" s="1">
        <v>2</v>
      </c>
      <c r="F140" s="1">
        <v>13.43</v>
      </c>
      <c r="G140" s="6">
        <v>6.7149999999999999</v>
      </c>
      <c r="H140" s="6">
        <v>2.4112341238461261</v>
      </c>
      <c r="I140" s="1">
        <v>8.42</v>
      </c>
      <c r="J140" s="1">
        <v>5.01</v>
      </c>
      <c r="K140" s="7">
        <v>-6.7149999999999999</v>
      </c>
      <c r="AO140" s="1"/>
      <c r="AP140" s="120"/>
      <c r="AQ140" s="150">
        <v>500</v>
      </c>
      <c r="CI140" s="1"/>
      <c r="CJ140" s="1"/>
      <c r="CR140" s="144"/>
    </row>
    <row r="141" spans="1:96">
      <c r="A141" s="1"/>
      <c r="B141" s="120"/>
      <c r="C141" s="121">
        <v>600</v>
      </c>
      <c r="D141" s="1"/>
      <c r="E141" s="1">
        <v>0</v>
      </c>
      <c r="F141" s="1">
        <v>0</v>
      </c>
      <c r="G141" s="6" t="e">
        <v>#DIV/0!</v>
      </c>
      <c r="H141" s="6" t="e">
        <v>#DIV/0!</v>
      </c>
      <c r="I141" s="1">
        <v>0</v>
      </c>
      <c r="J141" s="1">
        <v>0</v>
      </c>
      <c r="K141" s="7" t="e">
        <v>#DIV/0!</v>
      </c>
      <c r="AO141" s="1"/>
      <c r="AP141" s="120"/>
      <c r="AQ141" s="150">
        <v>600</v>
      </c>
      <c r="AR141" s="1"/>
      <c r="AS141" s="1"/>
      <c r="AT141" s="1"/>
      <c r="AU141" s="1"/>
      <c r="AV141" s="1"/>
      <c r="AW141" s="1"/>
      <c r="AX141" s="1"/>
      <c r="AY141" s="1"/>
      <c r="AZ141" s="1"/>
      <c r="BA141" s="1"/>
      <c r="BB141" s="1"/>
      <c r="BC141" s="1"/>
      <c r="BD141" s="1"/>
      <c r="BE141" s="1"/>
      <c r="BF141" s="1"/>
      <c r="BG141" s="1"/>
      <c r="BH141" s="1"/>
      <c r="BI141" s="1"/>
      <c r="BJ141" s="1"/>
      <c r="BK141" s="1"/>
      <c r="BL141" s="1"/>
      <c r="BM141" s="1"/>
      <c r="BN141" s="1"/>
      <c r="BO141" s="1"/>
      <c r="BP141" s="1"/>
      <c r="BQ141" s="1"/>
      <c r="BR141" s="1"/>
      <c r="BS141" s="1"/>
      <c r="BT141" s="1"/>
      <c r="BU141" s="1"/>
      <c r="BV141" s="1"/>
      <c r="BW141" s="1"/>
      <c r="BX141" s="1"/>
      <c r="BY141" s="1"/>
      <c r="BZ141" s="1"/>
      <c r="CA141" s="1"/>
      <c r="CB141" s="1"/>
      <c r="CC141" s="1"/>
      <c r="CD141" s="1"/>
      <c r="CE141" s="1"/>
      <c r="CF141" s="1"/>
      <c r="CG141" s="1"/>
      <c r="CH141" s="1"/>
      <c r="CI141" s="1"/>
      <c r="CJ141" s="1"/>
      <c r="CK141" s="1"/>
      <c r="CL141" s="1"/>
      <c r="CN141" s="1"/>
      <c r="CO141" s="1"/>
      <c r="CP141" s="1"/>
      <c r="CQ141" s="1"/>
      <c r="CR141" s="144"/>
    </row>
    <row r="142" spans="1:96">
      <c r="A142" s="1"/>
      <c r="B142" s="1"/>
      <c r="C142" s="112"/>
      <c r="D142" s="1"/>
      <c r="E142" s="1"/>
      <c r="F142" s="1"/>
      <c r="G142" s="6"/>
      <c r="H142" s="6"/>
      <c r="I142" s="1"/>
      <c r="J142" s="1"/>
      <c r="AO142" s="1"/>
      <c r="AP142" s="1"/>
      <c r="AQ142" s="141"/>
      <c r="AR142" s="1"/>
      <c r="AS142" s="1"/>
      <c r="AT142" s="1"/>
      <c r="AU142" s="1"/>
      <c r="AV142" s="1"/>
      <c r="AW142" s="1"/>
      <c r="AX142" s="1"/>
      <c r="AY142" s="1"/>
      <c r="AZ142" s="1"/>
      <c r="BA142" s="1"/>
      <c r="BB142" s="1"/>
      <c r="BC142" s="1"/>
      <c r="BD142" s="1"/>
      <c r="BE142" s="1"/>
      <c r="BF142" s="1"/>
      <c r="BG142" s="1"/>
      <c r="BH142" s="1"/>
      <c r="BI142" s="1"/>
      <c r="BJ142" s="1"/>
      <c r="BK142" s="1"/>
      <c r="BL142" s="1"/>
      <c r="BM142" s="1"/>
      <c r="BN142" s="1"/>
      <c r="BO142" s="1"/>
      <c r="BP142" s="1"/>
      <c r="BQ142" s="1"/>
      <c r="BR142" s="1"/>
      <c r="BS142" s="1"/>
      <c r="BT142" s="1"/>
      <c r="BU142" s="1"/>
      <c r="BV142" s="1"/>
      <c r="BW142" s="1"/>
      <c r="BX142" s="1"/>
      <c r="BY142" s="1"/>
      <c r="BZ142" s="1"/>
      <c r="CA142" s="1"/>
      <c r="CB142" s="1"/>
      <c r="CC142" s="1"/>
      <c r="CD142" s="1"/>
      <c r="CE142" s="1"/>
      <c r="CF142" s="1"/>
      <c r="CG142" s="1"/>
      <c r="CH142" s="1"/>
      <c r="CI142" s="1"/>
      <c r="CJ142" s="1"/>
      <c r="CK142" s="1"/>
      <c r="CL142" s="1"/>
      <c r="CN142" s="1"/>
      <c r="CO142" s="1"/>
      <c r="CP142" s="1"/>
      <c r="CQ142" s="1"/>
      <c r="CR142" s="141"/>
    </row>
    <row r="143" spans="1:96" s="131" customFormat="1">
      <c r="A143" s="124"/>
      <c r="B143" s="124"/>
      <c r="C143" s="130" t="s">
        <v>16</v>
      </c>
      <c r="D143" s="124">
        <v>357</v>
      </c>
      <c r="E143" s="124">
        <v>14</v>
      </c>
      <c r="F143" s="124">
        <v>2535</v>
      </c>
      <c r="G143" s="125">
        <v>181.07142857142858</v>
      </c>
      <c r="H143" s="125">
        <v>110.92996008272988</v>
      </c>
      <c r="I143" s="124">
        <v>357</v>
      </c>
      <c r="J143" s="124">
        <v>26</v>
      </c>
      <c r="K143" s="125">
        <v>175.92857142857142</v>
      </c>
      <c r="L143" s="126"/>
      <c r="N143" s="132"/>
      <c r="O143" s="137"/>
      <c r="P143" s="137"/>
      <c r="Q143" s="137"/>
      <c r="R143" s="137"/>
      <c r="S143" s="137"/>
      <c r="T143" s="137"/>
      <c r="U143" s="137"/>
      <c r="V143" s="137"/>
      <c r="W143" s="137"/>
      <c r="X143" s="137"/>
      <c r="Y143" s="137"/>
      <c r="Z143" s="137"/>
      <c r="AA143" s="137"/>
      <c r="AB143" s="137"/>
      <c r="AC143" s="137"/>
      <c r="AD143" s="137"/>
      <c r="AE143" s="137"/>
      <c r="AF143" s="137"/>
      <c r="AG143" s="137"/>
      <c r="AH143" s="137"/>
      <c r="AI143" s="137"/>
      <c r="AJ143" s="137"/>
      <c r="AK143" s="137"/>
      <c r="AL143" s="137"/>
      <c r="AM143" s="137"/>
      <c r="AO143" s="133"/>
      <c r="AP143" s="133"/>
      <c r="AQ143" s="145" t="s">
        <v>14</v>
      </c>
      <c r="AR143" s="133"/>
      <c r="AS143" s="133"/>
      <c r="AT143" s="133"/>
      <c r="AU143" s="133"/>
      <c r="AV143" s="133"/>
      <c r="AW143" s="133"/>
      <c r="AX143" s="133"/>
      <c r="AY143" s="133"/>
      <c r="AZ143" s="133"/>
      <c r="BA143" s="133"/>
      <c r="BB143" s="133"/>
      <c r="BC143" s="133"/>
      <c r="BD143" s="133"/>
      <c r="BE143" s="133"/>
      <c r="BF143" s="133"/>
      <c r="BG143" s="133"/>
      <c r="BH143" s="133"/>
      <c r="BI143" s="133"/>
      <c r="BJ143" s="133"/>
      <c r="BK143" s="133"/>
      <c r="BL143" s="133"/>
      <c r="BM143" s="133"/>
      <c r="BN143" s="133"/>
      <c r="BO143" s="133"/>
      <c r="BP143" s="133"/>
      <c r="BQ143" s="133"/>
      <c r="BR143" s="133"/>
      <c r="BS143" s="133"/>
      <c r="BT143" s="133"/>
      <c r="BU143" s="133"/>
      <c r="BV143" s="133"/>
      <c r="BW143" s="133"/>
      <c r="BX143" s="124"/>
      <c r="BY143" s="124"/>
      <c r="BZ143" s="124"/>
      <c r="CA143" s="124"/>
      <c r="CB143" s="124"/>
      <c r="CC143" s="124"/>
      <c r="CD143" s="124"/>
      <c r="CE143" s="124"/>
      <c r="CF143" s="124"/>
      <c r="CG143" s="124"/>
      <c r="CH143" s="124"/>
      <c r="CI143" s="124"/>
      <c r="CJ143" s="124"/>
      <c r="CK143" s="124"/>
      <c r="CL143" s="124"/>
      <c r="CN143" s="133"/>
      <c r="CO143" s="133"/>
      <c r="CP143" s="133"/>
      <c r="CQ143" s="133"/>
      <c r="CR143" s="145"/>
    </row>
    <row r="144" spans="1:96">
      <c r="A144" s="1"/>
      <c r="B144" s="120"/>
      <c r="C144" s="121" t="s">
        <v>17</v>
      </c>
      <c r="D144" s="1">
        <v>2</v>
      </c>
      <c r="E144" s="1">
        <v>14</v>
      </c>
      <c r="F144" s="1">
        <v>17.3</v>
      </c>
      <c r="G144" s="6">
        <v>1.2357142857142855</v>
      </c>
      <c r="H144" s="6">
        <v>0.76295694288950366</v>
      </c>
      <c r="I144" s="1">
        <v>2.7</v>
      </c>
      <c r="J144" s="1">
        <v>0.4</v>
      </c>
      <c r="K144" s="7">
        <v>0.76428571428571446</v>
      </c>
      <c r="AO144" s="1"/>
      <c r="AP144" s="120"/>
      <c r="AQ144" s="150" t="s">
        <v>15</v>
      </c>
      <c r="AR144" s="1"/>
      <c r="AS144" s="1"/>
      <c r="AT144" s="1"/>
      <c r="AU144" s="1"/>
      <c r="AV144" s="1"/>
      <c r="AW144" s="1"/>
      <c r="AX144" s="1"/>
      <c r="AY144" s="1"/>
      <c r="AZ144" s="1"/>
      <c r="BA144" s="1"/>
      <c r="BB144" s="1"/>
      <c r="BC144" s="1"/>
      <c r="BD144" s="1"/>
      <c r="BE144" s="1"/>
      <c r="BF144" s="1"/>
      <c r="BG144" s="1"/>
      <c r="BH144" s="1"/>
      <c r="BI144" s="1"/>
      <c r="BJ144" s="1"/>
      <c r="BK144" s="1"/>
      <c r="BL144" s="1"/>
      <c r="BM144" s="1"/>
      <c r="BN144" s="1"/>
      <c r="BO144" s="1"/>
      <c r="BP144" s="1"/>
      <c r="BQ144" s="1"/>
      <c r="BR144" s="1"/>
      <c r="BS144" s="1"/>
      <c r="BT144" s="1"/>
      <c r="BU144" s="1"/>
      <c r="BV144" s="1"/>
      <c r="BW144" s="1"/>
      <c r="BX144" s="1"/>
      <c r="BY144" s="1"/>
      <c r="BZ144" s="1"/>
      <c r="CA144" s="1"/>
      <c r="CB144" s="1"/>
      <c r="CC144" s="1"/>
      <c r="CD144" s="1"/>
      <c r="CE144" s="1"/>
      <c r="CF144" s="1"/>
      <c r="CG144" s="1"/>
      <c r="CH144" s="1"/>
      <c r="CI144" s="1"/>
      <c r="CJ144" s="1"/>
      <c r="CK144" s="1"/>
      <c r="CL144" s="1"/>
      <c r="CN144" s="1"/>
      <c r="CO144" s="1"/>
      <c r="CP144" s="1"/>
      <c r="CQ144" s="1"/>
      <c r="CR144" s="144"/>
    </row>
    <row r="145" spans="1:96">
      <c r="A145" s="1" t="s">
        <v>0</v>
      </c>
      <c r="B145" s="1" t="s">
        <v>1</v>
      </c>
      <c r="C145" s="112" t="s">
        <v>12</v>
      </c>
      <c r="D145" s="1" t="s">
        <v>73</v>
      </c>
      <c r="E145" s="1" t="s">
        <v>75</v>
      </c>
      <c r="F145" s="1" t="s">
        <v>79</v>
      </c>
      <c r="G145" s="6" t="s">
        <v>80</v>
      </c>
      <c r="H145" s="6" t="s">
        <v>74</v>
      </c>
      <c r="I145" s="1" t="s">
        <v>81</v>
      </c>
      <c r="J145" s="1" t="s">
        <v>82</v>
      </c>
      <c r="K145" s="7" t="s">
        <v>7</v>
      </c>
      <c r="AO145" s="1" t="s">
        <v>10</v>
      </c>
      <c r="AP145" s="1" t="s">
        <v>11</v>
      </c>
      <c r="AQ145" s="141" t="s">
        <v>12</v>
      </c>
      <c r="AR145" s="1"/>
      <c r="AS145" s="1">
        <v>2007</v>
      </c>
      <c r="AT145" s="1">
        <v>2006</v>
      </c>
      <c r="AU145" s="1">
        <v>2005</v>
      </c>
      <c r="AV145" s="1">
        <v>2004</v>
      </c>
      <c r="AW145" s="1">
        <v>2003</v>
      </c>
      <c r="AX145" s="1">
        <v>2002</v>
      </c>
      <c r="AY145" s="1">
        <v>2001</v>
      </c>
      <c r="AZ145" s="1"/>
      <c r="BA145" s="1"/>
      <c r="BB145" s="1"/>
      <c r="BC145" s="1">
        <v>2000</v>
      </c>
      <c r="BD145" s="1">
        <v>1999</v>
      </c>
      <c r="BE145" s="1">
        <v>1999</v>
      </c>
      <c r="BF145" s="1"/>
      <c r="BG145" s="1">
        <v>1998</v>
      </c>
      <c r="BH145" s="1">
        <v>1997</v>
      </c>
      <c r="BI145" s="1">
        <v>1996</v>
      </c>
      <c r="BJ145" s="1">
        <v>1995</v>
      </c>
      <c r="BK145" s="1">
        <v>1994</v>
      </c>
      <c r="BL145" s="1">
        <v>1993</v>
      </c>
      <c r="BM145" s="1">
        <v>1992</v>
      </c>
      <c r="BN145" s="1">
        <v>1991</v>
      </c>
      <c r="BO145" s="1">
        <v>1990</v>
      </c>
      <c r="BP145" s="1">
        <v>1990</v>
      </c>
      <c r="BQ145" s="1">
        <v>1989</v>
      </c>
      <c r="BR145" s="1">
        <v>1988</v>
      </c>
      <c r="BS145" s="1">
        <v>1987</v>
      </c>
      <c r="BT145" s="1">
        <v>1987</v>
      </c>
      <c r="BU145" s="1">
        <v>1986</v>
      </c>
      <c r="BV145" s="1">
        <v>1986</v>
      </c>
      <c r="BW145" s="1">
        <v>1986</v>
      </c>
      <c r="BX145" s="1">
        <v>1986</v>
      </c>
      <c r="BY145" s="1">
        <v>1986</v>
      </c>
      <c r="BZ145" s="1">
        <v>1985</v>
      </c>
      <c r="CA145" s="1">
        <v>1985</v>
      </c>
      <c r="CB145" s="1">
        <v>1985</v>
      </c>
      <c r="CC145" s="1">
        <v>1984</v>
      </c>
      <c r="CD145" s="1">
        <v>1984</v>
      </c>
      <c r="CE145" s="1">
        <v>1984</v>
      </c>
      <c r="CF145" s="1">
        <v>1983</v>
      </c>
      <c r="CG145" s="1">
        <v>1983</v>
      </c>
      <c r="CH145" s="1">
        <v>1982</v>
      </c>
      <c r="CI145" s="1">
        <v>1982</v>
      </c>
      <c r="CJ145" s="1">
        <v>1982</v>
      </c>
      <c r="CK145" s="1">
        <v>1982</v>
      </c>
      <c r="CL145" s="1">
        <v>1981</v>
      </c>
      <c r="CM145">
        <v>1980</v>
      </c>
      <c r="CN145" s="1"/>
      <c r="CO145" s="1"/>
      <c r="CP145" s="1"/>
      <c r="CQ145" s="1"/>
      <c r="CR145" s="141"/>
    </row>
    <row r="146" spans="1:96">
      <c r="A146" s="116">
        <v>3</v>
      </c>
      <c r="B146" s="117">
        <v>39</v>
      </c>
      <c r="C146" s="118" t="s">
        <v>13</v>
      </c>
      <c r="D146" s="116"/>
      <c r="E146" s="1">
        <v>8</v>
      </c>
      <c r="F146" s="1">
        <v>80</v>
      </c>
      <c r="G146" s="6">
        <v>10</v>
      </c>
      <c r="H146" s="6">
        <v>7.1113591226592243</v>
      </c>
      <c r="I146" s="1">
        <v>24</v>
      </c>
      <c r="J146" s="1">
        <v>5</v>
      </c>
      <c r="K146" s="7">
        <v>-10</v>
      </c>
      <c r="AO146" s="116">
        <v>3</v>
      </c>
      <c r="AP146" s="117">
        <v>39</v>
      </c>
      <c r="AQ146" s="149" t="s">
        <v>13</v>
      </c>
      <c r="AR146" s="116"/>
      <c r="AS146" s="116"/>
      <c r="AT146" s="116"/>
      <c r="AU146" s="116"/>
      <c r="AV146" s="116"/>
      <c r="AW146" s="116"/>
      <c r="AX146" s="116"/>
      <c r="AY146" s="116"/>
      <c r="AZ146" s="116"/>
      <c r="BA146" s="116"/>
      <c r="BB146" s="116"/>
      <c r="BC146" s="116"/>
      <c r="BD146" s="116"/>
      <c r="BE146" s="116"/>
      <c r="BF146" s="116"/>
      <c r="BG146" s="116"/>
      <c r="BH146" s="116"/>
      <c r="BI146" s="116"/>
      <c r="BJ146" s="116"/>
      <c r="BK146" s="116"/>
      <c r="BL146" s="116"/>
      <c r="BM146" s="116"/>
      <c r="BN146" s="116"/>
      <c r="BO146" s="116"/>
      <c r="BP146" s="116"/>
      <c r="BQ146" s="116"/>
      <c r="BR146" s="116"/>
      <c r="BS146" s="116"/>
      <c r="BT146" s="116"/>
      <c r="BU146" s="116"/>
      <c r="BV146" s="116"/>
      <c r="BW146" s="116"/>
      <c r="BX146" s="116"/>
      <c r="BY146" s="116"/>
      <c r="BZ146" s="116"/>
      <c r="CA146" s="116"/>
      <c r="CB146" s="116"/>
      <c r="CC146" s="116"/>
      <c r="CD146" s="116"/>
      <c r="CE146" s="116"/>
      <c r="CF146" s="116"/>
      <c r="CG146" s="116"/>
      <c r="CH146" s="116"/>
      <c r="CI146" s="116"/>
      <c r="CJ146" s="116"/>
      <c r="CK146" s="3"/>
      <c r="CL146" s="116"/>
      <c r="CN146" s="116"/>
      <c r="CO146" s="116"/>
      <c r="CP146" s="116"/>
      <c r="CQ146" s="116"/>
      <c r="CR146" s="143"/>
    </row>
    <row r="147" spans="1:96">
      <c r="A147" s="2"/>
      <c r="B147" s="114"/>
      <c r="C147" s="115">
        <v>0</v>
      </c>
      <c r="D147" s="2"/>
      <c r="E147" s="1">
        <v>7</v>
      </c>
      <c r="F147" s="1">
        <v>127.6</v>
      </c>
      <c r="G147" s="6">
        <v>18.228571428571428</v>
      </c>
      <c r="H147" s="6">
        <v>1.7288862365834463</v>
      </c>
      <c r="I147" s="1">
        <v>20.100000000000001</v>
      </c>
      <c r="J147" s="1">
        <v>15.2</v>
      </c>
      <c r="K147" s="7">
        <v>-18.228571428571428</v>
      </c>
      <c r="AO147" s="2"/>
      <c r="AP147" s="114"/>
      <c r="AQ147" s="148">
        <v>0</v>
      </c>
      <c r="AR147" s="2"/>
      <c r="AS147" s="2"/>
      <c r="AT147" s="2"/>
      <c r="AU147" s="2"/>
      <c r="AV147" s="2"/>
      <c r="AW147" s="2"/>
      <c r="AX147" s="2"/>
      <c r="AY147" s="2"/>
      <c r="AZ147" s="2"/>
      <c r="BA147" s="2"/>
      <c r="BB147" s="2"/>
      <c r="BC147" s="2"/>
      <c r="BD147" s="2"/>
      <c r="BE147" s="2"/>
      <c r="BF147" s="2"/>
      <c r="BG147" s="2"/>
      <c r="BH147" s="2"/>
      <c r="BI147" s="2"/>
      <c r="BJ147" s="2"/>
      <c r="BK147" s="2"/>
      <c r="BL147" s="2"/>
      <c r="BM147" s="2"/>
      <c r="BN147" s="2"/>
      <c r="BO147" s="2"/>
      <c r="BP147" s="2"/>
      <c r="BQ147" s="2"/>
      <c r="BR147" s="2"/>
      <c r="BS147" s="2"/>
      <c r="BT147" s="2"/>
      <c r="BU147" s="2"/>
      <c r="BV147" s="2"/>
      <c r="BW147" s="2"/>
      <c r="BX147" s="2"/>
      <c r="BY147" s="2"/>
      <c r="BZ147" s="2"/>
      <c r="CA147" s="2"/>
      <c r="CB147" s="2"/>
      <c r="CC147" s="2"/>
      <c r="CD147" s="2"/>
      <c r="CE147" s="2"/>
      <c r="CF147" s="2"/>
      <c r="CG147" s="2"/>
      <c r="CH147" s="2"/>
      <c r="CI147" s="2"/>
      <c r="CJ147" s="2"/>
      <c r="CK147" s="2"/>
      <c r="CL147" s="2"/>
      <c r="CN147" s="2"/>
      <c r="CO147" s="2"/>
      <c r="CP147" s="2"/>
      <c r="CQ147" s="2"/>
      <c r="CR147" s="142"/>
    </row>
    <row r="148" spans="1:96">
      <c r="A148" s="1"/>
      <c r="B148" s="120"/>
      <c r="C148" s="118">
        <v>10</v>
      </c>
      <c r="D148" s="116"/>
      <c r="E148" s="1">
        <v>6</v>
      </c>
      <c r="F148" s="1">
        <v>108.27</v>
      </c>
      <c r="G148" s="6">
        <v>18.045000000000002</v>
      </c>
      <c r="H148" s="6">
        <v>1.5115786449933879</v>
      </c>
      <c r="I148" s="1">
        <v>19.690000000000001</v>
      </c>
      <c r="J148" s="1">
        <v>15.25</v>
      </c>
      <c r="K148" s="7">
        <v>-18.045000000000002</v>
      </c>
      <c r="AO148" s="1"/>
      <c r="AP148" s="120"/>
      <c r="AQ148" s="149">
        <v>10</v>
      </c>
      <c r="AR148" s="116"/>
      <c r="AS148" s="116"/>
      <c r="AT148" s="116"/>
      <c r="AU148" s="116"/>
      <c r="AV148" s="116"/>
      <c r="AW148" s="116"/>
      <c r="AX148" s="116"/>
      <c r="AY148" s="116"/>
      <c r="AZ148" s="116"/>
      <c r="BA148" s="116"/>
      <c r="BB148" s="116"/>
      <c r="BC148" s="116"/>
      <c r="BD148" s="116"/>
      <c r="BE148" s="116"/>
      <c r="BF148" s="116"/>
      <c r="BG148" s="116"/>
      <c r="BH148" s="116"/>
      <c r="BI148" s="116"/>
      <c r="BJ148" s="116"/>
      <c r="BK148" s="116"/>
      <c r="BL148" s="116"/>
      <c r="BM148" s="116"/>
      <c r="BN148" s="116"/>
      <c r="BO148" s="116"/>
      <c r="BP148" s="116"/>
      <c r="BQ148" s="116"/>
      <c r="BR148" s="116"/>
      <c r="BS148" s="116"/>
      <c r="BT148" s="116"/>
      <c r="BU148" s="116"/>
      <c r="BV148" s="116"/>
      <c r="BW148" s="116"/>
      <c r="BX148" s="116"/>
      <c r="BY148" s="116"/>
      <c r="BZ148" s="116"/>
      <c r="CA148" s="116"/>
      <c r="CB148" s="116"/>
      <c r="CC148" s="116"/>
      <c r="CD148" s="116"/>
      <c r="CE148" s="116"/>
      <c r="CF148" s="116"/>
      <c r="CG148" s="116"/>
      <c r="CH148" s="116"/>
      <c r="CI148" s="116"/>
      <c r="CJ148" s="116"/>
      <c r="CK148" s="3"/>
      <c r="CL148" s="116"/>
      <c r="CN148" s="116"/>
      <c r="CO148" s="116"/>
      <c r="CP148" s="116"/>
      <c r="CQ148" s="116"/>
      <c r="CR148" s="143"/>
    </row>
    <row r="149" spans="1:96">
      <c r="A149" s="1"/>
      <c r="B149" s="120"/>
      <c r="C149" s="121">
        <v>20</v>
      </c>
      <c r="E149" s="1">
        <v>6</v>
      </c>
      <c r="F149" s="1">
        <v>108.3</v>
      </c>
      <c r="G149" s="6">
        <v>18.05</v>
      </c>
      <c r="H149" s="6">
        <v>1.5172079620144125</v>
      </c>
      <c r="I149" s="1">
        <v>19.690000000000001</v>
      </c>
      <c r="J149" s="1">
        <v>15.24</v>
      </c>
      <c r="K149" s="7">
        <v>-18.05</v>
      </c>
      <c r="AO149" s="1"/>
      <c r="AP149" s="120"/>
      <c r="AQ149" s="150">
        <v>20</v>
      </c>
      <c r="AV149" s="1"/>
      <c r="BC149" s="1"/>
      <c r="BH149" s="1"/>
      <c r="BJ149" s="1"/>
      <c r="BO149" s="1"/>
      <c r="BU149" s="1"/>
      <c r="BV149" s="1"/>
      <c r="BW149" s="1"/>
      <c r="CK149" s="1"/>
      <c r="CN149" s="1"/>
      <c r="CP149" s="1"/>
      <c r="CR149" s="144"/>
    </row>
    <row r="150" spans="1:96">
      <c r="A150" s="1"/>
      <c r="B150" s="120"/>
      <c r="C150" s="121">
        <v>30</v>
      </c>
      <c r="E150" s="1">
        <v>6</v>
      </c>
      <c r="F150" s="1">
        <v>108.28</v>
      </c>
      <c r="G150" s="6">
        <v>18.046666666666667</v>
      </c>
      <c r="H150" s="6">
        <v>1.5244102684863805</v>
      </c>
      <c r="I150" s="1">
        <v>19.690000000000001</v>
      </c>
      <c r="J150" s="1">
        <v>15.22</v>
      </c>
      <c r="K150" s="7">
        <v>-18.046666666666667</v>
      </c>
      <c r="AO150" s="1"/>
      <c r="AP150" s="120"/>
      <c r="AQ150" s="150">
        <v>30</v>
      </c>
      <c r="AV150" s="1"/>
      <c r="BC150" s="1"/>
      <c r="BH150" s="1"/>
      <c r="BJ150" s="1"/>
      <c r="BO150" s="1"/>
      <c r="BU150" s="1"/>
      <c r="BV150" s="1"/>
      <c r="BW150" s="1"/>
      <c r="CK150" s="1"/>
      <c r="CN150" s="1"/>
      <c r="CP150" s="1"/>
      <c r="CR150" s="144"/>
    </row>
    <row r="151" spans="1:96">
      <c r="A151" s="1"/>
      <c r="B151" s="120"/>
      <c r="C151" s="121">
        <v>50</v>
      </c>
      <c r="E151" s="1">
        <v>6</v>
      </c>
      <c r="F151" s="1">
        <v>108.19</v>
      </c>
      <c r="G151" s="6">
        <v>18.031666666666666</v>
      </c>
      <c r="H151" s="6">
        <v>1.5192289711122062</v>
      </c>
      <c r="I151" s="1">
        <v>19.61</v>
      </c>
      <c r="J151" s="1">
        <v>15.19</v>
      </c>
      <c r="K151" s="7">
        <v>-18.031666666666666</v>
      </c>
      <c r="AO151" s="1"/>
      <c r="AP151" s="120"/>
      <c r="AQ151" s="150">
        <v>50</v>
      </c>
      <c r="AV151" s="1"/>
      <c r="BC151" s="1"/>
      <c r="BH151" s="1"/>
      <c r="BJ151" s="1"/>
      <c r="BO151" s="1"/>
      <c r="BU151" s="1"/>
      <c r="BV151" s="1"/>
      <c r="BW151" s="1"/>
      <c r="CK151" s="1"/>
      <c r="CN151" s="1"/>
      <c r="CP151" s="1"/>
      <c r="CR151" s="144"/>
    </row>
    <row r="152" spans="1:96">
      <c r="A152" s="1"/>
      <c r="B152" s="120"/>
      <c r="C152" s="121">
        <v>75</v>
      </c>
      <c r="E152" s="1">
        <v>6</v>
      </c>
      <c r="F152" s="1">
        <v>107.52</v>
      </c>
      <c r="G152" s="6">
        <v>17.920000000000002</v>
      </c>
      <c r="H152" s="6">
        <v>1.7711916892307551</v>
      </c>
      <c r="I152" s="1">
        <v>19.600000000000001</v>
      </c>
      <c r="J152" s="1">
        <v>14.52</v>
      </c>
      <c r="K152" s="7">
        <v>-17.920000000000002</v>
      </c>
      <c r="AO152" s="1"/>
      <c r="AP152" s="120"/>
      <c r="AQ152" s="150">
        <v>75</v>
      </c>
      <c r="AV152" s="1"/>
      <c r="BC152" s="1"/>
      <c r="BH152" s="1"/>
      <c r="BJ152" s="1"/>
      <c r="BO152" s="1"/>
      <c r="BU152" s="1"/>
      <c r="BV152" s="1"/>
      <c r="BW152" s="1"/>
      <c r="CK152" s="1"/>
      <c r="CN152" s="1"/>
      <c r="CP152" s="1"/>
      <c r="CR152" s="144"/>
    </row>
    <row r="153" spans="1:96">
      <c r="A153" s="1"/>
      <c r="B153" s="120"/>
      <c r="C153" s="121">
        <v>100</v>
      </c>
      <c r="E153" s="1">
        <v>6</v>
      </c>
      <c r="F153" s="1">
        <v>107.07</v>
      </c>
      <c r="G153" s="6">
        <v>17.844999999999999</v>
      </c>
      <c r="H153" s="6">
        <v>1.9408116858675164</v>
      </c>
      <c r="I153" s="1">
        <v>19.600000000000001</v>
      </c>
      <c r="J153" s="1">
        <v>14.08</v>
      </c>
      <c r="K153" s="7">
        <v>-17.844999999999999</v>
      </c>
      <c r="AO153" s="1"/>
      <c r="AP153" s="120"/>
      <c r="AQ153" s="150">
        <v>100</v>
      </c>
      <c r="AV153" s="1"/>
      <c r="BC153" s="1"/>
      <c r="BH153" s="1"/>
      <c r="BJ153" s="1"/>
      <c r="BO153" s="1"/>
      <c r="BU153" s="1"/>
      <c r="BV153" s="1"/>
      <c r="BW153" s="1"/>
      <c r="CK153" s="1"/>
      <c r="CN153" s="1"/>
      <c r="CP153" s="1"/>
      <c r="CR153" s="144"/>
    </row>
    <row r="154" spans="1:96">
      <c r="A154" s="1"/>
      <c r="B154" s="120"/>
      <c r="C154" s="121">
        <v>150</v>
      </c>
      <c r="E154" s="1">
        <v>6</v>
      </c>
      <c r="F154" s="1">
        <v>105.65</v>
      </c>
      <c r="G154" s="6">
        <v>17.608333333333334</v>
      </c>
      <c r="H154" s="6">
        <v>2.1487709665449861</v>
      </c>
      <c r="I154" s="1">
        <v>19.57</v>
      </c>
      <c r="J154" s="1">
        <v>13.5</v>
      </c>
      <c r="K154" s="7">
        <v>-17.608333333333334</v>
      </c>
      <c r="AO154" s="1"/>
      <c r="AP154" s="120"/>
      <c r="AQ154" s="150">
        <v>150</v>
      </c>
      <c r="AV154" s="1"/>
      <c r="BC154" s="1"/>
      <c r="BH154" s="1"/>
      <c r="BJ154" s="1"/>
      <c r="BO154" s="1"/>
      <c r="BU154" s="1"/>
      <c r="BV154" s="1"/>
      <c r="BW154" s="1"/>
      <c r="CK154" s="1"/>
      <c r="CN154" s="1"/>
      <c r="CP154" s="1"/>
      <c r="CR154" s="144"/>
    </row>
    <row r="155" spans="1:96">
      <c r="A155" s="1"/>
      <c r="B155" s="120"/>
      <c r="C155" s="121">
        <v>200</v>
      </c>
      <c r="E155" s="1">
        <v>6</v>
      </c>
      <c r="F155" s="1">
        <v>102.85</v>
      </c>
      <c r="G155" s="6">
        <v>17.141666666666666</v>
      </c>
      <c r="H155" s="6">
        <v>2.6086426866603807</v>
      </c>
      <c r="I155" s="1">
        <v>19.12</v>
      </c>
      <c r="J155" s="1">
        <v>11.98</v>
      </c>
      <c r="K155" s="7">
        <v>-17.141666666666666</v>
      </c>
      <c r="AO155" s="1"/>
      <c r="AP155" s="120"/>
      <c r="AQ155" s="150">
        <v>200</v>
      </c>
      <c r="AV155" s="1"/>
      <c r="BC155" s="1"/>
      <c r="BH155" s="1"/>
      <c r="BJ155" s="1"/>
      <c r="BO155" s="1"/>
      <c r="BU155" s="1"/>
      <c r="BV155" s="1"/>
      <c r="BW155" s="1"/>
      <c r="CK155" s="1"/>
      <c r="CN155" s="1"/>
      <c r="CP155" s="1"/>
      <c r="CR155" s="144"/>
    </row>
    <row r="156" spans="1:96">
      <c r="A156" s="1"/>
      <c r="B156" s="120"/>
      <c r="C156" s="121">
        <v>300</v>
      </c>
      <c r="E156" s="1">
        <v>0</v>
      </c>
      <c r="F156" s="1">
        <v>0</v>
      </c>
      <c r="G156" s="6" t="e">
        <v>#DIV/0!</v>
      </c>
      <c r="H156" s="6" t="e">
        <v>#DIV/0!</v>
      </c>
      <c r="I156" s="1">
        <v>0</v>
      </c>
      <c r="J156" s="1">
        <v>0</v>
      </c>
      <c r="K156" s="7" t="e">
        <v>#DIV/0!</v>
      </c>
      <c r="AO156" s="1"/>
      <c r="AP156" s="120"/>
      <c r="AQ156" s="150">
        <v>300</v>
      </c>
      <c r="AV156" s="1"/>
      <c r="BC156" s="1"/>
      <c r="BH156" s="1"/>
      <c r="BJ156" s="1"/>
      <c r="BU156" s="1"/>
      <c r="BV156" s="1"/>
      <c r="BW156" s="1"/>
      <c r="CK156" s="1"/>
      <c r="CN156" s="1"/>
      <c r="CP156" s="1"/>
      <c r="CR156" s="144"/>
    </row>
    <row r="157" spans="1:96">
      <c r="A157" s="1"/>
      <c r="B157" s="120"/>
      <c r="C157" s="121">
        <v>400</v>
      </c>
      <c r="E157" s="1">
        <v>0</v>
      </c>
      <c r="F157" s="1">
        <v>0</v>
      </c>
      <c r="G157" s="6" t="e">
        <v>#DIV/0!</v>
      </c>
      <c r="H157" s="6" t="e">
        <v>#DIV/0!</v>
      </c>
      <c r="I157" s="1">
        <v>0</v>
      </c>
      <c r="J157" s="1">
        <v>0</v>
      </c>
      <c r="K157" s="7" t="e">
        <v>#DIV/0!</v>
      </c>
      <c r="AO157" s="1"/>
      <c r="AP157" s="120"/>
      <c r="AQ157" s="150">
        <v>400</v>
      </c>
      <c r="CK157" s="1"/>
      <c r="CR157" s="144"/>
    </row>
    <row r="158" spans="1:96">
      <c r="A158" s="1"/>
      <c r="B158" s="120"/>
      <c r="C158" s="121">
        <v>500</v>
      </c>
      <c r="E158" s="1">
        <v>0</v>
      </c>
      <c r="F158" s="1">
        <v>0</v>
      </c>
      <c r="G158" s="6" t="e">
        <v>#DIV/0!</v>
      </c>
      <c r="H158" s="6" t="e">
        <v>#DIV/0!</v>
      </c>
      <c r="I158" s="1">
        <v>0</v>
      </c>
      <c r="J158" s="1">
        <v>0</v>
      </c>
      <c r="K158" s="7" t="e">
        <v>#DIV/0!</v>
      </c>
      <c r="AO158" s="1"/>
      <c r="AP158" s="120"/>
      <c r="AQ158" s="150">
        <v>500</v>
      </c>
      <c r="CK158" s="1"/>
      <c r="CR158" s="144"/>
    </row>
    <row r="159" spans="1:96">
      <c r="A159" s="1"/>
      <c r="B159" s="120"/>
      <c r="C159" s="121">
        <v>600</v>
      </c>
      <c r="E159" s="1">
        <v>0</v>
      </c>
      <c r="F159" s="1">
        <v>0</v>
      </c>
      <c r="G159" s="6" t="e">
        <v>#DIV/0!</v>
      </c>
      <c r="H159" s="6" t="e">
        <v>#DIV/0!</v>
      </c>
      <c r="I159" s="1">
        <v>0</v>
      </c>
      <c r="J159" s="1">
        <v>0</v>
      </c>
      <c r="K159" s="7" t="e">
        <v>#DIV/0!</v>
      </c>
      <c r="AO159" s="1"/>
      <c r="AP159" s="120"/>
      <c r="AQ159" s="150">
        <v>600</v>
      </c>
      <c r="CR159" s="144"/>
    </row>
    <row r="160" spans="1:96">
      <c r="A160" s="1"/>
      <c r="B160" s="120"/>
      <c r="C160" s="121"/>
      <c r="E160" s="1"/>
      <c r="F160" s="1"/>
      <c r="G160" s="6"/>
      <c r="H160" s="6"/>
      <c r="I160" s="1"/>
      <c r="J160" s="1"/>
      <c r="AO160" s="1"/>
      <c r="AP160" s="120"/>
      <c r="AQ160" s="150"/>
      <c r="CR160" s="144"/>
    </row>
    <row r="161" spans="1:96">
      <c r="A161" s="1"/>
      <c r="B161" s="120"/>
      <c r="C161" s="121" t="s">
        <v>14</v>
      </c>
      <c r="D161" s="1"/>
      <c r="E161" s="1">
        <v>6</v>
      </c>
      <c r="F161" s="1">
        <v>922</v>
      </c>
      <c r="G161" s="6">
        <v>153.66666666666666</v>
      </c>
      <c r="H161" s="6">
        <v>112.0172605747287</v>
      </c>
      <c r="I161" s="1">
        <v>338</v>
      </c>
      <c r="J161" s="1">
        <v>35</v>
      </c>
      <c r="K161" s="7">
        <v>-153.66666666666666</v>
      </c>
      <c r="AO161" s="1"/>
      <c r="AP161" s="120"/>
      <c r="AQ161" s="150" t="s">
        <v>14</v>
      </c>
      <c r="AR161" s="1"/>
      <c r="AS161" s="1"/>
      <c r="AT161" s="1"/>
      <c r="AU161" s="1"/>
      <c r="AV161" s="1"/>
      <c r="AW161" s="1"/>
      <c r="AX161" s="1"/>
      <c r="AY161" s="1"/>
      <c r="AZ161" s="1"/>
      <c r="BA161" s="1"/>
      <c r="BB161" s="1"/>
      <c r="BC161" s="1"/>
      <c r="BD161" s="1"/>
      <c r="BE161" s="1"/>
      <c r="BF161" s="1"/>
      <c r="BG161" s="1"/>
      <c r="BH161" s="1"/>
      <c r="BI161" s="1"/>
      <c r="BJ161" s="1"/>
      <c r="BK161" s="1"/>
      <c r="BL161" s="1"/>
      <c r="BM161" s="1"/>
      <c r="BN161" s="1"/>
      <c r="BO161" s="1"/>
      <c r="BP161" s="1"/>
      <c r="BQ161" s="1"/>
      <c r="BR161" s="1"/>
      <c r="BS161" s="1"/>
      <c r="BT161" s="1"/>
      <c r="BU161" s="1"/>
      <c r="BV161" s="1"/>
      <c r="BW161" s="1"/>
      <c r="BX161" s="1"/>
      <c r="BY161" s="1"/>
      <c r="BZ161" s="1"/>
      <c r="CA161" s="1"/>
      <c r="CB161" s="1"/>
      <c r="CC161" s="1"/>
      <c r="CD161" s="1"/>
      <c r="CE161" s="1"/>
      <c r="CF161" s="1"/>
      <c r="CG161" s="1"/>
      <c r="CH161" s="1"/>
      <c r="CI161" s="1"/>
      <c r="CJ161" s="1"/>
      <c r="CK161" s="1"/>
      <c r="CL161" s="1"/>
      <c r="CN161" s="1"/>
      <c r="CO161" s="1"/>
      <c r="CP161" s="1"/>
      <c r="CQ161" s="1"/>
      <c r="CR161" s="144"/>
    </row>
    <row r="162" spans="1:96">
      <c r="A162" s="1"/>
      <c r="B162" s="1"/>
      <c r="C162" s="112" t="s">
        <v>15</v>
      </c>
      <c r="D162" s="1"/>
      <c r="E162" s="1">
        <v>6</v>
      </c>
      <c r="F162" s="1">
        <v>4.5599999999999996</v>
      </c>
      <c r="G162" s="6">
        <v>0.76</v>
      </c>
      <c r="H162" s="6">
        <v>0.23366642891095851</v>
      </c>
      <c r="I162" s="1">
        <v>1.2</v>
      </c>
      <c r="J162" s="1">
        <v>0.55000000000000004</v>
      </c>
      <c r="K162" s="6">
        <v>-0.76</v>
      </c>
      <c r="AO162" s="2"/>
      <c r="AP162" s="2"/>
      <c r="AQ162" s="146" t="s">
        <v>15</v>
      </c>
      <c r="AR162" s="2"/>
      <c r="AS162" s="2"/>
      <c r="AT162" s="2"/>
      <c r="AU162" s="2"/>
      <c r="AV162" s="2"/>
      <c r="AW162" s="2"/>
      <c r="AX162" s="2"/>
      <c r="AY162" s="2"/>
      <c r="AZ162" s="2"/>
      <c r="BA162" s="2"/>
      <c r="BB162" s="2"/>
      <c r="BC162" s="2"/>
      <c r="BD162" s="2"/>
      <c r="BE162" s="2"/>
      <c r="BF162" s="2"/>
      <c r="BG162" s="2"/>
      <c r="BH162" s="2"/>
      <c r="BI162" s="2"/>
      <c r="BJ162" s="2"/>
      <c r="BK162" s="2"/>
      <c r="BL162" s="2"/>
      <c r="BM162" s="2"/>
      <c r="BN162" s="2"/>
      <c r="BO162" s="2"/>
      <c r="BP162" s="2"/>
      <c r="BQ162" s="2"/>
      <c r="BR162" s="2"/>
      <c r="BS162" s="2"/>
      <c r="BT162" s="2"/>
      <c r="BU162" s="2"/>
      <c r="BV162" s="2"/>
      <c r="BW162" s="2"/>
      <c r="BX162" s="1"/>
      <c r="BY162" s="1"/>
      <c r="BZ162" s="1"/>
      <c r="CA162" s="1"/>
      <c r="CB162" s="1"/>
      <c r="CC162" s="1"/>
      <c r="CD162" s="1"/>
      <c r="CE162" s="1"/>
      <c r="CF162" s="1"/>
      <c r="CG162" s="1"/>
      <c r="CH162" s="1"/>
      <c r="CI162" s="1"/>
      <c r="CJ162" s="1"/>
      <c r="CK162" s="1"/>
      <c r="CL162" s="1"/>
      <c r="CN162" s="2"/>
      <c r="CO162" s="2"/>
      <c r="CP162" s="2"/>
      <c r="CQ162" s="2"/>
      <c r="CR162" s="146"/>
    </row>
    <row r="163" spans="1:96">
      <c r="A163" s="1" t="s">
        <v>0</v>
      </c>
      <c r="B163" s="120" t="s">
        <v>1</v>
      </c>
      <c r="C163" s="121" t="s">
        <v>83</v>
      </c>
      <c r="D163" s="1">
        <v>2000</v>
      </c>
      <c r="E163" s="1" t="s">
        <v>75</v>
      </c>
      <c r="F163" s="1" t="s">
        <v>72</v>
      </c>
      <c r="G163" s="6" t="s">
        <v>4</v>
      </c>
      <c r="H163" s="6" t="s">
        <v>8</v>
      </c>
      <c r="I163" s="1" t="s">
        <v>5</v>
      </c>
      <c r="J163" s="1" t="s">
        <v>6</v>
      </c>
      <c r="K163" s="7" t="s">
        <v>7</v>
      </c>
      <c r="AO163" s="1" t="s">
        <v>10</v>
      </c>
      <c r="AP163" s="120" t="s">
        <v>11</v>
      </c>
      <c r="AQ163" s="150" t="s">
        <v>12</v>
      </c>
      <c r="AR163" s="1"/>
      <c r="AS163" s="1">
        <v>2007</v>
      </c>
      <c r="AT163" s="1"/>
      <c r="AU163" s="1">
        <v>2005</v>
      </c>
      <c r="AV163" s="1">
        <v>2004</v>
      </c>
      <c r="AW163" s="1">
        <v>2003</v>
      </c>
      <c r="AX163" s="1">
        <v>2002</v>
      </c>
      <c r="AY163" s="1">
        <v>2001</v>
      </c>
      <c r="AZ163" s="1"/>
      <c r="BA163" s="1"/>
      <c r="BB163" s="1"/>
      <c r="BC163" s="1">
        <v>2000</v>
      </c>
      <c r="BD163" s="1">
        <v>1999</v>
      </c>
      <c r="BE163" s="1">
        <v>1999</v>
      </c>
      <c r="BF163" s="1"/>
      <c r="BG163" s="1">
        <v>1998</v>
      </c>
      <c r="BH163" s="1">
        <v>1997</v>
      </c>
      <c r="BI163" s="1">
        <v>1996</v>
      </c>
      <c r="BJ163" s="1">
        <v>1995</v>
      </c>
      <c r="BK163" s="1">
        <v>1994</v>
      </c>
      <c r="BL163" s="1">
        <v>1993</v>
      </c>
      <c r="BM163" s="1">
        <v>1992</v>
      </c>
      <c r="BN163" s="1">
        <v>1991</v>
      </c>
      <c r="BO163" s="1">
        <v>1990</v>
      </c>
      <c r="BP163" s="1">
        <v>1990</v>
      </c>
      <c r="BQ163" s="1">
        <v>1989</v>
      </c>
      <c r="BR163" s="1">
        <v>1988</v>
      </c>
      <c r="BS163" s="1">
        <v>1987</v>
      </c>
      <c r="BT163" s="1">
        <v>1987</v>
      </c>
      <c r="BU163" s="1">
        <v>1986</v>
      </c>
      <c r="BV163" s="1">
        <v>1986</v>
      </c>
      <c r="BW163" s="1">
        <v>1986</v>
      </c>
      <c r="BX163" s="1">
        <v>1986</v>
      </c>
      <c r="BY163" s="1">
        <v>1986</v>
      </c>
      <c r="BZ163" s="1">
        <v>1985</v>
      </c>
      <c r="CA163" s="1">
        <v>1985</v>
      </c>
      <c r="CB163" s="1">
        <v>1985</v>
      </c>
      <c r="CC163" s="1">
        <v>1984</v>
      </c>
      <c r="CD163" s="1">
        <v>1984</v>
      </c>
      <c r="CE163" s="1">
        <v>1984</v>
      </c>
      <c r="CF163" s="1">
        <v>1983</v>
      </c>
      <c r="CG163" s="1">
        <v>1983</v>
      </c>
      <c r="CH163" s="1">
        <v>1982</v>
      </c>
      <c r="CI163" s="1">
        <v>1982</v>
      </c>
      <c r="CJ163" s="1">
        <v>1982</v>
      </c>
      <c r="CK163" s="1">
        <v>1982</v>
      </c>
      <c r="CL163" s="1">
        <v>1981</v>
      </c>
      <c r="CM163">
        <v>1980</v>
      </c>
      <c r="CN163" s="1"/>
      <c r="CO163" s="1"/>
      <c r="CP163" s="1"/>
      <c r="CQ163" s="1"/>
      <c r="CR163" s="144"/>
    </row>
    <row r="164" spans="1:96">
      <c r="A164" s="1">
        <v>3</v>
      </c>
      <c r="B164" s="1">
        <v>40</v>
      </c>
      <c r="C164" s="112" t="s">
        <v>13</v>
      </c>
      <c r="D164" s="1">
        <v>3</v>
      </c>
      <c r="E164" s="1">
        <v>3</v>
      </c>
      <c r="F164" s="1">
        <v>47</v>
      </c>
      <c r="G164" s="6">
        <v>15.666666666666666</v>
      </c>
      <c r="H164" s="6">
        <v>9.7125348562223088</v>
      </c>
      <c r="I164" s="1">
        <v>24</v>
      </c>
      <c r="J164" s="1">
        <v>5</v>
      </c>
      <c r="K164" s="7">
        <v>-12.666666666666666</v>
      </c>
      <c r="AO164" s="1">
        <v>3</v>
      </c>
      <c r="AP164" s="1">
        <v>40</v>
      </c>
      <c r="AQ164" s="141" t="s">
        <v>13</v>
      </c>
      <c r="AR164" s="1"/>
      <c r="AS164" s="1"/>
      <c r="AT164" s="1"/>
      <c r="AU164" s="1"/>
      <c r="AV164" s="1"/>
      <c r="AW164" s="1"/>
      <c r="AX164" s="1"/>
      <c r="AY164" s="1"/>
      <c r="AZ164" s="1"/>
      <c r="BA164" s="1"/>
      <c r="BB164" s="1"/>
      <c r="BC164" s="1"/>
      <c r="BD164" s="1"/>
      <c r="BE164" s="1"/>
      <c r="BF164" s="1"/>
      <c r="BG164" s="1"/>
      <c r="BH164" s="1"/>
      <c r="BI164" s="1"/>
      <c r="BJ164" s="1"/>
      <c r="BK164" s="1"/>
      <c r="BL164" s="1"/>
      <c r="BM164" s="1"/>
      <c r="BN164" s="1"/>
      <c r="BO164" s="1"/>
      <c r="BP164" s="1"/>
      <c r="BQ164" s="1"/>
      <c r="BR164" s="1"/>
      <c r="BS164" s="1"/>
      <c r="BT164" s="1"/>
      <c r="BU164" s="1"/>
      <c r="BV164" s="1"/>
      <c r="BW164" s="1"/>
      <c r="BX164" s="1"/>
      <c r="BY164" s="1"/>
      <c r="BZ164" s="1"/>
      <c r="CA164" s="1"/>
      <c r="CB164" s="1"/>
      <c r="CC164" s="1"/>
      <c r="CD164" s="1"/>
      <c r="CE164" s="1"/>
      <c r="CF164" s="1"/>
      <c r="CG164" s="1"/>
      <c r="CH164" s="1"/>
      <c r="CI164" s="1"/>
      <c r="CJ164" s="1"/>
      <c r="CK164" s="1"/>
      <c r="CL164" s="1"/>
      <c r="CN164" s="1"/>
      <c r="CO164" s="1"/>
      <c r="CP164" s="1"/>
      <c r="CQ164" s="1"/>
      <c r="CR164" s="141"/>
    </row>
    <row r="165" spans="1:96">
      <c r="A165" s="1"/>
      <c r="B165" s="1"/>
      <c r="C165" s="112">
        <v>0</v>
      </c>
      <c r="D165" s="1">
        <v>18.5</v>
      </c>
      <c r="E165" s="1">
        <v>3</v>
      </c>
      <c r="F165" s="1">
        <v>53.8</v>
      </c>
      <c r="G165" s="6">
        <v>17.933333333333334</v>
      </c>
      <c r="H165" s="6">
        <v>2.2030282189144583</v>
      </c>
      <c r="I165" s="1">
        <v>20.2</v>
      </c>
      <c r="J165" s="1">
        <v>15.8</v>
      </c>
      <c r="K165" s="6">
        <v>0.56666666666666643</v>
      </c>
      <c r="AO165" s="2"/>
      <c r="AP165" s="2"/>
      <c r="AQ165" s="146">
        <v>0</v>
      </c>
      <c r="AR165" s="2"/>
      <c r="AS165" s="2"/>
      <c r="AT165" s="2"/>
      <c r="AU165" s="2"/>
      <c r="AV165" s="2"/>
      <c r="AW165" s="2"/>
      <c r="AX165" s="2"/>
      <c r="AY165" s="2"/>
      <c r="AZ165" s="2"/>
      <c r="BA165" s="2"/>
      <c r="BB165" s="2"/>
      <c r="BC165" s="2"/>
      <c r="BD165" s="2"/>
      <c r="BE165" s="2"/>
      <c r="BF165" s="2"/>
      <c r="BG165" s="2"/>
      <c r="BH165" s="2"/>
      <c r="BI165" s="2"/>
      <c r="BJ165" s="2"/>
      <c r="BK165" s="2"/>
      <c r="BL165" s="2"/>
      <c r="BM165" s="2"/>
      <c r="BN165" s="2"/>
      <c r="BO165" s="2"/>
      <c r="BP165" s="2"/>
      <c r="BQ165" s="2"/>
      <c r="BR165" s="2"/>
      <c r="BS165" s="2"/>
      <c r="BT165" s="2"/>
      <c r="BU165" s="2"/>
      <c r="BV165" s="2"/>
      <c r="BW165" s="2"/>
      <c r="BX165" s="1"/>
      <c r="BY165" s="1"/>
      <c r="BZ165" s="1"/>
      <c r="CA165" s="1"/>
      <c r="CB165" s="1"/>
      <c r="CC165" s="1"/>
      <c r="CD165" s="1"/>
      <c r="CE165" s="1"/>
      <c r="CF165" s="1"/>
      <c r="CG165" s="1"/>
      <c r="CH165" s="1"/>
      <c r="CI165" s="1"/>
      <c r="CJ165" s="1"/>
      <c r="CK165" s="1"/>
      <c r="CL165" s="1"/>
      <c r="CN165" s="2"/>
      <c r="CO165" s="2"/>
      <c r="CP165" s="2"/>
      <c r="CQ165" s="2"/>
      <c r="CR165" s="146"/>
    </row>
    <row r="166" spans="1:96">
      <c r="A166" s="2"/>
      <c r="B166" s="114"/>
      <c r="C166" s="115">
        <v>10</v>
      </c>
      <c r="D166" s="2">
        <v>18.47</v>
      </c>
      <c r="E166" s="1">
        <v>3</v>
      </c>
      <c r="F166" s="1">
        <v>53.86</v>
      </c>
      <c r="G166" s="6">
        <v>17.953333333333333</v>
      </c>
      <c r="H166" s="6">
        <v>1.8388130229398914</v>
      </c>
      <c r="I166" s="1">
        <v>19.72</v>
      </c>
      <c r="J166" s="1">
        <v>16.05</v>
      </c>
      <c r="K166" s="7">
        <v>0.51666666666666572</v>
      </c>
      <c r="AO166" s="2"/>
      <c r="AP166" s="114"/>
      <c r="AQ166" s="148">
        <v>10</v>
      </c>
      <c r="AR166" s="2"/>
      <c r="AS166" s="2"/>
      <c r="AT166" s="2"/>
      <c r="AU166" s="2"/>
      <c r="AV166" s="2"/>
      <c r="AW166" s="2"/>
      <c r="AX166" s="2"/>
      <c r="AY166" s="2"/>
      <c r="AZ166" s="2"/>
      <c r="BA166" s="2"/>
      <c r="BB166" s="2"/>
      <c r="BC166" s="2"/>
      <c r="BD166" s="2"/>
      <c r="BE166" s="2"/>
      <c r="BF166" s="2"/>
      <c r="BG166" s="2"/>
      <c r="BH166" s="2"/>
      <c r="BI166" s="2"/>
      <c r="BJ166" s="2"/>
      <c r="BK166" s="2"/>
      <c r="BL166" s="2"/>
      <c r="BM166" s="2"/>
      <c r="BN166" s="2"/>
      <c r="BO166" s="2"/>
      <c r="BP166" s="2"/>
      <c r="BQ166" s="2"/>
      <c r="BR166" s="2"/>
      <c r="BS166" s="2"/>
      <c r="BT166" s="2"/>
      <c r="BU166" s="2"/>
      <c r="BV166" s="2"/>
      <c r="BW166" s="2"/>
      <c r="BX166" s="2"/>
      <c r="BY166" s="2"/>
      <c r="BZ166" s="2"/>
      <c r="CA166" s="2"/>
      <c r="CB166" s="2"/>
      <c r="CC166" s="2"/>
      <c r="CD166" s="2"/>
      <c r="CE166" s="1"/>
      <c r="CF166" s="2"/>
      <c r="CG166" s="2"/>
      <c r="CH166" s="2"/>
      <c r="CI166" s="2"/>
      <c r="CJ166" s="2"/>
      <c r="CK166" s="2"/>
      <c r="CL166" s="2"/>
      <c r="CN166" s="2"/>
      <c r="CO166" s="2"/>
      <c r="CP166" s="2"/>
      <c r="CQ166" s="2"/>
      <c r="CR166" s="142"/>
    </row>
    <row r="167" spans="1:96">
      <c r="A167" s="1"/>
      <c r="B167" s="120"/>
      <c r="C167" s="118">
        <v>20</v>
      </c>
      <c r="D167" s="116">
        <v>18.47</v>
      </c>
      <c r="E167" s="1">
        <v>3</v>
      </c>
      <c r="F167" s="1">
        <v>53.6</v>
      </c>
      <c r="G167" s="6">
        <v>17.866666666666667</v>
      </c>
      <c r="H167" s="6">
        <v>1.8650558526042398</v>
      </c>
      <c r="I167" s="1">
        <v>19.61</v>
      </c>
      <c r="J167" s="1">
        <v>15.9</v>
      </c>
      <c r="K167" s="7">
        <v>0.60333333333333172</v>
      </c>
      <c r="AO167" s="1"/>
      <c r="AP167" s="120"/>
      <c r="AQ167" s="149">
        <v>20</v>
      </c>
      <c r="AR167" s="116"/>
      <c r="AS167" s="116"/>
      <c r="AT167" s="116"/>
      <c r="AU167" s="116"/>
      <c r="AV167" s="116"/>
      <c r="AW167" s="116"/>
      <c r="AX167" s="116"/>
      <c r="AY167" s="116"/>
      <c r="AZ167" s="116"/>
      <c r="BA167" s="116"/>
      <c r="BB167" s="116"/>
      <c r="BC167" s="116"/>
      <c r="BD167" s="116"/>
      <c r="BE167" s="116"/>
      <c r="BF167" s="116"/>
      <c r="BG167" s="116"/>
      <c r="BH167" s="116"/>
      <c r="BI167" s="116"/>
      <c r="BJ167" s="116"/>
      <c r="BK167" s="116"/>
      <c r="BL167" s="116"/>
      <c r="BM167" s="116"/>
      <c r="BN167" s="116"/>
      <c r="BO167" s="116"/>
      <c r="BP167" s="116"/>
      <c r="BQ167" s="116"/>
      <c r="BR167" s="116"/>
      <c r="BS167" s="116"/>
      <c r="BT167" s="116"/>
      <c r="BU167" s="116"/>
      <c r="BV167" s="116"/>
      <c r="BW167" s="116"/>
      <c r="BX167" s="116"/>
      <c r="BY167" s="116"/>
      <c r="BZ167" s="116"/>
      <c r="CA167" s="116"/>
      <c r="CB167" s="116"/>
      <c r="CC167" s="116"/>
      <c r="CD167" s="116"/>
      <c r="CE167" s="1"/>
      <c r="CF167" s="116"/>
      <c r="CG167" s="116"/>
      <c r="CH167" s="116"/>
      <c r="CI167" s="116"/>
      <c r="CJ167" s="116"/>
      <c r="CK167" s="3"/>
      <c r="CL167" s="116"/>
      <c r="CN167" s="116"/>
      <c r="CO167" s="116"/>
      <c r="CP167" s="116"/>
      <c r="CQ167" s="116"/>
      <c r="CR167" s="143"/>
    </row>
    <row r="168" spans="1:96">
      <c r="A168" s="1"/>
      <c r="B168" s="120"/>
      <c r="C168" s="121">
        <v>30</v>
      </c>
      <c r="D168" s="1">
        <v>18.47</v>
      </c>
      <c r="E168" s="1">
        <v>3</v>
      </c>
      <c r="F168" s="1">
        <v>53.31</v>
      </c>
      <c r="G168" s="6">
        <v>17.77</v>
      </c>
      <c r="H168" s="6">
        <v>1.9077735714701505</v>
      </c>
      <c r="I168" s="1">
        <v>19.510000000000002</v>
      </c>
      <c r="J168" s="1">
        <v>15.73</v>
      </c>
      <c r="K168" s="7">
        <v>0.69999999999999929</v>
      </c>
      <c r="AO168" s="1"/>
      <c r="AP168" s="120"/>
      <c r="AQ168" s="150">
        <v>30</v>
      </c>
      <c r="BC168" s="1"/>
      <c r="BH168" s="1"/>
      <c r="BJ168" s="1"/>
      <c r="BO168" s="1"/>
      <c r="BU168" s="1"/>
      <c r="BW168" s="1"/>
      <c r="CE168" s="1"/>
      <c r="CI168" s="1"/>
      <c r="CK168" s="1"/>
      <c r="CR168" s="144"/>
    </row>
    <row r="169" spans="1:96">
      <c r="A169" s="1"/>
      <c r="B169" s="120"/>
      <c r="C169" s="121">
        <v>50</v>
      </c>
      <c r="D169" s="1">
        <v>18.47</v>
      </c>
      <c r="E169" s="1">
        <v>3</v>
      </c>
      <c r="F169" s="1">
        <v>51.78</v>
      </c>
      <c r="G169" s="6">
        <v>17.260000000000002</v>
      </c>
      <c r="H169" s="6">
        <v>2.1600000000000095</v>
      </c>
      <c r="I169" s="1">
        <v>19.420000000000002</v>
      </c>
      <c r="J169" s="1">
        <v>15.1</v>
      </c>
      <c r="K169" s="7">
        <v>1.21</v>
      </c>
      <c r="AO169" s="1"/>
      <c r="AP169" s="120"/>
      <c r="AQ169" s="150">
        <v>50</v>
      </c>
      <c r="BC169" s="1"/>
      <c r="BH169" s="1"/>
      <c r="BJ169" s="1"/>
      <c r="BO169" s="1"/>
      <c r="BU169" s="1"/>
      <c r="BW169" s="1"/>
      <c r="CE169" s="1"/>
      <c r="CI169" s="1"/>
      <c r="CK169" s="1"/>
      <c r="CR169" s="144"/>
    </row>
    <row r="170" spans="1:96">
      <c r="A170" s="1"/>
      <c r="B170" s="120"/>
      <c r="C170" s="121">
        <v>75</v>
      </c>
      <c r="D170" s="1">
        <v>18.350000000000001</v>
      </c>
      <c r="E170" s="1">
        <v>3</v>
      </c>
      <c r="F170" s="1">
        <v>50.62</v>
      </c>
      <c r="G170" s="6">
        <v>16.873333333333331</v>
      </c>
      <c r="H170" s="6">
        <v>2.3736329398905283</v>
      </c>
      <c r="I170" s="1">
        <v>19.38</v>
      </c>
      <c r="J170" s="1">
        <v>14.66</v>
      </c>
      <c r="K170" s="7">
        <v>1.4766666666666701</v>
      </c>
      <c r="AO170" s="1"/>
      <c r="AP170" s="120"/>
      <c r="AQ170" s="150">
        <v>75</v>
      </c>
      <c r="BC170" s="1"/>
      <c r="BH170" s="1"/>
      <c r="BJ170" s="1"/>
      <c r="BO170" s="1"/>
      <c r="BU170" s="1"/>
      <c r="BW170" s="1"/>
      <c r="CE170" s="1"/>
      <c r="CI170" s="1"/>
      <c r="CK170" s="1"/>
      <c r="CR170" s="144"/>
    </row>
    <row r="171" spans="1:96">
      <c r="A171" s="1"/>
      <c r="B171" s="120"/>
      <c r="C171" s="121">
        <v>100</v>
      </c>
      <c r="D171" s="1">
        <v>17.77</v>
      </c>
      <c r="E171" s="1">
        <v>3</v>
      </c>
      <c r="F171" s="1">
        <v>50.02</v>
      </c>
      <c r="G171" s="6">
        <v>16.673333333333332</v>
      </c>
      <c r="H171" s="6">
        <v>2.4896251391190325</v>
      </c>
      <c r="I171" s="1">
        <v>19.34</v>
      </c>
      <c r="J171" s="1">
        <v>14.41</v>
      </c>
      <c r="K171" s="7">
        <v>1.0966666666666676</v>
      </c>
      <c r="AO171" s="1"/>
      <c r="AP171" s="120"/>
      <c r="AQ171" s="150">
        <v>100</v>
      </c>
      <c r="BC171" s="1"/>
      <c r="BH171" s="1"/>
      <c r="BJ171" s="1"/>
      <c r="BO171" s="1"/>
      <c r="BU171" s="1"/>
      <c r="BW171" s="1"/>
      <c r="CE171" s="1"/>
      <c r="CI171" s="1"/>
      <c r="CK171" s="1"/>
      <c r="CR171" s="144"/>
    </row>
    <row r="172" spans="1:96">
      <c r="A172" s="1"/>
      <c r="B172" s="120"/>
      <c r="C172" s="121">
        <v>150</v>
      </c>
      <c r="D172" s="1">
        <v>17.149999999999999</v>
      </c>
      <c r="E172" s="1">
        <v>3</v>
      </c>
      <c r="F172" s="1">
        <v>47.85</v>
      </c>
      <c r="G172" s="6">
        <v>15.95</v>
      </c>
      <c r="H172" s="6">
        <v>3.3307206427438509</v>
      </c>
      <c r="I172" s="1">
        <v>19.32</v>
      </c>
      <c r="J172" s="1">
        <v>12.66</v>
      </c>
      <c r="K172" s="7">
        <v>1.2</v>
      </c>
      <c r="AO172" s="1"/>
      <c r="AP172" s="120"/>
      <c r="AQ172" s="150">
        <v>150</v>
      </c>
      <c r="BC172" s="1"/>
      <c r="BH172" s="1"/>
      <c r="BJ172" s="1"/>
      <c r="BO172" s="1"/>
      <c r="BU172" s="1"/>
      <c r="BW172" s="1"/>
      <c r="CE172" s="1"/>
      <c r="CI172" s="1"/>
      <c r="CK172" s="1"/>
      <c r="CR172" s="144"/>
    </row>
    <row r="173" spans="1:96">
      <c r="A173" s="1"/>
      <c r="B173" s="120"/>
      <c r="C173" s="121">
        <v>200</v>
      </c>
      <c r="D173" s="1">
        <v>16.739999999999998</v>
      </c>
      <c r="E173" s="1">
        <v>3</v>
      </c>
      <c r="F173" s="1">
        <v>44.92</v>
      </c>
      <c r="G173" s="6">
        <v>14.973333333333334</v>
      </c>
      <c r="H173" s="6">
        <v>3.6638276888157923</v>
      </c>
      <c r="I173" s="1">
        <v>18.73</v>
      </c>
      <c r="J173" s="1">
        <v>11.41</v>
      </c>
      <c r="K173" s="7">
        <v>1.7666666666666639</v>
      </c>
      <c r="AO173" s="1"/>
      <c r="AP173" s="120"/>
      <c r="AQ173" s="150">
        <v>200</v>
      </c>
      <c r="BC173" s="1"/>
      <c r="BH173" s="1"/>
      <c r="BJ173" s="1"/>
      <c r="BO173" s="1"/>
      <c r="BU173" s="1"/>
      <c r="BW173" s="1"/>
      <c r="CE173" s="1"/>
      <c r="CI173" s="1"/>
      <c r="CK173" s="1"/>
      <c r="CR173" s="144"/>
    </row>
    <row r="174" spans="1:96">
      <c r="A174" s="1"/>
      <c r="B174" s="120"/>
      <c r="C174" s="121">
        <v>300</v>
      </c>
      <c r="D174" s="1">
        <v>15.55</v>
      </c>
      <c r="E174" s="1">
        <v>1</v>
      </c>
      <c r="F174" s="1">
        <v>16.53</v>
      </c>
      <c r="G174" s="6">
        <v>16.53</v>
      </c>
      <c r="H174" s="6" t="e">
        <v>#DIV/0!</v>
      </c>
      <c r="I174" s="1">
        <v>16.53</v>
      </c>
      <c r="J174" s="1">
        <v>16.53</v>
      </c>
      <c r="K174" s="7">
        <v>-0.98</v>
      </c>
      <c r="AO174" s="1"/>
      <c r="AP174" s="120"/>
      <c r="AQ174" s="150">
        <v>300</v>
      </c>
      <c r="BC174" s="1"/>
      <c r="BH174" s="1"/>
      <c r="BJ174" s="1"/>
      <c r="BO174" s="1"/>
      <c r="BU174" s="1"/>
      <c r="BW174" s="1"/>
      <c r="CE174" s="1"/>
      <c r="CI174" s="1"/>
      <c r="CK174" s="1"/>
      <c r="CR174" s="144"/>
    </row>
    <row r="175" spans="1:96">
      <c r="A175" s="1"/>
      <c r="B175" s="120"/>
      <c r="C175" s="121">
        <v>400</v>
      </c>
      <c r="D175" s="1">
        <v>12.45</v>
      </c>
      <c r="E175" s="1">
        <v>1</v>
      </c>
      <c r="F175" s="1">
        <v>12.31</v>
      </c>
      <c r="G175" s="6">
        <v>12.31</v>
      </c>
      <c r="H175" s="6" t="e">
        <v>#DIV/0!</v>
      </c>
      <c r="I175" s="1">
        <v>12.31</v>
      </c>
      <c r="J175" s="1">
        <v>12.31</v>
      </c>
      <c r="K175" s="7">
        <v>0.13999999999999879</v>
      </c>
      <c r="AO175" s="1"/>
      <c r="AP175" s="120"/>
      <c r="AQ175" s="150">
        <v>400</v>
      </c>
      <c r="BC175" s="1"/>
      <c r="BH175" s="1"/>
      <c r="BJ175" s="1"/>
      <c r="BO175" s="1"/>
      <c r="BU175" s="1"/>
      <c r="BW175" s="1"/>
      <c r="CE175" s="1"/>
      <c r="CI175" s="1"/>
      <c r="CK175" s="1"/>
      <c r="CR175" s="144"/>
    </row>
    <row r="176" spans="1:96">
      <c r="A176" s="1"/>
      <c r="B176" s="120"/>
      <c r="C176" s="121">
        <v>500</v>
      </c>
      <c r="D176" s="1"/>
      <c r="E176" s="1">
        <v>1</v>
      </c>
      <c r="F176" s="1">
        <v>9.33</v>
      </c>
      <c r="G176" s="6">
        <v>9.33</v>
      </c>
      <c r="H176" s="6" t="e">
        <v>#DIV/0!</v>
      </c>
      <c r="I176" s="1">
        <v>9.33</v>
      </c>
      <c r="J176" s="1">
        <v>9.33</v>
      </c>
      <c r="K176" s="7">
        <v>-9.33</v>
      </c>
      <c r="AO176" s="1"/>
      <c r="AP176" s="120"/>
      <c r="AQ176" s="150">
        <v>500</v>
      </c>
      <c r="CE176" s="1"/>
      <c r="CI176" s="1"/>
      <c r="CK176" s="1"/>
      <c r="CR176" s="144"/>
    </row>
    <row r="177" spans="1:96">
      <c r="A177" s="1"/>
      <c r="B177" s="120"/>
      <c r="C177" s="121">
        <v>600</v>
      </c>
      <c r="D177" s="1"/>
      <c r="E177" s="1">
        <v>0</v>
      </c>
      <c r="F177" s="1">
        <v>0</v>
      </c>
      <c r="G177" s="6" t="e">
        <v>#DIV/0!</v>
      </c>
      <c r="H177" s="6" t="e">
        <v>#DIV/0!</v>
      </c>
      <c r="I177" s="1">
        <v>0</v>
      </c>
      <c r="J177" s="1">
        <v>0</v>
      </c>
      <c r="K177" s="7" t="e">
        <v>#DIV/0!</v>
      </c>
      <c r="AO177" s="1"/>
      <c r="AP177" s="120"/>
      <c r="AQ177" s="150">
        <v>600</v>
      </c>
      <c r="CE177" s="1"/>
      <c r="CI177" s="1"/>
      <c r="CK177" s="1"/>
      <c r="CR177" s="144"/>
    </row>
    <row r="178" spans="1:96">
      <c r="A178" s="1"/>
      <c r="B178" s="120"/>
      <c r="C178" s="121"/>
      <c r="D178" s="1"/>
      <c r="E178" s="1"/>
      <c r="F178" s="1"/>
      <c r="G178" s="6"/>
      <c r="H178" s="6"/>
      <c r="I178" s="1"/>
      <c r="J178" s="1"/>
      <c r="AO178" s="1"/>
      <c r="AP178" s="120"/>
      <c r="AQ178" s="150"/>
      <c r="CE178" s="1"/>
      <c r="CI178" s="1"/>
      <c r="CK178" s="1"/>
      <c r="CR178" s="144"/>
    </row>
    <row r="179" spans="1:96">
      <c r="A179" s="116"/>
      <c r="B179" s="117"/>
      <c r="C179" s="118" t="s">
        <v>14</v>
      </c>
      <c r="D179" s="116">
        <v>73</v>
      </c>
      <c r="E179" s="1">
        <v>3</v>
      </c>
      <c r="F179" s="1">
        <v>558</v>
      </c>
      <c r="G179" s="6">
        <v>186</v>
      </c>
      <c r="H179" s="6">
        <v>118.86126366482901</v>
      </c>
      <c r="I179" s="1">
        <v>270</v>
      </c>
      <c r="J179" s="1">
        <v>50</v>
      </c>
      <c r="K179" s="7">
        <v>-113</v>
      </c>
      <c r="AO179" s="116"/>
      <c r="AP179" s="117"/>
      <c r="AQ179" s="149" t="s">
        <v>14</v>
      </c>
      <c r="AR179" s="116"/>
      <c r="AS179" s="116"/>
      <c r="AT179" s="116"/>
      <c r="AU179" s="116"/>
      <c r="AV179" s="116"/>
      <c r="AW179" s="116"/>
      <c r="AX179" s="116"/>
      <c r="AY179" s="116"/>
      <c r="AZ179" s="116"/>
      <c r="BA179" s="116"/>
      <c r="BB179" s="116"/>
      <c r="BC179" s="116"/>
      <c r="BD179" s="116"/>
      <c r="BE179" s="116"/>
      <c r="BF179" s="116"/>
      <c r="BG179" s="116"/>
      <c r="BH179" s="116"/>
      <c r="BI179" s="116"/>
      <c r="BJ179" s="116"/>
      <c r="BK179" s="116"/>
      <c r="BL179" s="116"/>
      <c r="BM179" s="116"/>
      <c r="BN179" s="116"/>
      <c r="BO179" s="116"/>
      <c r="BP179" s="116"/>
      <c r="BQ179" s="116"/>
      <c r="BR179" s="116"/>
      <c r="BS179" s="116"/>
      <c r="BT179" s="116"/>
      <c r="BU179" s="116"/>
      <c r="BV179" s="116"/>
      <c r="BW179" s="116"/>
      <c r="BX179" s="116"/>
      <c r="BY179" s="116"/>
      <c r="BZ179" s="116"/>
      <c r="CA179" s="116"/>
      <c r="CB179" s="116"/>
      <c r="CC179" s="116"/>
      <c r="CD179" s="116"/>
      <c r="CE179" s="116"/>
      <c r="CF179" s="116"/>
      <c r="CG179" s="116"/>
      <c r="CH179" s="116"/>
      <c r="CI179" s="116"/>
      <c r="CJ179" s="116"/>
      <c r="CK179" s="3"/>
      <c r="CL179" s="116"/>
      <c r="CN179" s="116"/>
      <c r="CO179" s="116"/>
      <c r="CP179" s="116"/>
      <c r="CQ179" s="116"/>
      <c r="CR179" s="143"/>
    </row>
    <row r="180" spans="1:96">
      <c r="A180" s="1"/>
      <c r="B180" s="120"/>
      <c r="C180" s="121" t="s">
        <v>15</v>
      </c>
      <c r="D180" s="1">
        <v>1.6</v>
      </c>
      <c r="E180" s="1">
        <v>3</v>
      </c>
      <c r="F180" s="1">
        <v>3.7</v>
      </c>
      <c r="G180" s="6">
        <v>1.2333333333333334</v>
      </c>
      <c r="H180" s="6">
        <v>1.0016652800877814</v>
      </c>
      <c r="I180" s="1">
        <v>2.2000000000000002</v>
      </c>
      <c r="J180" s="1">
        <v>0.2</v>
      </c>
      <c r="K180" s="7">
        <v>0.3666666666666667</v>
      </c>
      <c r="AO180" s="1"/>
      <c r="AP180" s="120"/>
      <c r="AQ180" s="150" t="s">
        <v>15</v>
      </c>
      <c r="AR180" s="1"/>
      <c r="AS180" s="1"/>
      <c r="AT180" s="1"/>
      <c r="AU180" s="1"/>
      <c r="AV180" s="1"/>
      <c r="AW180" s="1"/>
      <c r="AX180" s="1"/>
      <c r="AY180" s="1"/>
      <c r="AZ180" s="1"/>
      <c r="BA180" s="1"/>
      <c r="BB180" s="1"/>
      <c r="BC180" s="1"/>
      <c r="BD180" s="1"/>
      <c r="BE180" s="1"/>
      <c r="BF180" s="1"/>
      <c r="BG180" s="1"/>
      <c r="BH180" s="1"/>
      <c r="BI180" s="1"/>
      <c r="BJ180" s="1"/>
      <c r="BK180" s="1"/>
      <c r="BL180" s="1"/>
      <c r="BM180" s="1"/>
      <c r="BN180" s="1"/>
      <c r="BO180" s="1"/>
      <c r="BP180" s="1"/>
      <c r="BQ180" s="1"/>
      <c r="BR180" s="1"/>
      <c r="BS180" s="1"/>
      <c r="BT180" s="1"/>
      <c r="BU180" s="1"/>
      <c r="BV180" s="1"/>
      <c r="BW180" s="1"/>
      <c r="BX180" s="1"/>
      <c r="BY180" s="1"/>
      <c r="BZ180" s="1"/>
      <c r="CA180" s="1"/>
      <c r="CB180" s="1"/>
      <c r="CC180" s="1"/>
      <c r="CD180" s="1"/>
      <c r="CE180" s="1"/>
      <c r="CF180" s="1"/>
      <c r="CG180" s="1"/>
      <c r="CH180" s="1"/>
      <c r="CI180" s="1"/>
      <c r="CJ180" s="1"/>
      <c r="CK180" s="1"/>
      <c r="CL180" s="1"/>
      <c r="CN180" s="1"/>
      <c r="CO180" s="1"/>
      <c r="CP180" s="1"/>
      <c r="CQ180" s="1"/>
      <c r="CR180" s="144"/>
    </row>
    <row r="181" spans="1:96">
      <c r="A181" s="1" t="s">
        <v>0</v>
      </c>
      <c r="B181" s="120" t="s">
        <v>1</v>
      </c>
      <c r="C181" s="121" t="s">
        <v>2</v>
      </c>
      <c r="D181" t="s">
        <v>73</v>
      </c>
      <c r="E181" s="1" t="s">
        <v>75</v>
      </c>
      <c r="F181" s="1" t="s">
        <v>72</v>
      </c>
      <c r="G181" s="6" t="s">
        <v>4</v>
      </c>
      <c r="H181" s="6" t="s">
        <v>8</v>
      </c>
      <c r="I181" s="1" t="s">
        <v>5</v>
      </c>
      <c r="J181" s="1" t="s">
        <v>6</v>
      </c>
      <c r="K181" s="7" t="s">
        <v>7</v>
      </c>
      <c r="AO181" s="1" t="s">
        <v>10</v>
      </c>
      <c r="AP181" s="120" t="s">
        <v>11</v>
      </c>
      <c r="AQ181" s="150" t="s">
        <v>12</v>
      </c>
      <c r="AU181">
        <v>2005</v>
      </c>
      <c r="AV181">
        <v>2004</v>
      </c>
      <c r="AW181">
        <v>2003</v>
      </c>
      <c r="AX181">
        <v>2002</v>
      </c>
      <c r="AY181">
        <v>2001</v>
      </c>
      <c r="BC181" s="1">
        <v>2000</v>
      </c>
      <c r="BE181">
        <v>1999</v>
      </c>
      <c r="BG181">
        <v>1998</v>
      </c>
      <c r="BH181">
        <v>1997</v>
      </c>
      <c r="BI181">
        <v>1996</v>
      </c>
      <c r="BJ181">
        <v>1995</v>
      </c>
      <c r="BK181">
        <v>1994</v>
      </c>
      <c r="BL181">
        <v>1993</v>
      </c>
      <c r="BM181">
        <v>1992</v>
      </c>
      <c r="BN181">
        <v>1991</v>
      </c>
      <c r="BO181">
        <v>1990</v>
      </c>
      <c r="BP181">
        <v>1990</v>
      </c>
      <c r="BQ181">
        <v>1989</v>
      </c>
      <c r="BR181">
        <v>1988</v>
      </c>
      <c r="BS181">
        <v>1987</v>
      </c>
      <c r="BT181">
        <v>1987</v>
      </c>
      <c r="BU181">
        <v>1986</v>
      </c>
      <c r="BV181">
        <v>1986</v>
      </c>
      <c r="BW181">
        <v>1986</v>
      </c>
      <c r="BX181">
        <v>1986</v>
      </c>
      <c r="BY181">
        <v>1986</v>
      </c>
      <c r="BZ181">
        <v>1985</v>
      </c>
      <c r="CA181">
        <v>1985</v>
      </c>
      <c r="CB181">
        <v>1985</v>
      </c>
      <c r="CC181">
        <v>1984</v>
      </c>
      <c r="CD181">
        <v>1984</v>
      </c>
      <c r="CE181">
        <v>1984</v>
      </c>
      <c r="CF181">
        <v>1983</v>
      </c>
      <c r="CG181">
        <v>1983</v>
      </c>
      <c r="CH181">
        <v>1982</v>
      </c>
      <c r="CI181">
        <v>1982</v>
      </c>
      <c r="CJ181">
        <v>1982</v>
      </c>
      <c r="CK181">
        <v>1982</v>
      </c>
      <c r="CL181">
        <v>1981</v>
      </c>
      <c r="CM181">
        <v>1980</v>
      </c>
      <c r="CR181" s="144"/>
    </row>
    <row r="182" spans="1:96">
      <c r="A182" s="1">
        <v>3</v>
      </c>
      <c r="B182" s="120">
        <v>46</v>
      </c>
      <c r="C182" s="121" t="s">
        <v>13</v>
      </c>
      <c r="E182" s="1">
        <v>8</v>
      </c>
      <c r="F182" s="1">
        <v>115</v>
      </c>
      <c r="G182" s="6">
        <v>14.375</v>
      </c>
      <c r="H182" s="6">
        <v>8.4673743611245023</v>
      </c>
      <c r="I182" s="1">
        <v>27</v>
      </c>
      <c r="J182" s="1">
        <v>4</v>
      </c>
      <c r="K182" s="7">
        <v>-14.375</v>
      </c>
      <c r="AO182" s="1">
        <v>3</v>
      </c>
      <c r="AP182" s="120">
        <v>46</v>
      </c>
      <c r="AQ182" s="150" t="s">
        <v>13</v>
      </c>
      <c r="CR182" s="144"/>
    </row>
    <row r="183" spans="1:96">
      <c r="A183" s="1"/>
      <c r="B183" s="120"/>
      <c r="C183" s="121">
        <v>0</v>
      </c>
      <c r="D183" s="1"/>
      <c r="E183" s="1">
        <v>8</v>
      </c>
      <c r="F183" s="1">
        <v>144.19999999999999</v>
      </c>
      <c r="G183" s="6">
        <v>18.024999999999999</v>
      </c>
      <c r="H183" s="6">
        <v>1.5229201273493622</v>
      </c>
      <c r="I183" s="1">
        <v>20</v>
      </c>
      <c r="J183" s="1">
        <v>15.7</v>
      </c>
      <c r="K183" s="7">
        <v>-18.024999999999999</v>
      </c>
      <c r="AO183" s="1"/>
      <c r="AP183" s="120"/>
      <c r="AQ183" s="150">
        <v>0</v>
      </c>
      <c r="AR183" s="1"/>
      <c r="AS183" s="1"/>
      <c r="AT183" s="1"/>
      <c r="AU183" s="1"/>
      <c r="AV183" s="1"/>
      <c r="AW183" s="1"/>
      <c r="AX183" s="1"/>
      <c r="AY183" s="1"/>
      <c r="AZ183" s="1"/>
      <c r="BA183" s="1"/>
      <c r="BB183" s="1"/>
      <c r="BC183" s="1"/>
      <c r="BD183" s="1"/>
      <c r="BE183" s="1"/>
      <c r="BF183" s="1"/>
      <c r="BG183" s="1"/>
      <c r="BH183" s="1"/>
      <c r="BI183" s="1"/>
      <c r="BJ183" s="1"/>
      <c r="BK183" s="1"/>
      <c r="BL183" s="1"/>
      <c r="BM183" s="1"/>
      <c r="BN183" s="1"/>
      <c r="BO183" s="1"/>
      <c r="BP183" s="1"/>
      <c r="BQ183" s="1"/>
      <c r="BR183" s="1"/>
      <c r="BS183" s="1"/>
      <c r="BT183" s="1"/>
      <c r="BU183" s="1"/>
      <c r="BV183" s="1"/>
      <c r="BW183" s="1"/>
      <c r="BX183" s="1"/>
      <c r="BY183" s="1"/>
      <c r="BZ183" s="1"/>
      <c r="CA183" s="1"/>
      <c r="CB183" s="1"/>
      <c r="CC183" s="1"/>
      <c r="CD183" s="1"/>
      <c r="CE183" s="1"/>
      <c r="CF183" s="1"/>
      <c r="CG183" s="1"/>
      <c r="CH183" s="1"/>
      <c r="CI183" s="1"/>
      <c r="CJ183" s="1"/>
      <c r="CK183" s="1"/>
      <c r="CL183" s="1"/>
      <c r="CN183" s="1"/>
      <c r="CO183" s="1"/>
      <c r="CP183" s="1"/>
      <c r="CQ183" s="1"/>
      <c r="CR183" s="144"/>
    </row>
    <row r="184" spans="1:96">
      <c r="A184" s="1"/>
      <c r="B184" s="1"/>
      <c r="C184" s="112">
        <v>10</v>
      </c>
      <c r="D184" s="1"/>
      <c r="E184" s="1">
        <v>5</v>
      </c>
      <c r="F184" s="1">
        <v>86.9</v>
      </c>
      <c r="G184" s="6">
        <v>17.38</v>
      </c>
      <c r="H184" s="6">
        <v>1.4727015991027872</v>
      </c>
      <c r="I184" s="1">
        <v>19.43</v>
      </c>
      <c r="J184" s="1">
        <v>16.04</v>
      </c>
      <c r="K184" s="7">
        <v>-17.38</v>
      </c>
      <c r="AO184" s="1"/>
      <c r="AP184" s="1"/>
      <c r="AQ184" s="141">
        <v>10</v>
      </c>
      <c r="AR184" s="1"/>
      <c r="AS184" s="1"/>
      <c r="AT184" s="1"/>
      <c r="AU184" s="1"/>
      <c r="AV184" s="1"/>
      <c r="AW184" s="1"/>
      <c r="AX184" s="1"/>
      <c r="AY184" s="1"/>
      <c r="AZ184" s="1"/>
      <c r="BA184" s="1"/>
      <c r="BB184" s="1"/>
      <c r="BC184" s="1"/>
      <c r="BD184" s="1"/>
      <c r="BE184" s="1"/>
      <c r="BF184" s="1"/>
      <c r="BG184" s="1"/>
      <c r="BH184" s="1"/>
      <c r="BI184" s="1"/>
      <c r="BJ184" s="1"/>
      <c r="BK184" s="1"/>
      <c r="BL184" s="1"/>
      <c r="BM184" s="1"/>
      <c r="BN184" s="1"/>
      <c r="BO184" s="1"/>
      <c r="BP184" s="1"/>
      <c r="BQ184" s="1"/>
      <c r="BR184" s="1"/>
      <c r="BS184" s="1"/>
      <c r="BT184" s="1"/>
      <c r="BU184" s="1"/>
      <c r="BV184" s="1"/>
      <c r="BW184" s="1"/>
      <c r="BX184" s="1"/>
      <c r="BY184" s="1"/>
      <c r="BZ184" s="1"/>
      <c r="CA184" s="1"/>
      <c r="CB184" s="1"/>
      <c r="CC184" s="1"/>
      <c r="CD184" s="1"/>
      <c r="CE184" s="1"/>
      <c r="CF184" s="1"/>
      <c r="CG184" s="1"/>
      <c r="CH184" s="1"/>
      <c r="CI184" s="1"/>
      <c r="CJ184" s="1"/>
      <c r="CK184" s="1"/>
      <c r="CL184" s="1"/>
      <c r="CN184" s="1"/>
      <c r="CO184" s="1"/>
      <c r="CP184" s="1"/>
      <c r="CQ184" s="1"/>
      <c r="CR184" s="141"/>
    </row>
    <row r="185" spans="1:96">
      <c r="A185" s="116"/>
      <c r="B185" s="117"/>
      <c r="C185" s="118">
        <v>20</v>
      </c>
      <c r="D185" s="116"/>
      <c r="E185" s="1">
        <v>5</v>
      </c>
      <c r="F185" s="1">
        <v>86.17</v>
      </c>
      <c r="G185" s="6">
        <v>17.233999999999998</v>
      </c>
      <c r="H185" s="6">
        <v>1.55609447013994</v>
      </c>
      <c r="I185" s="1">
        <v>19.440000000000001</v>
      </c>
      <c r="J185" s="1">
        <v>16.05</v>
      </c>
      <c r="K185" s="7">
        <v>-17.233999999999998</v>
      </c>
      <c r="AO185" s="116"/>
      <c r="AP185" s="117"/>
      <c r="AQ185" s="149">
        <v>20</v>
      </c>
      <c r="AR185" s="116"/>
      <c r="AS185" s="116"/>
      <c r="AT185" s="116"/>
      <c r="AU185" s="116"/>
      <c r="AV185" s="116"/>
      <c r="AW185" s="116"/>
      <c r="AX185" s="116"/>
      <c r="AY185" s="116"/>
      <c r="AZ185" s="116"/>
      <c r="BA185" s="116"/>
      <c r="BB185" s="116"/>
      <c r="BC185" s="116"/>
      <c r="BD185" s="116"/>
      <c r="BE185" s="116"/>
      <c r="BF185" s="116"/>
      <c r="BG185" s="116"/>
      <c r="BH185" s="116"/>
      <c r="BI185" s="116"/>
      <c r="BJ185" s="116"/>
      <c r="BK185" s="116"/>
      <c r="BL185" s="116"/>
      <c r="BM185" s="116"/>
      <c r="BN185" s="116"/>
      <c r="BO185" s="116"/>
      <c r="BP185" s="116"/>
      <c r="BQ185" s="116"/>
      <c r="BR185" s="116"/>
      <c r="BS185" s="116"/>
      <c r="BT185" s="116"/>
      <c r="BU185" s="116"/>
      <c r="BV185" s="116"/>
      <c r="BW185" s="116"/>
      <c r="BX185" s="116"/>
      <c r="BY185" s="116"/>
      <c r="BZ185" s="116"/>
      <c r="CA185" s="116"/>
      <c r="CB185" s="116"/>
      <c r="CC185" s="116"/>
      <c r="CD185" s="116"/>
      <c r="CE185" s="116"/>
      <c r="CF185" s="116"/>
      <c r="CG185" s="116"/>
      <c r="CH185" s="116"/>
      <c r="CI185" s="116"/>
      <c r="CJ185" s="116"/>
      <c r="CK185" s="116"/>
      <c r="CL185" s="116"/>
      <c r="CN185" s="116"/>
      <c r="CO185" s="116"/>
      <c r="CP185" s="116"/>
      <c r="CQ185" s="116"/>
      <c r="CR185" s="143"/>
    </row>
    <row r="186" spans="1:96">
      <c r="A186" s="1"/>
      <c r="B186" s="120"/>
      <c r="C186" s="121">
        <v>30</v>
      </c>
      <c r="D186" s="1"/>
      <c r="E186" s="1">
        <v>5</v>
      </c>
      <c r="F186" s="1">
        <v>85.86</v>
      </c>
      <c r="G186" s="6">
        <v>17.172000000000001</v>
      </c>
      <c r="H186" s="6">
        <v>1.6090742680187378</v>
      </c>
      <c r="I186" s="1">
        <v>19.440000000000001</v>
      </c>
      <c r="J186" s="1">
        <v>15.98</v>
      </c>
      <c r="K186" s="7">
        <v>-17.172000000000001</v>
      </c>
      <c r="AO186" s="1"/>
      <c r="AP186" s="120"/>
      <c r="AQ186" s="150">
        <v>30</v>
      </c>
      <c r="AR186" s="1"/>
      <c r="AS186" s="1"/>
      <c r="AT186" s="1"/>
      <c r="AU186" s="1"/>
      <c r="AV186" s="1"/>
      <c r="AW186" s="1"/>
      <c r="AX186" s="1"/>
      <c r="AY186" s="1"/>
      <c r="AZ186" s="1"/>
      <c r="BA186" s="1"/>
      <c r="BB186" s="1"/>
      <c r="BC186" s="1"/>
      <c r="BD186" s="1"/>
      <c r="BE186" s="1"/>
      <c r="BF186" s="1"/>
      <c r="BG186" s="1"/>
      <c r="BH186" s="1"/>
      <c r="BI186" s="1"/>
      <c r="BJ186" s="1"/>
      <c r="BK186" s="1"/>
      <c r="BL186" s="1"/>
      <c r="BM186" s="1"/>
      <c r="BN186" s="1"/>
      <c r="BO186" s="1"/>
      <c r="BP186" s="1"/>
      <c r="BQ186" s="1"/>
      <c r="BR186" s="1"/>
      <c r="BS186" s="1"/>
      <c r="BT186" s="1"/>
      <c r="BU186" s="1"/>
      <c r="BV186" s="1"/>
      <c r="BW186" s="1"/>
      <c r="BX186" s="1"/>
      <c r="BY186" s="1"/>
      <c r="BZ186" s="1"/>
      <c r="CA186" s="1"/>
      <c r="CB186" s="1"/>
      <c r="CC186" s="1"/>
      <c r="CD186" s="1"/>
      <c r="CE186" s="1"/>
      <c r="CF186" s="1"/>
      <c r="CG186" s="1"/>
      <c r="CH186" s="1"/>
      <c r="CI186" s="1"/>
      <c r="CJ186" s="1"/>
      <c r="CK186" s="1"/>
      <c r="CL186" s="1"/>
      <c r="CN186" s="1"/>
      <c r="CO186" s="1"/>
      <c r="CP186" s="1"/>
      <c r="CQ186" s="1"/>
      <c r="CR186" s="144"/>
    </row>
    <row r="187" spans="1:96">
      <c r="A187" s="1"/>
      <c r="B187" s="1"/>
      <c r="C187" s="112">
        <v>50</v>
      </c>
      <c r="D187" s="1"/>
      <c r="E187" s="1">
        <v>5</v>
      </c>
      <c r="F187" s="1">
        <v>84.21</v>
      </c>
      <c r="G187" s="6">
        <v>16.842000000000002</v>
      </c>
      <c r="H187" s="6">
        <v>1.8026286361865878</v>
      </c>
      <c r="I187" s="1">
        <v>19.440000000000001</v>
      </c>
      <c r="J187" s="1">
        <v>15.09</v>
      </c>
      <c r="K187" s="6">
        <v>-16.842000000000002</v>
      </c>
      <c r="AO187" s="2"/>
      <c r="AP187" s="2"/>
      <c r="AQ187" s="146">
        <v>50</v>
      </c>
      <c r="AR187" s="2"/>
      <c r="AS187" s="2"/>
      <c r="AT187" s="2"/>
      <c r="AU187" s="2"/>
      <c r="AV187" s="2"/>
      <c r="AW187" s="2"/>
      <c r="AX187" s="2"/>
      <c r="AY187" s="2"/>
      <c r="AZ187" s="2"/>
      <c r="BA187" s="2"/>
      <c r="BB187" s="2"/>
      <c r="BC187" s="2"/>
      <c r="BD187" s="2"/>
      <c r="BE187" s="2"/>
      <c r="BF187" s="2"/>
      <c r="BG187" s="2"/>
      <c r="BH187" s="2"/>
      <c r="BI187" s="2"/>
      <c r="BJ187" s="2"/>
      <c r="BK187" s="2"/>
      <c r="BL187" s="2"/>
      <c r="BM187" s="2"/>
      <c r="BN187" s="2"/>
      <c r="BO187" s="2"/>
      <c r="BP187" s="2"/>
      <c r="BQ187" s="2"/>
      <c r="BR187" s="2"/>
      <c r="BS187" s="2"/>
      <c r="BT187" s="2"/>
      <c r="BU187" s="2"/>
      <c r="BV187" s="2"/>
      <c r="BW187" s="2"/>
      <c r="BX187" s="1"/>
      <c r="BY187" s="1"/>
      <c r="BZ187" s="1"/>
      <c r="CA187" s="1"/>
      <c r="CB187" s="1"/>
      <c r="CC187" s="1"/>
      <c r="CD187" s="1"/>
      <c r="CE187" s="1"/>
      <c r="CF187" s="1"/>
      <c r="CG187" s="1"/>
      <c r="CH187" s="1"/>
      <c r="CI187" s="1"/>
      <c r="CJ187" s="1"/>
      <c r="CK187" s="1"/>
      <c r="CL187" s="1"/>
      <c r="CN187" s="2"/>
      <c r="CO187" s="2"/>
      <c r="CP187" s="2"/>
      <c r="CQ187" s="2"/>
      <c r="CR187" s="146"/>
    </row>
    <row r="188" spans="1:96">
      <c r="A188" s="2"/>
      <c r="B188" s="114"/>
      <c r="C188" s="115">
        <v>75</v>
      </c>
      <c r="D188" s="2"/>
      <c r="E188" s="1">
        <v>5</v>
      </c>
      <c r="F188" s="1">
        <v>81.41</v>
      </c>
      <c r="G188" s="6">
        <v>16.282</v>
      </c>
      <c r="H188" s="6">
        <v>2.2693985987481486</v>
      </c>
      <c r="I188" s="1">
        <v>19.440000000000001</v>
      </c>
      <c r="J188" s="1">
        <v>14.09</v>
      </c>
      <c r="K188" s="7">
        <v>-16.282</v>
      </c>
      <c r="AO188" s="2"/>
      <c r="AP188" s="114"/>
      <c r="AQ188" s="148">
        <v>75</v>
      </c>
      <c r="AR188" s="2"/>
      <c r="AS188" s="2"/>
      <c r="AT188" s="2"/>
      <c r="AU188" s="2"/>
      <c r="AV188" s="2"/>
      <c r="AW188" s="2"/>
      <c r="AX188" s="2"/>
      <c r="AY188" s="2"/>
      <c r="AZ188" s="2"/>
      <c r="BA188" s="2"/>
      <c r="BB188" s="2"/>
      <c r="BC188" s="2"/>
      <c r="BD188" s="2"/>
      <c r="BE188" s="2"/>
      <c r="BF188" s="2"/>
      <c r="BG188" s="2"/>
      <c r="BH188" s="2"/>
      <c r="BI188" s="2"/>
      <c r="BJ188" s="2"/>
      <c r="BK188" s="2"/>
      <c r="BL188" s="2"/>
      <c r="BM188" s="2"/>
      <c r="BN188" s="2"/>
      <c r="BO188" s="2"/>
      <c r="BP188" s="2"/>
      <c r="BQ188" s="2"/>
      <c r="BR188" s="2"/>
      <c r="BS188" s="2"/>
      <c r="BT188" s="2"/>
      <c r="BU188" s="2"/>
      <c r="BV188" s="2"/>
      <c r="BW188" s="2"/>
      <c r="BX188" s="2"/>
      <c r="BY188" s="2"/>
      <c r="BZ188" s="2"/>
      <c r="CA188" s="2"/>
      <c r="CB188" s="2"/>
      <c r="CC188" s="2"/>
      <c r="CD188" s="2"/>
      <c r="CE188" s="2"/>
      <c r="CF188" s="2"/>
      <c r="CG188" s="2"/>
      <c r="CH188" s="2"/>
      <c r="CI188" s="2"/>
      <c r="CJ188" s="2"/>
      <c r="CK188" s="2"/>
      <c r="CL188" s="2"/>
      <c r="CN188" s="2"/>
      <c r="CO188" s="2"/>
      <c r="CP188" s="2"/>
      <c r="CQ188" s="2"/>
      <c r="CR188" s="142"/>
    </row>
    <row r="189" spans="1:96">
      <c r="A189" s="1"/>
      <c r="B189" s="120"/>
      <c r="C189" s="118">
        <v>100</v>
      </c>
      <c r="D189" s="116"/>
      <c r="E189" s="1">
        <v>5</v>
      </c>
      <c r="F189" s="1">
        <v>80.05</v>
      </c>
      <c r="G189" s="6">
        <v>16.010000000000002</v>
      </c>
      <c r="H189" s="6">
        <v>2.2852461574193721</v>
      </c>
      <c r="I189" s="1">
        <v>19.440000000000001</v>
      </c>
      <c r="J189" s="1">
        <v>13.99</v>
      </c>
      <c r="K189" s="7">
        <v>-16.010000000000002</v>
      </c>
      <c r="AO189" s="1"/>
      <c r="AP189" s="120"/>
      <c r="AQ189" s="149">
        <v>100</v>
      </c>
      <c r="AR189" s="116"/>
      <c r="AS189" s="116"/>
      <c r="AT189" s="116"/>
      <c r="AU189" s="116"/>
      <c r="AV189" s="116"/>
      <c r="AW189" s="116"/>
      <c r="AX189" s="116"/>
      <c r="AY189" s="116"/>
      <c r="AZ189" s="116"/>
      <c r="BA189" s="116"/>
      <c r="BB189" s="116"/>
      <c r="BC189" s="116"/>
      <c r="BD189" s="116"/>
      <c r="BE189" s="116"/>
      <c r="BF189" s="116"/>
      <c r="BG189" s="116"/>
      <c r="BH189" s="116"/>
      <c r="BI189" s="116"/>
      <c r="BJ189" s="116"/>
      <c r="BK189" s="116"/>
      <c r="BL189" s="116"/>
      <c r="BM189" s="116"/>
      <c r="BN189" s="116"/>
      <c r="BO189" s="116"/>
      <c r="BP189" s="116"/>
      <c r="BQ189" s="116"/>
      <c r="BR189" s="116"/>
      <c r="BS189" s="116"/>
      <c r="BT189" s="116"/>
      <c r="BU189" s="116"/>
      <c r="BV189" s="116"/>
      <c r="BW189" s="116"/>
      <c r="BX189" s="116"/>
      <c r="BY189" s="116"/>
      <c r="BZ189" s="116"/>
      <c r="CA189" s="116"/>
      <c r="CB189" s="116"/>
      <c r="CC189" s="116"/>
      <c r="CD189" s="116"/>
      <c r="CE189" s="116"/>
      <c r="CF189" s="116"/>
      <c r="CG189" s="116"/>
      <c r="CH189" s="116"/>
      <c r="CI189" s="116"/>
      <c r="CJ189" s="116"/>
      <c r="CK189" s="116"/>
      <c r="CL189" s="116"/>
      <c r="CN189" s="116"/>
      <c r="CO189" s="116"/>
      <c r="CP189" s="116"/>
      <c r="CQ189" s="116"/>
      <c r="CR189" s="143"/>
    </row>
    <row r="190" spans="1:96">
      <c r="A190" s="1"/>
      <c r="B190" s="120"/>
      <c r="C190" s="121">
        <v>150</v>
      </c>
      <c r="E190" s="1">
        <v>4</v>
      </c>
      <c r="F190" s="1">
        <v>63.13</v>
      </c>
      <c r="G190" s="6">
        <v>15.782500000000001</v>
      </c>
      <c r="H190" s="6">
        <v>2.8535285174674514</v>
      </c>
      <c r="I190" s="1">
        <v>19.329999999999998</v>
      </c>
      <c r="J190" s="1">
        <v>13.31</v>
      </c>
      <c r="K190" s="7">
        <v>-15.782500000000001</v>
      </c>
      <c r="AO190" s="1"/>
      <c r="AP190" s="120"/>
      <c r="AQ190" s="150">
        <v>150</v>
      </c>
      <c r="AU190" s="1"/>
      <c r="BA190" s="1"/>
      <c r="BD190" s="1"/>
      <c r="BG190" s="1"/>
      <c r="BP190" s="1"/>
      <c r="BW190" s="1"/>
      <c r="CO190" s="1"/>
      <c r="CR190" s="144"/>
    </row>
    <row r="191" spans="1:96">
      <c r="A191" s="1"/>
      <c r="B191" s="120"/>
      <c r="C191" s="121">
        <v>200</v>
      </c>
      <c r="E191" s="1">
        <v>4</v>
      </c>
      <c r="F191" s="1">
        <v>59.79</v>
      </c>
      <c r="G191" s="6">
        <v>14.9475</v>
      </c>
      <c r="H191" s="6">
        <v>3.4782886117553082</v>
      </c>
      <c r="I191" s="1">
        <v>19.079999999999998</v>
      </c>
      <c r="J191" s="1">
        <v>11.76</v>
      </c>
      <c r="K191" s="7">
        <v>-14.9475</v>
      </c>
      <c r="AO191" s="1"/>
      <c r="AP191" s="120"/>
      <c r="AQ191" s="150">
        <v>200</v>
      </c>
      <c r="AU191" s="1"/>
      <c r="BA191" s="1"/>
      <c r="BD191" s="1"/>
      <c r="BG191" s="1"/>
      <c r="BP191" s="1"/>
      <c r="BW191" s="1"/>
      <c r="CO191" s="1"/>
      <c r="CR191" s="144"/>
    </row>
    <row r="192" spans="1:96">
      <c r="A192" s="1"/>
      <c r="B192" s="120"/>
      <c r="C192" s="121">
        <v>300</v>
      </c>
      <c r="E192" s="1">
        <v>0</v>
      </c>
      <c r="F192" s="1">
        <v>0</v>
      </c>
      <c r="G192" s="6" t="e">
        <v>#DIV/0!</v>
      </c>
      <c r="H192" s="6" t="e">
        <v>#DIV/0!</v>
      </c>
      <c r="I192" s="1">
        <v>0</v>
      </c>
      <c r="J192" s="1">
        <v>0</v>
      </c>
      <c r="K192" s="7" t="e">
        <v>#DIV/0!</v>
      </c>
      <c r="AO192" s="1"/>
      <c r="AP192" s="120"/>
      <c r="AQ192" s="150">
        <v>300</v>
      </c>
      <c r="AU192" s="1"/>
      <c r="BA192" s="1"/>
      <c r="BD192" s="1"/>
      <c r="BG192" s="1"/>
      <c r="BP192" s="1"/>
      <c r="BW192" s="1"/>
      <c r="CO192" s="1"/>
      <c r="CR192" s="144"/>
    </row>
    <row r="193" spans="1:96">
      <c r="A193" s="1"/>
      <c r="B193" s="120"/>
      <c r="C193" s="121">
        <v>400</v>
      </c>
      <c r="E193" s="1">
        <v>0</v>
      </c>
      <c r="F193" s="1">
        <v>0</v>
      </c>
      <c r="G193" s="6" t="e">
        <v>#DIV/0!</v>
      </c>
      <c r="H193" s="6" t="e">
        <v>#DIV/0!</v>
      </c>
      <c r="I193" s="1">
        <v>0</v>
      </c>
      <c r="J193" s="1">
        <v>0</v>
      </c>
      <c r="K193" s="7" t="e">
        <v>#DIV/0!</v>
      </c>
      <c r="AO193" s="1"/>
      <c r="AP193" s="120"/>
      <c r="AQ193" s="150">
        <v>400</v>
      </c>
      <c r="AU193" s="1"/>
      <c r="BA193" s="1"/>
      <c r="BD193" s="1"/>
      <c r="BG193" s="1"/>
      <c r="BP193" s="1"/>
      <c r="BW193" s="1"/>
      <c r="CO193" s="1"/>
      <c r="CR193" s="144"/>
    </row>
    <row r="194" spans="1:96">
      <c r="A194" s="1"/>
      <c r="B194" s="120"/>
      <c r="C194" s="121">
        <v>500</v>
      </c>
      <c r="E194" s="1">
        <v>0</v>
      </c>
      <c r="F194" s="1">
        <v>0</v>
      </c>
      <c r="G194" s="6" t="e">
        <v>#DIV/0!</v>
      </c>
      <c r="H194" s="6" t="e">
        <v>#DIV/0!</v>
      </c>
      <c r="I194" s="1">
        <v>0</v>
      </c>
      <c r="J194" s="1">
        <v>0</v>
      </c>
      <c r="K194" s="7" t="e">
        <v>#DIV/0!</v>
      </c>
      <c r="AO194" s="1"/>
      <c r="AP194" s="120"/>
      <c r="AQ194" s="150">
        <v>500</v>
      </c>
      <c r="AU194" s="1"/>
      <c r="BA194" s="1"/>
      <c r="BD194" s="1"/>
      <c r="BG194" s="1"/>
      <c r="BP194" s="1"/>
      <c r="BW194" s="1"/>
      <c r="CO194" s="1"/>
      <c r="CR194" s="144"/>
    </row>
    <row r="195" spans="1:96">
      <c r="A195" s="1"/>
      <c r="B195" s="120"/>
      <c r="C195" s="121">
        <v>600</v>
      </c>
      <c r="E195" s="1">
        <v>0</v>
      </c>
      <c r="F195" s="1">
        <v>0</v>
      </c>
      <c r="G195" s="6" t="e">
        <v>#DIV/0!</v>
      </c>
      <c r="H195" s="6" t="e">
        <v>#DIV/0!</v>
      </c>
      <c r="I195" s="1">
        <v>0</v>
      </c>
      <c r="J195" s="1">
        <v>0</v>
      </c>
      <c r="K195" s="7" t="e">
        <v>#DIV/0!</v>
      </c>
      <c r="AO195" s="1"/>
      <c r="AP195" s="120"/>
      <c r="AQ195" s="150">
        <v>600</v>
      </c>
      <c r="AU195" s="1"/>
      <c r="BA195" s="1"/>
      <c r="BD195" s="1"/>
      <c r="BG195" s="1"/>
      <c r="BP195" s="1"/>
      <c r="CO195" s="1"/>
      <c r="CR195" s="144"/>
    </row>
    <row r="196" spans="1:96">
      <c r="A196" s="1"/>
      <c r="B196" s="120"/>
      <c r="C196" s="121"/>
      <c r="E196" s="1"/>
      <c r="F196" s="1"/>
      <c r="G196" s="6"/>
      <c r="H196" s="6"/>
      <c r="I196" s="1"/>
      <c r="J196" s="1"/>
      <c r="AO196" s="1"/>
      <c r="AP196" s="120"/>
      <c r="AQ196" s="150"/>
      <c r="AU196" s="1"/>
      <c r="BA196" s="1"/>
      <c r="BD196" s="1"/>
      <c r="BG196" s="1"/>
      <c r="BP196" s="1"/>
      <c r="CO196" s="1"/>
      <c r="CR196" s="144"/>
    </row>
    <row r="197" spans="1:96">
      <c r="A197" s="1"/>
      <c r="B197" s="120"/>
      <c r="C197" s="121" t="s">
        <v>14</v>
      </c>
      <c r="E197" s="1">
        <v>4</v>
      </c>
      <c r="F197" s="1">
        <v>821</v>
      </c>
      <c r="G197" s="6">
        <v>205.25</v>
      </c>
      <c r="H197" s="6">
        <v>117.50567362188659</v>
      </c>
      <c r="I197" s="1">
        <v>324</v>
      </c>
      <c r="J197" s="1">
        <v>43</v>
      </c>
      <c r="K197" s="7">
        <v>-205.25</v>
      </c>
      <c r="AO197" s="1"/>
      <c r="AP197" s="120"/>
      <c r="AQ197" s="150" t="s">
        <v>14</v>
      </c>
      <c r="CR197" s="144"/>
    </row>
    <row r="198" spans="1:96">
      <c r="A198" s="1"/>
      <c r="B198" s="120"/>
      <c r="C198" s="121" t="s">
        <v>15</v>
      </c>
      <c r="E198" s="1">
        <v>4</v>
      </c>
      <c r="F198" s="1">
        <v>4.8</v>
      </c>
      <c r="G198" s="6">
        <v>1.2</v>
      </c>
      <c r="H198" s="6">
        <v>0.46904157598234303</v>
      </c>
      <c r="I198" s="1">
        <v>1.5</v>
      </c>
      <c r="J198" s="1">
        <v>0.5</v>
      </c>
      <c r="K198" s="7">
        <v>-1.2</v>
      </c>
      <c r="AO198" s="1"/>
      <c r="AP198" s="120"/>
      <c r="AQ198" s="150" t="s">
        <v>15</v>
      </c>
      <c r="CR198" s="144"/>
    </row>
    <row r="199" spans="1:96">
      <c r="A199" s="1" t="s">
        <v>0</v>
      </c>
      <c r="B199" s="120" t="s">
        <v>1</v>
      </c>
      <c r="C199" s="121" t="s">
        <v>2</v>
      </c>
      <c r="D199" t="s">
        <v>73</v>
      </c>
      <c r="E199" s="1" t="s">
        <v>75</v>
      </c>
      <c r="F199" s="1" t="s">
        <v>72</v>
      </c>
      <c r="G199" s="6" t="s">
        <v>4</v>
      </c>
      <c r="H199" s="6" t="s">
        <v>8</v>
      </c>
      <c r="I199" s="1" t="s">
        <v>5</v>
      </c>
      <c r="J199" s="1" t="s">
        <v>6</v>
      </c>
      <c r="K199" s="7" t="s">
        <v>7</v>
      </c>
      <c r="AO199" s="1" t="s">
        <v>10</v>
      </c>
      <c r="AP199" s="120" t="s">
        <v>11</v>
      </c>
      <c r="AQ199" s="150" t="s">
        <v>12</v>
      </c>
      <c r="AU199">
        <v>2005</v>
      </c>
      <c r="AV199">
        <v>2004</v>
      </c>
      <c r="AW199">
        <v>2003</v>
      </c>
      <c r="AX199">
        <v>2002</v>
      </c>
      <c r="AY199">
        <v>2001</v>
      </c>
      <c r="BA199" s="1"/>
      <c r="BC199">
        <v>2000</v>
      </c>
      <c r="BD199" s="1"/>
      <c r="BE199">
        <v>1999</v>
      </c>
      <c r="BG199" s="1">
        <v>1998</v>
      </c>
      <c r="BH199">
        <v>1997</v>
      </c>
      <c r="BI199">
        <v>1996</v>
      </c>
      <c r="BJ199">
        <v>1995</v>
      </c>
      <c r="BK199">
        <v>1994</v>
      </c>
      <c r="BL199">
        <v>1993</v>
      </c>
      <c r="BM199">
        <v>1992</v>
      </c>
      <c r="BN199">
        <v>1991</v>
      </c>
      <c r="BO199">
        <v>1990</v>
      </c>
      <c r="BP199" s="1">
        <v>1990</v>
      </c>
      <c r="BQ199">
        <v>1989</v>
      </c>
      <c r="BR199">
        <v>1988</v>
      </c>
      <c r="BS199">
        <v>1987</v>
      </c>
      <c r="BT199">
        <v>1987</v>
      </c>
      <c r="BU199">
        <v>1986</v>
      </c>
      <c r="BV199">
        <v>1986</v>
      </c>
      <c r="BW199">
        <v>1986</v>
      </c>
      <c r="BX199">
        <v>1986</v>
      </c>
      <c r="BY199">
        <v>1986</v>
      </c>
      <c r="BZ199">
        <v>1985</v>
      </c>
      <c r="CA199">
        <v>1985</v>
      </c>
      <c r="CB199">
        <v>1985</v>
      </c>
      <c r="CC199">
        <v>1984</v>
      </c>
      <c r="CD199">
        <v>1984</v>
      </c>
      <c r="CE199">
        <v>1984</v>
      </c>
      <c r="CF199">
        <v>1983</v>
      </c>
      <c r="CG199">
        <v>1983</v>
      </c>
      <c r="CH199">
        <v>1982</v>
      </c>
      <c r="CI199">
        <v>1982</v>
      </c>
      <c r="CJ199">
        <v>1982</v>
      </c>
      <c r="CK199">
        <v>1982</v>
      </c>
      <c r="CL199">
        <v>1981</v>
      </c>
      <c r="CM199">
        <v>1980</v>
      </c>
      <c r="CO199" s="1"/>
      <c r="CR199" s="144"/>
    </row>
    <row r="200" spans="1:96">
      <c r="A200" s="1">
        <v>3</v>
      </c>
      <c r="B200" s="120">
        <v>56</v>
      </c>
      <c r="C200" s="121" t="s">
        <v>13</v>
      </c>
      <c r="D200">
        <v>18</v>
      </c>
      <c r="E200" s="1">
        <v>6</v>
      </c>
      <c r="F200" s="1">
        <v>80</v>
      </c>
      <c r="G200" s="6">
        <v>13.333333333333334</v>
      </c>
      <c r="H200" s="6">
        <v>8.1404340588611515</v>
      </c>
      <c r="I200" s="1">
        <v>27</v>
      </c>
      <c r="J200" s="1">
        <v>4</v>
      </c>
      <c r="AO200" s="1">
        <v>3</v>
      </c>
      <c r="AP200" s="120">
        <v>56</v>
      </c>
      <c r="AQ200" s="150" t="s">
        <v>13</v>
      </c>
      <c r="BA200" s="1"/>
      <c r="BD200" s="1"/>
      <c r="BG200" s="1"/>
      <c r="BP200" s="1"/>
      <c r="CO200" s="1"/>
      <c r="CR200" s="144"/>
    </row>
    <row r="201" spans="1:96">
      <c r="A201" s="1"/>
      <c r="B201" s="120"/>
      <c r="C201" s="121">
        <v>0</v>
      </c>
      <c r="D201">
        <v>20.100000000000001</v>
      </c>
      <c r="E201" s="1">
        <v>6</v>
      </c>
      <c r="F201" s="1">
        <v>107.8</v>
      </c>
      <c r="G201" s="6">
        <v>17.966666666666665</v>
      </c>
      <c r="H201" s="6">
        <v>1.7907168024751294</v>
      </c>
      <c r="I201" s="1">
        <v>20.100000000000001</v>
      </c>
      <c r="J201" s="1">
        <v>16</v>
      </c>
      <c r="K201" s="7">
        <v>2.1333333333333364</v>
      </c>
      <c r="AO201" s="1"/>
      <c r="AP201" s="120"/>
      <c r="AQ201" s="150">
        <v>0</v>
      </c>
      <c r="CR201" s="144"/>
    </row>
    <row r="202" spans="1:96">
      <c r="A202" s="1"/>
      <c r="B202" s="120"/>
      <c r="C202" s="121">
        <v>10</v>
      </c>
      <c r="D202" s="1">
        <v>20</v>
      </c>
      <c r="E202" s="1">
        <v>6</v>
      </c>
      <c r="F202" s="1">
        <v>106.66</v>
      </c>
      <c r="G202" s="6">
        <v>17.776666666666667</v>
      </c>
      <c r="H202" s="6">
        <v>1.7739748213170123</v>
      </c>
      <c r="I202" s="1">
        <v>20</v>
      </c>
      <c r="J202" s="1">
        <v>15.78</v>
      </c>
      <c r="K202" s="7">
        <v>2.2233333333333327</v>
      </c>
      <c r="AO202" s="1"/>
      <c r="AP202" s="120"/>
      <c r="AQ202" s="150">
        <v>10</v>
      </c>
      <c r="AR202" s="1"/>
      <c r="AS202" s="1"/>
      <c r="AT202" s="1"/>
      <c r="AU202" s="1"/>
      <c r="AV202" s="1"/>
      <c r="AW202" s="1"/>
      <c r="AX202" s="1"/>
      <c r="AY202" s="1"/>
      <c r="AZ202" s="1"/>
      <c r="BA202" s="1"/>
      <c r="BB202" s="1"/>
      <c r="BC202" s="1"/>
      <c r="BD202" s="1"/>
      <c r="BE202" s="1"/>
      <c r="BF202" s="1"/>
      <c r="BG202" s="1"/>
      <c r="BH202" s="1"/>
      <c r="BI202" s="1"/>
      <c r="BJ202" s="1"/>
      <c r="BK202" s="1"/>
      <c r="BL202" s="1"/>
      <c r="BM202" s="1"/>
      <c r="BN202" s="1"/>
      <c r="BO202" s="1"/>
      <c r="BP202" s="1"/>
      <c r="BQ202" s="1"/>
      <c r="BR202" s="1"/>
      <c r="BS202" s="1"/>
      <c r="BT202" s="1"/>
      <c r="BU202" s="1"/>
      <c r="BV202" s="1"/>
      <c r="BW202" s="1"/>
      <c r="BX202" s="1"/>
      <c r="BY202" s="1"/>
      <c r="BZ202" s="1"/>
      <c r="CA202" s="1"/>
      <c r="CB202" s="1"/>
      <c r="CC202" s="1"/>
      <c r="CD202" s="1"/>
      <c r="CE202" s="1"/>
      <c r="CF202" s="1"/>
      <c r="CG202" s="1"/>
      <c r="CH202" s="1"/>
      <c r="CI202" s="1"/>
      <c r="CJ202" s="1"/>
      <c r="CK202" s="1"/>
      <c r="CL202" s="1"/>
      <c r="CN202" s="1"/>
      <c r="CO202" s="1"/>
      <c r="CP202" s="1"/>
      <c r="CQ202" s="1"/>
      <c r="CR202" s="144"/>
    </row>
    <row r="203" spans="1:96">
      <c r="A203" s="1"/>
      <c r="B203" s="1"/>
      <c r="C203" s="112">
        <v>20</v>
      </c>
      <c r="D203" s="1">
        <v>20</v>
      </c>
      <c r="E203" s="1">
        <v>6</v>
      </c>
      <c r="F203" s="1">
        <v>106.5</v>
      </c>
      <c r="G203" s="6">
        <v>17.75</v>
      </c>
      <c r="H203" s="6">
        <v>1.7808761888463935</v>
      </c>
      <c r="I203" s="1">
        <v>20</v>
      </c>
      <c r="J203" s="1">
        <v>15.77</v>
      </c>
      <c r="K203" s="7">
        <v>2.25</v>
      </c>
      <c r="AO203" s="1"/>
      <c r="AP203" s="1"/>
      <c r="AQ203" s="141">
        <v>20</v>
      </c>
      <c r="AR203" s="1"/>
      <c r="AS203" s="1"/>
      <c r="AT203" s="1"/>
      <c r="AU203" s="1"/>
      <c r="AV203" s="1"/>
      <c r="AW203" s="1"/>
      <c r="AX203" s="1"/>
      <c r="AY203" s="1"/>
      <c r="AZ203" s="1"/>
      <c r="BA203" s="1"/>
      <c r="BB203" s="1"/>
      <c r="BC203" s="1"/>
      <c r="BD203" s="1"/>
      <c r="BE203" s="1"/>
      <c r="BF203" s="1"/>
      <c r="BG203" s="1"/>
      <c r="BH203" s="1"/>
      <c r="BI203" s="1"/>
      <c r="BJ203" s="1"/>
      <c r="BK203" s="1"/>
      <c r="BL203" s="1"/>
      <c r="BM203" s="1"/>
      <c r="BN203" s="1"/>
      <c r="BO203" s="1"/>
      <c r="BP203" s="1"/>
      <c r="BQ203" s="1"/>
      <c r="BR203" s="1"/>
      <c r="BS203" s="1"/>
      <c r="BT203" s="1"/>
      <c r="BU203" s="1"/>
      <c r="BV203" s="1"/>
      <c r="BW203" s="1"/>
      <c r="BX203" s="1"/>
      <c r="BY203" s="1"/>
      <c r="BZ203" s="1"/>
      <c r="CA203" s="1"/>
      <c r="CB203" s="1"/>
      <c r="CC203" s="1"/>
      <c r="CD203" s="1"/>
      <c r="CE203" s="1"/>
      <c r="CF203" s="1"/>
      <c r="CG203" s="1"/>
      <c r="CH203" s="1"/>
      <c r="CI203" s="1"/>
      <c r="CJ203" s="1"/>
      <c r="CK203" s="1"/>
      <c r="CL203" s="1"/>
      <c r="CN203" s="1"/>
      <c r="CO203" s="1"/>
      <c r="CP203" s="1"/>
      <c r="CQ203" s="1"/>
      <c r="CR203" s="141"/>
    </row>
    <row r="204" spans="1:96">
      <c r="A204" s="116"/>
      <c r="B204" s="117"/>
      <c r="C204" s="118">
        <v>30</v>
      </c>
      <c r="D204" s="116">
        <v>20</v>
      </c>
      <c r="E204" s="1">
        <v>6</v>
      </c>
      <c r="F204" s="1">
        <v>106.12</v>
      </c>
      <c r="G204" s="6">
        <v>17.686666666666667</v>
      </c>
      <c r="H204" s="6">
        <v>1.8104216820030283</v>
      </c>
      <c r="I204" s="1">
        <v>20</v>
      </c>
      <c r="J204" s="1">
        <v>15.67</v>
      </c>
      <c r="K204" s="7">
        <v>2.3133333333333326</v>
      </c>
      <c r="AO204" s="116"/>
      <c r="AP204" s="117"/>
      <c r="AQ204" s="149">
        <v>30</v>
      </c>
      <c r="AR204" s="116"/>
      <c r="AS204" s="116"/>
      <c r="AT204" s="116"/>
      <c r="AU204" s="116"/>
      <c r="AV204" s="116"/>
      <c r="AW204" s="116"/>
      <c r="AX204" s="116"/>
      <c r="AY204" s="116"/>
      <c r="AZ204" s="116"/>
      <c r="BA204" s="116"/>
      <c r="BB204" s="116"/>
      <c r="BC204" s="116"/>
      <c r="BD204" s="116"/>
      <c r="BE204" s="116"/>
      <c r="BF204" s="116"/>
      <c r="BG204" s="116"/>
      <c r="BH204" s="116"/>
      <c r="BI204" s="116"/>
      <c r="BJ204" s="116"/>
      <c r="BK204" s="116"/>
      <c r="BL204" s="116"/>
      <c r="BM204" s="116"/>
      <c r="BN204" s="116"/>
      <c r="BO204" s="116"/>
      <c r="BP204" s="116"/>
      <c r="BQ204" s="116"/>
      <c r="BR204" s="116"/>
      <c r="BS204" s="116"/>
      <c r="BT204" s="116"/>
      <c r="BU204" s="116"/>
      <c r="BV204" s="116"/>
      <c r="BW204" s="116"/>
      <c r="BX204" s="116"/>
      <c r="BY204" s="116"/>
      <c r="BZ204" s="116"/>
      <c r="CA204" s="116"/>
      <c r="CB204" s="116"/>
      <c r="CC204" s="116"/>
      <c r="CD204" s="116"/>
      <c r="CE204" s="116"/>
      <c r="CF204" s="116"/>
      <c r="CG204" s="116"/>
      <c r="CH204" s="116"/>
      <c r="CI204" s="116"/>
      <c r="CJ204" s="116"/>
      <c r="CK204" s="116"/>
      <c r="CL204" s="116"/>
      <c r="CN204" s="116"/>
      <c r="CO204" s="116"/>
      <c r="CP204" s="116"/>
      <c r="CQ204" s="116"/>
      <c r="CR204" s="143"/>
    </row>
    <row r="205" spans="1:96">
      <c r="A205" s="1"/>
      <c r="B205" s="120"/>
      <c r="C205" s="121">
        <v>50</v>
      </c>
      <c r="D205" s="1">
        <v>19.989999999999998</v>
      </c>
      <c r="E205" s="1">
        <v>6</v>
      </c>
      <c r="F205" s="1">
        <v>104.97</v>
      </c>
      <c r="G205" s="6">
        <v>17.495000000000001</v>
      </c>
      <c r="H205" s="6">
        <v>1.9970653469528874</v>
      </c>
      <c r="I205" s="1">
        <v>19.989999999999998</v>
      </c>
      <c r="J205" s="1">
        <v>15.23</v>
      </c>
      <c r="K205" s="7">
        <v>2.4950000000000001</v>
      </c>
      <c r="AO205" s="1"/>
      <c r="AP205" s="120"/>
      <c r="AQ205" s="150">
        <v>50</v>
      </c>
      <c r="AR205" s="1"/>
      <c r="AS205" s="1"/>
      <c r="AT205" s="1"/>
      <c r="AU205" s="1"/>
      <c r="AV205" s="1"/>
      <c r="AW205" s="1"/>
      <c r="AX205" s="1"/>
      <c r="AY205" s="1"/>
      <c r="AZ205" s="1"/>
      <c r="BA205" s="1"/>
      <c r="BB205" s="1"/>
      <c r="BC205" s="1"/>
      <c r="BD205" s="1"/>
      <c r="BE205" s="1"/>
      <c r="BF205" s="1"/>
      <c r="BG205" s="1"/>
      <c r="BH205" s="1"/>
      <c r="BI205" s="1"/>
      <c r="BJ205" s="1"/>
      <c r="BK205" s="1"/>
      <c r="BL205" s="1"/>
      <c r="BM205" s="1"/>
      <c r="BN205" s="1"/>
      <c r="BO205" s="1"/>
      <c r="BP205" s="1"/>
      <c r="BQ205" s="1"/>
      <c r="BR205" s="1"/>
      <c r="BS205" s="1"/>
      <c r="BT205" s="1"/>
      <c r="BU205" s="1"/>
      <c r="BV205" s="1"/>
      <c r="BW205" s="1"/>
      <c r="BX205" s="1"/>
      <c r="BY205" s="1"/>
      <c r="BZ205" s="1"/>
      <c r="CA205" s="1"/>
      <c r="CB205" s="1"/>
      <c r="CC205" s="1"/>
      <c r="CD205" s="1"/>
      <c r="CE205" s="1"/>
      <c r="CF205" s="1"/>
      <c r="CG205" s="1"/>
      <c r="CH205" s="1"/>
      <c r="CI205" s="1"/>
      <c r="CJ205" s="1"/>
      <c r="CK205" s="1"/>
      <c r="CL205" s="1"/>
      <c r="CN205" s="1"/>
      <c r="CO205" s="1"/>
      <c r="CP205" s="1"/>
      <c r="CQ205" s="1"/>
      <c r="CR205" s="144"/>
    </row>
    <row r="206" spans="1:96">
      <c r="A206" s="1"/>
      <c r="B206" s="1"/>
      <c r="C206" s="112">
        <v>75</v>
      </c>
      <c r="D206" s="1">
        <v>19.989999999999998</v>
      </c>
      <c r="E206" s="1">
        <v>6</v>
      </c>
      <c r="F206" s="1">
        <v>104.02</v>
      </c>
      <c r="G206" s="6">
        <v>17.336666666666666</v>
      </c>
      <c r="H206" s="6">
        <v>2.1278502453571986</v>
      </c>
      <c r="I206" s="1">
        <v>19.989999999999998</v>
      </c>
      <c r="J206" s="1">
        <v>14.71</v>
      </c>
      <c r="K206" s="6">
        <v>2.6533333333333324</v>
      </c>
      <c r="AO206" s="2"/>
      <c r="AP206" s="2"/>
      <c r="AQ206" s="146">
        <v>75</v>
      </c>
      <c r="AR206" s="2"/>
      <c r="AS206" s="2"/>
      <c r="AT206" s="2"/>
      <c r="AU206" s="2"/>
      <c r="AV206" s="2"/>
      <c r="AW206" s="2"/>
      <c r="AX206" s="2"/>
      <c r="AY206" s="2"/>
      <c r="AZ206" s="2"/>
      <c r="BA206" s="2"/>
      <c r="BB206" s="2"/>
      <c r="BC206" s="2"/>
      <c r="BD206" s="2"/>
      <c r="BE206" s="2"/>
      <c r="BF206" s="2"/>
      <c r="BG206" s="2"/>
      <c r="BH206" s="2"/>
      <c r="BI206" s="2"/>
      <c r="BJ206" s="2"/>
      <c r="BK206" s="2"/>
      <c r="BL206" s="2"/>
      <c r="BM206" s="2"/>
      <c r="BN206" s="2"/>
      <c r="BO206" s="2"/>
      <c r="BP206" s="2"/>
      <c r="BQ206" s="2"/>
      <c r="BR206" s="2"/>
      <c r="BS206" s="2"/>
      <c r="BT206" s="2"/>
      <c r="BU206" s="2"/>
      <c r="BV206" s="2"/>
      <c r="BW206" s="2"/>
      <c r="BX206" s="1"/>
      <c r="BY206" s="1"/>
      <c r="BZ206" s="1"/>
      <c r="CA206" s="1"/>
      <c r="CB206" s="1"/>
      <c r="CC206" s="1"/>
      <c r="CD206" s="1"/>
      <c r="CE206" s="1"/>
      <c r="CF206" s="1"/>
      <c r="CG206" s="1"/>
      <c r="CH206" s="1"/>
      <c r="CI206" s="1"/>
      <c r="CJ206" s="1"/>
      <c r="CK206" s="1"/>
      <c r="CL206" s="1"/>
      <c r="CN206" s="2"/>
      <c r="CO206" s="2"/>
      <c r="CP206" s="2"/>
      <c r="CQ206" s="2"/>
      <c r="CR206" s="146"/>
    </row>
    <row r="207" spans="1:96">
      <c r="A207" s="2"/>
      <c r="B207" s="114"/>
      <c r="C207" s="115">
        <v>100</v>
      </c>
      <c r="D207" s="2">
        <v>19.98</v>
      </c>
      <c r="E207" s="1">
        <v>6</v>
      </c>
      <c r="F207" s="1">
        <v>103.13</v>
      </c>
      <c r="G207" s="6">
        <v>17.188333333333336</v>
      </c>
      <c r="H207" s="6">
        <v>2.1932844472768762</v>
      </c>
      <c r="I207" s="1">
        <v>19.98</v>
      </c>
      <c r="J207" s="1">
        <v>14.44</v>
      </c>
      <c r="K207" s="7">
        <v>2.7916666666666643</v>
      </c>
      <c r="AO207" s="2"/>
      <c r="AP207" s="114"/>
      <c r="AQ207" s="148">
        <v>100</v>
      </c>
      <c r="AR207" s="2"/>
      <c r="AS207" s="2"/>
      <c r="AT207" s="2"/>
      <c r="AU207" s="2"/>
      <c r="AV207" s="2"/>
      <c r="AW207" s="2"/>
      <c r="AX207" s="2"/>
      <c r="AY207" s="2"/>
      <c r="AZ207" s="2"/>
      <c r="BA207" s="2"/>
      <c r="BB207" s="2"/>
      <c r="BC207" s="2"/>
      <c r="BD207" s="2"/>
      <c r="BE207" s="2"/>
      <c r="BF207" s="2"/>
      <c r="BG207" s="2"/>
      <c r="BH207" s="2"/>
      <c r="BI207" s="2"/>
      <c r="BJ207" s="2"/>
      <c r="BK207" s="2"/>
      <c r="BL207" s="2"/>
      <c r="BM207" s="2"/>
      <c r="BN207" s="2"/>
      <c r="BO207" s="2"/>
      <c r="BP207" s="2"/>
      <c r="BQ207" s="2"/>
      <c r="BR207" s="2"/>
      <c r="BS207" s="2"/>
      <c r="BT207" s="2"/>
      <c r="BU207" s="2"/>
      <c r="BV207" s="2"/>
      <c r="BW207" s="2"/>
      <c r="BX207" s="2"/>
      <c r="BY207" s="2"/>
      <c r="BZ207" s="2"/>
      <c r="CA207" s="2"/>
      <c r="CB207" s="2"/>
      <c r="CC207" s="2"/>
      <c r="CD207" s="2"/>
      <c r="CE207" s="2"/>
      <c r="CF207" s="2"/>
      <c r="CG207" s="2"/>
      <c r="CH207" s="2"/>
      <c r="CI207" s="2"/>
      <c r="CJ207" s="2"/>
      <c r="CK207" s="2"/>
      <c r="CL207" s="2"/>
      <c r="CN207" s="2"/>
      <c r="CO207" s="2"/>
      <c r="CP207" s="2"/>
      <c r="CQ207" s="2"/>
      <c r="CR207" s="142"/>
    </row>
    <row r="208" spans="1:96">
      <c r="A208" s="1"/>
      <c r="B208" s="120"/>
      <c r="C208" s="118">
        <v>150</v>
      </c>
      <c r="D208" s="116">
        <v>19.97</v>
      </c>
      <c r="E208" s="1">
        <v>6</v>
      </c>
      <c r="F208" s="1">
        <v>100.73</v>
      </c>
      <c r="G208" s="6">
        <v>16.78833333333333</v>
      </c>
      <c r="H208" s="6">
        <v>2.6758805404327597</v>
      </c>
      <c r="I208" s="1">
        <v>19.97</v>
      </c>
      <c r="J208" s="1">
        <v>12.67</v>
      </c>
      <c r="K208" s="7">
        <v>3.1816666666666684</v>
      </c>
      <c r="AO208" s="1"/>
      <c r="AP208" s="120"/>
      <c r="AQ208" s="149">
        <v>150</v>
      </c>
      <c r="AR208" s="116"/>
      <c r="AS208" s="116"/>
      <c r="AT208" s="116"/>
      <c r="AU208" s="116"/>
      <c r="AV208" s="116"/>
      <c r="AW208" s="116"/>
      <c r="AX208" s="116"/>
      <c r="AY208" s="116"/>
      <c r="AZ208" s="116"/>
      <c r="BA208" s="116"/>
      <c r="BB208" s="116"/>
      <c r="BC208" s="116"/>
      <c r="BD208" s="116"/>
      <c r="BE208" s="116"/>
      <c r="BF208" s="116"/>
      <c r="BG208" s="116"/>
      <c r="BH208" s="116"/>
      <c r="BI208" s="116"/>
      <c r="BJ208" s="116"/>
      <c r="BK208" s="116"/>
      <c r="BL208" s="116"/>
      <c r="BM208" s="116"/>
      <c r="BN208" s="116"/>
      <c r="BO208" s="116"/>
      <c r="BP208" s="116"/>
      <c r="BQ208" s="116"/>
      <c r="BR208" s="116"/>
      <c r="BS208" s="116"/>
      <c r="BT208" s="116"/>
      <c r="BU208" s="116"/>
      <c r="BV208" s="116"/>
      <c r="BW208" s="116"/>
      <c r="BX208" s="116"/>
      <c r="BY208" s="116"/>
      <c r="BZ208" s="116"/>
      <c r="CA208" s="116"/>
      <c r="CB208" s="116"/>
      <c r="CC208" s="116"/>
      <c r="CD208" s="116"/>
      <c r="CE208" s="116"/>
      <c r="CF208" s="116"/>
      <c r="CG208" s="116"/>
      <c r="CH208" s="116"/>
      <c r="CI208" s="116"/>
      <c r="CJ208" s="116"/>
      <c r="CK208" s="116"/>
      <c r="CL208" s="116"/>
      <c r="CN208" s="116"/>
      <c r="CO208" s="116"/>
      <c r="CP208" s="116"/>
      <c r="CQ208" s="116"/>
      <c r="CR208" s="143"/>
    </row>
    <row r="209" spans="1:96">
      <c r="A209" s="1"/>
      <c r="B209" s="120"/>
      <c r="C209" s="121">
        <v>200</v>
      </c>
      <c r="D209">
        <v>19.809999999999999</v>
      </c>
      <c r="E209" s="1">
        <v>6</v>
      </c>
      <c r="F209" s="1">
        <v>93.83</v>
      </c>
      <c r="G209" s="6">
        <v>15.638333333333334</v>
      </c>
      <c r="H209" s="6">
        <v>3.2488115775875119</v>
      </c>
      <c r="I209" s="1">
        <v>19.809999999999999</v>
      </c>
      <c r="J209" s="1">
        <v>11.08</v>
      </c>
      <c r="K209" s="7">
        <v>4.1716666666666651</v>
      </c>
      <c r="AO209" s="1"/>
      <c r="AP209" s="120"/>
      <c r="AQ209" s="150">
        <v>200</v>
      </c>
      <c r="AU209" s="1"/>
      <c r="BA209" s="1"/>
      <c r="BD209" s="1"/>
      <c r="BG209" s="1"/>
      <c r="BP209" s="1"/>
      <c r="BV209" s="1"/>
      <c r="BW209" s="1"/>
      <c r="CO209" s="1"/>
      <c r="CR209" s="144"/>
    </row>
    <row r="210" spans="1:96">
      <c r="A210" s="1"/>
      <c r="B210" s="120"/>
      <c r="C210" s="121">
        <v>300</v>
      </c>
      <c r="D210">
        <v>19.03</v>
      </c>
      <c r="E210" s="1">
        <v>1</v>
      </c>
      <c r="F210" s="1">
        <v>19.03</v>
      </c>
      <c r="G210" s="6">
        <v>19.03</v>
      </c>
      <c r="H210" s="6" t="e">
        <v>#DIV/0!</v>
      </c>
      <c r="I210" s="1">
        <v>19.03</v>
      </c>
      <c r="J210" s="1">
        <v>19.03</v>
      </c>
      <c r="K210" s="7">
        <v>0</v>
      </c>
      <c r="AO210" s="1"/>
      <c r="AP210" s="120"/>
      <c r="AQ210" s="150">
        <v>300</v>
      </c>
      <c r="AU210" s="1"/>
      <c r="BA210" s="1"/>
      <c r="BD210" s="1"/>
      <c r="BG210" s="1"/>
      <c r="BP210" s="1"/>
      <c r="BV210" s="1"/>
      <c r="BW210" s="1"/>
      <c r="CO210" s="1"/>
      <c r="CR210" s="144"/>
    </row>
    <row r="211" spans="1:96">
      <c r="A211" s="1"/>
      <c r="B211" s="120"/>
      <c r="C211" s="121">
        <v>400</v>
      </c>
      <c r="D211">
        <v>17.64</v>
      </c>
      <c r="E211" s="1">
        <v>1</v>
      </c>
      <c r="F211" s="1">
        <v>17.64</v>
      </c>
      <c r="G211" s="6">
        <v>17.64</v>
      </c>
      <c r="H211" s="6" t="e">
        <v>#DIV/0!</v>
      </c>
      <c r="I211" s="1">
        <v>17.64</v>
      </c>
      <c r="J211" s="1">
        <v>17.64</v>
      </c>
      <c r="K211" s="7">
        <v>0</v>
      </c>
      <c r="AO211" s="1"/>
      <c r="AP211" s="120"/>
      <c r="AQ211" s="150">
        <v>400</v>
      </c>
      <c r="AU211" s="1"/>
      <c r="BA211" s="1"/>
      <c r="BD211" s="1"/>
      <c r="BG211" s="1"/>
      <c r="BP211" s="1"/>
      <c r="BV211" s="1"/>
      <c r="BW211" s="1"/>
      <c r="CO211" s="1"/>
      <c r="CR211" s="144"/>
    </row>
    <row r="212" spans="1:96">
      <c r="A212" s="1"/>
      <c r="B212" s="120"/>
      <c r="C212" s="121">
        <v>500</v>
      </c>
      <c r="E212" s="1">
        <v>0</v>
      </c>
      <c r="F212" s="1">
        <v>0</v>
      </c>
      <c r="G212" s="6" t="e">
        <v>#DIV/0!</v>
      </c>
      <c r="H212" s="6" t="e">
        <v>#DIV/0!</v>
      </c>
      <c r="I212" s="1">
        <v>0</v>
      </c>
      <c r="J212" s="1">
        <v>0</v>
      </c>
      <c r="K212" s="7" t="e">
        <v>#DIV/0!</v>
      </c>
      <c r="AO212" s="1"/>
      <c r="AP212" s="120"/>
      <c r="AQ212" s="150">
        <v>500</v>
      </c>
      <c r="AU212" s="1"/>
      <c r="BA212" s="1"/>
      <c r="BD212" s="1"/>
      <c r="BG212" s="1"/>
      <c r="BP212" s="1"/>
      <c r="BV212" s="1"/>
      <c r="BW212" s="1"/>
      <c r="CO212" s="1"/>
      <c r="CR212" s="144"/>
    </row>
    <row r="213" spans="1:96">
      <c r="A213" s="1"/>
      <c r="B213" s="120"/>
      <c r="C213" s="121">
        <v>600</v>
      </c>
      <c r="E213" s="1">
        <v>0</v>
      </c>
      <c r="F213" s="1">
        <v>0</v>
      </c>
      <c r="G213" s="6" t="e">
        <v>#DIV/0!</v>
      </c>
      <c r="H213" s="6" t="e">
        <v>#DIV/0!</v>
      </c>
      <c r="I213" s="1">
        <v>0</v>
      </c>
      <c r="J213" s="1">
        <v>0</v>
      </c>
      <c r="K213" s="7" t="e">
        <v>#DIV/0!</v>
      </c>
      <c r="AO213" s="1"/>
      <c r="AP213" s="120"/>
      <c r="AQ213" s="150">
        <v>600</v>
      </c>
      <c r="AU213" s="1"/>
      <c r="BA213" s="1"/>
      <c r="BD213" s="1"/>
      <c r="BG213" s="1"/>
      <c r="BP213" s="1"/>
      <c r="BV213" s="1"/>
      <c r="BW213" s="1"/>
      <c r="CO213" s="1"/>
      <c r="CR213" s="144"/>
    </row>
    <row r="214" spans="1:96">
      <c r="A214" s="1"/>
      <c r="B214" s="120"/>
      <c r="C214" s="121"/>
      <c r="E214" s="1"/>
      <c r="F214" s="1"/>
      <c r="G214" s="6"/>
      <c r="H214" s="6"/>
      <c r="I214" s="1"/>
      <c r="J214" s="1"/>
      <c r="AO214" s="1"/>
      <c r="AP214" s="120"/>
      <c r="AQ214" s="150"/>
      <c r="AU214" s="1"/>
      <c r="BA214" s="1"/>
      <c r="BD214" s="1"/>
      <c r="BG214" s="1"/>
      <c r="BP214" s="1"/>
      <c r="BV214" s="1"/>
      <c r="BW214" s="1"/>
      <c r="CO214" s="1"/>
      <c r="CR214" s="144"/>
    </row>
    <row r="215" spans="1:96">
      <c r="A215" s="1"/>
      <c r="B215" s="120"/>
      <c r="C215" s="121" t="s">
        <v>14</v>
      </c>
      <c r="D215">
        <v>257</v>
      </c>
      <c r="E215" s="1">
        <v>6</v>
      </c>
      <c r="F215" s="1">
        <v>1134</v>
      </c>
      <c r="G215" s="6">
        <v>189</v>
      </c>
      <c r="H215" s="6">
        <v>110.4952487666325</v>
      </c>
      <c r="I215" s="1">
        <v>327</v>
      </c>
      <c r="J215" s="1">
        <v>53</v>
      </c>
      <c r="K215" s="7">
        <v>68</v>
      </c>
      <c r="AO215" s="1"/>
      <c r="AP215" s="120"/>
      <c r="AQ215" s="150" t="s">
        <v>14</v>
      </c>
      <c r="CR215" s="144"/>
    </row>
    <row r="216" spans="1:96">
      <c r="A216" s="1"/>
      <c r="B216" s="120"/>
      <c r="C216" s="121" t="s">
        <v>15</v>
      </c>
      <c r="D216">
        <v>0.7</v>
      </c>
      <c r="E216" s="1">
        <v>6</v>
      </c>
      <c r="F216" s="1">
        <v>5.2</v>
      </c>
      <c r="G216" s="6">
        <v>0.8666666666666667</v>
      </c>
      <c r="H216" s="6">
        <v>0.39327683210007003</v>
      </c>
      <c r="I216" s="1">
        <v>1.4</v>
      </c>
      <c r="J216" s="1">
        <v>0.4</v>
      </c>
      <c r="K216" s="7">
        <v>-0.16666666666666674</v>
      </c>
      <c r="AO216" s="1"/>
      <c r="AP216" s="120"/>
      <c r="AQ216" s="150" t="s">
        <v>15</v>
      </c>
      <c r="CR216" s="144"/>
    </row>
    <row r="217" spans="1:96">
      <c r="A217" s="1" t="s">
        <v>0</v>
      </c>
      <c r="B217" s="120" t="s">
        <v>1</v>
      </c>
      <c r="C217" s="121" t="s">
        <v>2</v>
      </c>
      <c r="D217" t="s">
        <v>73</v>
      </c>
      <c r="E217" s="1" t="s">
        <v>75</v>
      </c>
      <c r="F217" s="1" t="s">
        <v>72</v>
      </c>
      <c r="G217" s="6" t="s">
        <v>4</v>
      </c>
      <c r="H217" s="6" t="s">
        <v>8</v>
      </c>
      <c r="I217" s="1" t="s">
        <v>5</v>
      </c>
      <c r="J217" s="1" t="s">
        <v>6</v>
      </c>
      <c r="K217" s="7" t="s">
        <v>7</v>
      </c>
      <c r="AO217" s="1" t="s">
        <v>10</v>
      </c>
      <c r="AP217" s="120" t="s">
        <v>11</v>
      </c>
      <c r="AQ217" s="150" t="s">
        <v>12</v>
      </c>
      <c r="AU217" s="1">
        <v>2005</v>
      </c>
      <c r="AV217">
        <v>2004</v>
      </c>
      <c r="AW217">
        <v>2003</v>
      </c>
      <c r="AX217">
        <v>2002</v>
      </c>
      <c r="AY217">
        <v>2001</v>
      </c>
      <c r="BA217" s="1"/>
      <c r="BC217">
        <v>2000</v>
      </c>
      <c r="BD217" s="1"/>
      <c r="BE217">
        <v>1999</v>
      </c>
      <c r="BF217">
        <v>1998</v>
      </c>
      <c r="BG217" s="1">
        <v>1998</v>
      </c>
      <c r="BH217">
        <v>1997</v>
      </c>
      <c r="BI217">
        <v>1996</v>
      </c>
      <c r="BJ217">
        <v>1995</v>
      </c>
      <c r="BK217">
        <v>1994</v>
      </c>
      <c r="BL217">
        <v>1993</v>
      </c>
      <c r="BM217">
        <v>1992</v>
      </c>
      <c r="BN217">
        <v>1991</v>
      </c>
      <c r="BO217">
        <v>1990</v>
      </c>
      <c r="BP217" s="1">
        <v>1990</v>
      </c>
      <c r="BQ217">
        <v>1989</v>
      </c>
      <c r="BR217">
        <v>1988</v>
      </c>
      <c r="BS217">
        <v>1987</v>
      </c>
      <c r="BT217">
        <v>1987</v>
      </c>
      <c r="BU217">
        <v>1986</v>
      </c>
      <c r="BV217" s="1">
        <v>1986</v>
      </c>
      <c r="BW217" s="1">
        <v>1986</v>
      </c>
      <c r="BX217">
        <v>1986</v>
      </c>
      <c r="BY217">
        <v>1986</v>
      </c>
      <c r="BZ217">
        <v>1985</v>
      </c>
      <c r="CA217">
        <v>1985</v>
      </c>
      <c r="CB217">
        <v>1985</v>
      </c>
      <c r="CC217">
        <v>1984</v>
      </c>
      <c r="CD217">
        <v>1984</v>
      </c>
      <c r="CE217">
        <v>1984</v>
      </c>
      <c r="CF217">
        <v>1983</v>
      </c>
      <c r="CG217">
        <v>1983</v>
      </c>
      <c r="CH217">
        <v>1982</v>
      </c>
      <c r="CI217">
        <v>1982</v>
      </c>
      <c r="CJ217">
        <v>1982</v>
      </c>
      <c r="CK217">
        <v>1982</v>
      </c>
      <c r="CL217">
        <v>1981</v>
      </c>
      <c r="CM217">
        <v>1980</v>
      </c>
      <c r="CO217" s="1"/>
      <c r="CR217" s="144"/>
    </row>
    <row r="218" spans="1:96">
      <c r="A218" s="1">
        <v>3</v>
      </c>
      <c r="B218" s="120">
        <v>66</v>
      </c>
      <c r="C218" s="121" t="s">
        <v>13</v>
      </c>
      <c r="E218" s="1">
        <v>5</v>
      </c>
      <c r="F218" s="1">
        <v>69</v>
      </c>
      <c r="G218" s="6">
        <v>13.8</v>
      </c>
      <c r="H218" s="6">
        <v>9.0111042608550473</v>
      </c>
      <c r="I218" s="1">
        <v>27</v>
      </c>
      <c r="J218" s="1">
        <v>4</v>
      </c>
      <c r="K218" s="7">
        <v>-13.8</v>
      </c>
      <c r="AO218" s="1">
        <v>3</v>
      </c>
      <c r="AP218" s="120">
        <v>66</v>
      </c>
      <c r="AQ218" s="150" t="s">
        <v>13</v>
      </c>
      <c r="AU218" s="1"/>
      <c r="BA218" s="1"/>
      <c r="BD218" s="1"/>
      <c r="BG218" s="1"/>
      <c r="BP218" s="1"/>
      <c r="BV218" s="1"/>
      <c r="BW218" s="1"/>
      <c r="CO218" s="1"/>
      <c r="CR218" s="144"/>
    </row>
    <row r="219" spans="1:96">
      <c r="A219" s="1"/>
      <c r="B219" s="120"/>
      <c r="C219" s="121">
        <v>0</v>
      </c>
      <c r="E219" s="1">
        <v>5</v>
      </c>
      <c r="F219" s="1">
        <v>91.8</v>
      </c>
      <c r="G219" s="6">
        <v>18.36</v>
      </c>
      <c r="H219" s="6">
        <v>1.5757537878742185</v>
      </c>
      <c r="I219" s="1">
        <v>20.399999999999999</v>
      </c>
      <c r="J219" s="1">
        <v>16.3</v>
      </c>
      <c r="K219" s="7">
        <v>-18.36</v>
      </c>
      <c r="AO219" s="1"/>
      <c r="AP219" s="120"/>
      <c r="AQ219" s="150">
        <v>0</v>
      </c>
      <c r="CR219" s="144"/>
    </row>
    <row r="220" spans="1:96">
      <c r="A220" s="1"/>
      <c r="B220" s="120"/>
      <c r="C220" s="121">
        <v>10</v>
      </c>
      <c r="E220" s="1">
        <v>4</v>
      </c>
      <c r="F220" s="1">
        <v>70.52</v>
      </c>
      <c r="G220" s="6">
        <v>17.63</v>
      </c>
      <c r="H220" s="6">
        <v>1.5779311349569594</v>
      </c>
      <c r="I220" s="1">
        <v>19.010000000000002</v>
      </c>
      <c r="J220" s="1">
        <v>15.59</v>
      </c>
      <c r="K220" s="7">
        <v>-17.63</v>
      </c>
      <c r="AO220" s="1"/>
      <c r="AP220" s="120"/>
      <c r="AQ220" s="150">
        <v>10</v>
      </c>
      <c r="CR220" s="144"/>
    </row>
    <row r="221" spans="1:96">
      <c r="A221" s="1"/>
      <c r="B221" s="120"/>
      <c r="C221" s="121">
        <v>20</v>
      </c>
      <c r="D221" s="1"/>
      <c r="E221" s="1">
        <v>4</v>
      </c>
      <c r="F221" s="1">
        <v>70.260000000000005</v>
      </c>
      <c r="G221" s="6">
        <v>17.565000000000001</v>
      </c>
      <c r="H221" s="6">
        <v>1.5867471968359528</v>
      </c>
      <c r="I221" s="1">
        <v>19.02</v>
      </c>
      <c r="J221" s="1">
        <v>15.6</v>
      </c>
      <c r="K221" s="7">
        <v>-17.565000000000001</v>
      </c>
      <c r="AO221" s="1"/>
      <c r="AP221" s="120"/>
      <c r="AQ221" s="150">
        <v>20</v>
      </c>
      <c r="AR221" s="1"/>
      <c r="AS221" s="1"/>
      <c r="AT221" s="1"/>
      <c r="AU221" s="1"/>
      <c r="AV221" s="1"/>
      <c r="AW221" s="1"/>
      <c r="AX221" s="1"/>
      <c r="AY221" s="1"/>
      <c r="AZ221" s="1"/>
      <c r="BA221" s="1"/>
      <c r="BB221" s="1"/>
      <c r="BC221" s="1"/>
      <c r="BD221" s="1"/>
      <c r="BE221" s="1"/>
      <c r="BF221" s="1"/>
      <c r="BG221" s="1"/>
      <c r="BH221" s="1"/>
      <c r="BI221" s="1"/>
      <c r="BJ221" s="1"/>
      <c r="BK221" s="1"/>
      <c r="BL221" s="1"/>
      <c r="BM221" s="1"/>
      <c r="BN221" s="1"/>
      <c r="BO221" s="1"/>
      <c r="BP221" s="1"/>
      <c r="BQ221" s="1"/>
      <c r="BR221" s="1"/>
      <c r="BS221" s="1"/>
      <c r="BT221" s="1"/>
      <c r="BU221" s="1"/>
      <c r="BV221" s="1"/>
      <c r="BW221" s="1"/>
      <c r="BX221" s="1"/>
      <c r="BY221" s="1"/>
      <c r="BZ221" s="1"/>
      <c r="CA221" s="1"/>
      <c r="CB221" s="1"/>
      <c r="CC221" s="1"/>
      <c r="CD221" s="1"/>
      <c r="CE221" s="1"/>
      <c r="CF221" s="1"/>
      <c r="CG221" s="1"/>
      <c r="CH221" s="1"/>
      <c r="CI221" s="1"/>
      <c r="CJ221" s="1"/>
      <c r="CK221" s="1"/>
      <c r="CL221" s="1"/>
      <c r="CN221" s="1"/>
      <c r="CO221" s="1"/>
      <c r="CP221" s="1"/>
      <c r="CQ221" s="1"/>
      <c r="CR221" s="144"/>
    </row>
    <row r="222" spans="1:96">
      <c r="A222" s="1"/>
      <c r="B222" s="1"/>
      <c r="C222" s="112">
        <v>30</v>
      </c>
      <c r="D222" s="1"/>
      <c r="E222" s="1">
        <v>4</v>
      </c>
      <c r="F222" s="1">
        <v>69.91</v>
      </c>
      <c r="G222" s="6">
        <v>17.477499999999999</v>
      </c>
      <c r="H222" s="6">
        <v>1.6438243012358176</v>
      </c>
      <c r="I222" s="1">
        <v>19.02</v>
      </c>
      <c r="J222" s="1">
        <v>15.56</v>
      </c>
      <c r="K222" s="7">
        <v>-17.477499999999999</v>
      </c>
      <c r="AO222" s="1"/>
      <c r="AP222" s="1"/>
      <c r="AQ222" s="141">
        <v>30</v>
      </c>
      <c r="AR222" s="1"/>
      <c r="AS222" s="1"/>
      <c r="AT222" s="1"/>
      <c r="AU222" s="1"/>
      <c r="AV222" s="1"/>
      <c r="AW222" s="1"/>
      <c r="AX222" s="1"/>
      <c r="AY222" s="1"/>
      <c r="AZ222" s="1"/>
      <c r="BA222" s="1"/>
      <c r="BB222" s="1"/>
      <c r="BC222" s="1"/>
      <c r="BD222" s="1"/>
      <c r="BE222" s="1"/>
      <c r="BF222" s="1"/>
      <c r="BG222" s="1"/>
      <c r="BH222" s="1"/>
      <c r="BI222" s="1"/>
      <c r="BJ222" s="1"/>
      <c r="BK222" s="1"/>
      <c r="BL222" s="1"/>
      <c r="BM222" s="1"/>
      <c r="BN222" s="1"/>
      <c r="BO222" s="1"/>
      <c r="BP222" s="1"/>
      <c r="BQ222" s="1"/>
      <c r="BR222" s="1"/>
      <c r="BS222" s="1"/>
      <c r="BT222" s="1"/>
      <c r="BU222" s="1"/>
      <c r="BV222" s="1"/>
      <c r="BW222" s="1"/>
      <c r="BX222" s="1"/>
      <c r="BY222" s="1"/>
      <c r="BZ222" s="1"/>
      <c r="CA222" s="1"/>
      <c r="CB222" s="1"/>
      <c r="CC222" s="1"/>
      <c r="CD222" s="1"/>
      <c r="CE222" s="1"/>
      <c r="CF222" s="1"/>
      <c r="CG222" s="1"/>
      <c r="CH222" s="1"/>
      <c r="CI222" s="1"/>
      <c r="CJ222" s="1"/>
      <c r="CK222" s="1"/>
      <c r="CL222" s="1"/>
      <c r="CN222" s="1"/>
      <c r="CO222" s="1"/>
      <c r="CP222" s="1"/>
      <c r="CQ222" s="1"/>
      <c r="CR222" s="141"/>
    </row>
    <row r="223" spans="1:96">
      <c r="A223" s="116"/>
      <c r="B223" s="117"/>
      <c r="C223" s="118">
        <v>50</v>
      </c>
      <c r="D223" s="116"/>
      <c r="E223" s="1">
        <v>4</v>
      </c>
      <c r="F223" s="1">
        <v>69.33</v>
      </c>
      <c r="G223" s="6">
        <v>17.3325</v>
      </c>
      <c r="H223" s="6">
        <v>1.6253281719906987</v>
      </c>
      <c r="I223" s="1">
        <v>18.7</v>
      </c>
      <c r="J223" s="1">
        <v>15.41</v>
      </c>
      <c r="K223" s="7">
        <v>-17.3325</v>
      </c>
      <c r="AO223" s="116"/>
      <c r="AP223" s="117"/>
      <c r="AQ223" s="149">
        <v>50</v>
      </c>
      <c r="AR223" s="116"/>
      <c r="AS223" s="116"/>
      <c r="AT223" s="116"/>
      <c r="AU223" s="116"/>
      <c r="AV223" s="116"/>
      <c r="AW223" s="116"/>
      <c r="AX223" s="116"/>
      <c r="AY223" s="116"/>
      <c r="AZ223" s="116"/>
      <c r="BA223" s="116"/>
      <c r="BB223" s="116"/>
      <c r="BC223" s="116"/>
      <c r="BD223" s="116"/>
      <c r="BE223" s="116"/>
      <c r="BF223" s="116"/>
      <c r="BG223" s="116"/>
      <c r="BH223" s="116"/>
      <c r="BI223" s="116"/>
      <c r="BJ223" s="116"/>
      <c r="BK223" s="116"/>
      <c r="BL223" s="116"/>
      <c r="BM223" s="116"/>
      <c r="BN223" s="116"/>
      <c r="BO223" s="116"/>
      <c r="BP223" s="116"/>
      <c r="BQ223" s="116"/>
      <c r="BR223" s="116"/>
      <c r="BS223" s="116"/>
      <c r="BT223" s="116"/>
      <c r="BU223" s="116"/>
      <c r="BV223" s="116"/>
      <c r="BW223" s="116"/>
      <c r="BX223" s="116"/>
      <c r="BY223" s="116"/>
      <c r="BZ223" s="116"/>
      <c r="CA223" s="116"/>
      <c r="CB223" s="116"/>
      <c r="CC223" s="116"/>
      <c r="CD223" s="116"/>
      <c r="CE223" s="116"/>
      <c r="CF223" s="116"/>
      <c r="CG223" s="116"/>
      <c r="CH223" s="116"/>
      <c r="CI223" s="116"/>
      <c r="CJ223" s="116"/>
      <c r="CK223" s="116"/>
      <c r="CL223" s="116"/>
      <c r="CN223" s="116"/>
      <c r="CO223" s="116"/>
      <c r="CP223" s="116"/>
      <c r="CQ223" s="116"/>
      <c r="CR223" s="143"/>
    </row>
    <row r="224" spans="1:96">
      <c r="A224" s="1"/>
      <c r="B224" s="120"/>
      <c r="C224" s="121">
        <v>75</v>
      </c>
      <c r="D224" s="1"/>
      <c r="E224" s="1">
        <v>4</v>
      </c>
      <c r="F224" s="1">
        <v>68.28</v>
      </c>
      <c r="G224" s="6">
        <v>17.07</v>
      </c>
      <c r="H224" s="6">
        <v>1.5339056902777999</v>
      </c>
      <c r="I224" s="1">
        <v>18.579999999999998</v>
      </c>
      <c r="J224" s="1">
        <v>15.2</v>
      </c>
      <c r="K224" s="7">
        <v>-17.07</v>
      </c>
      <c r="AO224" s="1"/>
      <c r="AP224" s="120"/>
      <c r="AQ224" s="150">
        <v>75</v>
      </c>
      <c r="AR224" s="1"/>
      <c r="AS224" s="1"/>
      <c r="AT224" s="1"/>
      <c r="AU224" s="1"/>
      <c r="AV224" s="1"/>
      <c r="AW224" s="1"/>
      <c r="AX224" s="1"/>
      <c r="AY224" s="1"/>
      <c r="AZ224" s="1"/>
      <c r="BA224" s="1"/>
      <c r="BB224" s="1"/>
      <c r="BC224" s="1"/>
      <c r="BD224" s="1"/>
      <c r="BE224" s="1"/>
      <c r="BF224" s="1"/>
      <c r="BG224" s="1"/>
      <c r="BH224" s="1"/>
      <c r="BI224" s="1"/>
      <c r="BJ224" s="1"/>
      <c r="BK224" s="1"/>
      <c r="BL224" s="1"/>
      <c r="BM224" s="1"/>
      <c r="BN224" s="1"/>
      <c r="BO224" s="1"/>
      <c r="BP224" s="1"/>
      <c r="BQ224" s="1"/>
      <c r="BR224" s="1"/>
      <c r="BS224" s="1"/>
      <c r="BT224" s="1"/>
      <c r="BU224" s="1"/>
      <c r="BV224" s="1"/>
      <c r="BW224" s="1"/>
      <c r="BX224" s="1"/>
      <c r="BY224" s="1"/>
      <c r="BZ224" s="1"/>
      <c r="CA224" s="1"/>
      <c r="CB224" s="1"/>
      <c r="CC224" s="1"/>
      <c r="CD224" s="1"/>
      <c r="CE224" s="1"/>
      <c r="CF224" s="1"/>
      <c r="CG224" s="1"/>
      <c r="CH224" s="1"/>
      <c r="CI224" s="1"/>
      <c r="CJ224" s="1"/>
      <c r="CK224" s="1"/>
      <c r="CL224" s="1"/>
      <c r="CN224" s="1"/>
      <c r="CO224" s="1"/>
      <c r="CP224" s="1"/>
      <c r="CQ224" s="1"/>
      <c r="CR224" s="144"/>
    </row>
    <row r="225" spans="1:96">
      <c r="A225" s="1"/>
      <c r="B225" s="1"/>
      <c r="C225" s="112">
        <v>100</v>
      </c>
      <c r="D225" s="1"/>
      <c r="E225" s="1">
        <v>4</v>
      </c>
      <c r="F225" s="1">
        <v>67.09</v>
      </c>
      <c r="G225" s="6">
        <v>16.772500000000001</v>
      </c>
      <c r="H225" s="6">
        <v>1.5579553908889392</v>
      </c>
      <c r="I225" s="1">
        <v>18.43</v>
      </c>
      <c r="J225" s="1">
        <v>14.79</v>
      </c>
      <c r="K225" s="6">
        <v>-16.772500000000001</v>
      </c>
      <c r="AO225" s="2"/>
      <c r="AP225" s="2"/>
      <c r="AQ225" s="146">
        <v>100</v>
      </c>
      <c r="AR225" s="2"/>
      <c r="AS225" s="2"/>
      <c r="AT225" s="2"/>
      <c r="AU225" s="2"/>
      <c r="AV225" s="2"/>
      <c r="AW225" s="2"/>
      <c r="AX225" s="2"/>
      <c r="AY225" s="2"/>
      <c r="AZ225" s="2"/>
      <c r="BA225" s="2"/>
      <c r="BB225" s="2"/>
      <c r="BC225" s="2"/>
      <c r="BD225" s="2"/>
      <c r="BE225" s="2"/>
      <c r="BF225" s="2"/>
      <c r="BG225" s="2"/>
      <c r="BH225" s="2"/>
      <c r="BI225" s="2"/>
      <c r="BJ225" s="2"/>
      <c r="BK225" s="2"/>
      <c r="BL225" s="2"/>
      <c r="BM225" s="2"/>
      <c r="BN225" s="2"/>
      <c r="BO225" s="2"/>
      <c r="BP225" s="2"/>
      <c r="BQ225" s="2"/>
      <c r="BR225" s="2"/>
      <c r="BS225" s="2"/>
      <c r="BT225" s="2"/>
      <c r="BU225" s="2"/>
      <c r="BV225" s="2"/>
      <c r="BW225" s="2"/>
      <c r="BX225" s="1"/>
      <c r="BY225" s="1"/>
      <c r="BZ225" s="1"/>
      <c r="CA225" s="1"/>
      <c r="CB225" s="1"/>
      <c r="CC225" s="1"/>
      <c r="CD225" s="1"/>
      <c r="CE225" s="1"/>
      <c r="CF225" s="1"/>
      <c r="CG225" s="1"/>
      <c r="CH225" s="1"/>
      <c r="CI225" s="1"/>
      <c r="CJ225" s="1"/>
      <c r="CK225" s="1"/>
      <c r="CL225" s="1"/>
      <c r="CN225" s="2"/>
      <c r="CO225" s="2"/>
      <c r="CP225" s="2"/>
      <c r="CQ225" s="2"/>
      <c r="CR225" s="146"/>
    </row>
    <row r="226" spans="1:96">
      <c r="A226" s="2"/>
      <c r="B226" s="114"/>
      <c r="C226" s="115">
        <v>150</v>
      </c>
      <c r="D226" s="2"/>
      <c r="E226" s="1">
        <v>4</v>
      </c>
      <c r="F226" s="1">
        <v>63.18</v>
      </c>
      <c r="G226" s="6">
        <v>15.795</v>
      </c>
      <c r="H226" s="6">
        <v>2.0950178996848834</v>
      </c>
      <c r="I226" s="1">
        <v>18.3</v>
      </c>
      <c r="J226" s="1">
        <v>13.19</v>
      </c>
      <c r="K226" s="7">
        <v>-15.795</v>
      </c>
      <c r="AO226" s="2"/>
      <c r="AP226" s="114"/>
      <c r="AQ226" s="148">
        <v>150</v>
      </c>
      <c r="AR226" s="2"/>
      <c r="AS226" s="2"/>
      <c r="AT226" s="2"/>
      <c r="AU226" s="2"/>
      <c r="AV226" s="2"/>
      <c r="AW226" s="2"/>
      <c r="AX226" s="2"/>
      <c r="AY226" s="2"/>
      <c r="AZ226" s="2"/>
      <c r="BA226" s="2"/>
      <c r="BB226" s="2"/>
      <c r="BC226" s="2"/>
      <c r="BD226" s="2"/>
      <c r="BE226" s="2"/>
      <c r="BF226" s="2"/>
      <c r="BG226" s="2"/>
      <c r="BH226" s="2"/>
      <c r="BI226" s="2"/>
      <c r="BJ226" s="2"/>
      <c r="BK226" s="2"/>
      <c r="BL226" s="2"/>
      <c r="BM226" s="2"/>
      <c r="BN226" s="2"/>
      <c r="BO226" s="2"/>
      <c r="BP226" s="2"/>
      <c r="BQ226" s="2"/>
      <c r="BR226" s="2"/>
      <c r="BS226" s="2"/>
      <c r="BT226" s="2"/>
      <c r="BU226" s="2"/>
      <c r="BV226" s="2"/>
      <c r="BW226" s="2"/>
      <c r="BX226" s="2"/>
      <c r="BY226" s="2"/>
      <c r="BZ226" s="2"/>
      <c r="CA226" s="2"/>
      <c r="CB226" s="2"/>
      <c r="CC226" s="2"/>
      <c r="CD226" s="2"/>
      <c r="CE226" s="2"/>
      <c r="CF226" s="2"/>
      <c r="CG226" s="2"/>
      <c r="CH226" s="2"/>
      <c r="CI226" s="2"/>
      <c r="CJ226" s="2"/>
      <c r="CK226" s="2"/>
      <c r="CL226" s="2"/>
      <c r="CN226" s="2"/>
      <c r="CO226" s="2"/>
      <c r="CP226" s="2"/>
      <c r="CQ226" s="2"/>
      <c r="CR226" s="142"/>
    </row>
    <row r="227" spans="1:96">
      <c r="A227" s="1"/>
      <c r="B227" s="120"/>
      <c r="C227" s="118">
        <v>200</v>
      </c>
      <c r="D227" s="116"/>
      <c r="E227" s="1">
        <v>4</v>
      </c>
      <c r="F227" s="1">
        <v>59.25</v>
      </c>
      <c r="G227" s="6">
        <v>14.8125</v>
      </c>
      <c r="H227" s="6">
        <v>2.8609133157088089</v>
      </c>
      <c r="I227" s="1">
        <v>17.829999999999998</v>
      </c>
      <c r="J227" s="1">
        <v>10.93</v>
      </c>
      <c r="K227" s="7">
        <v>-14.8125</v>
      </c>
      <c r="AO227" s="1"/>
      <c r="AP227" s="120"/>
      <c r="AQ227" s="149">
        <v>200</v>
      </c>
      <c r="AR227" s="116"/>
      <c r="AS227" s="116"/>
      <c r="AT227" s="116"/>
      <c r="AU227" s="116"/>
      <c r="AV227" s="116"/>
      <c r="AW227" s="116"/>
      <c r="AX227" s="116"/>
      <c r="AY227" s="116"/>
      <c r="AZ227" s="116"/>
      <c r="BA227" s="116"/>
      <c r="BB227" s="116"/>
      <c r="BC227" s="116"/>
      <c r="BD227" s="116"/>
      <c r="BE227" s="116"/>
      <c r="BF227" s="116"/>
      <c r="BG227" s="116"/>
      <c r="BH227" s="116"/>
      <c r="BI227" s="116"/>
      <c r="BJ227" s="116"/>
      <c r="BK227" s="116"/>
      <c r="BL227" s="116"/>
      <c r="BM227" s="116"/>
      <c r="BN227" s="116"/>
      <c r="BO227" s="116"/>
      <c r="BP227" s="116"/>
      <c r="BQ227" s="116"/>
      <c r="BR227" s="116"/>
      <c r="BS227" s="116"/>
      <c r="BT227" s="116"/>
      <c r="BU227" s="116"/>
      <c r="BV227" s="116"/>
      <c r="BW227" s="116"/>
      <c r="BX227" s="116"/>
      <c r="BY227" s="116"/>
      <c r="BZ227" s="116"/>
      <c r="CA227" s="116"/>
      <c r="CB227" s="116"/>
      <c r="CC227" s="116"/>
      <c r="CD227" s="116"/>
      <c r="CE227" s="116"/>
      <c r="CF227" s="116"/>
      <c r="CG227" s="116"/>
      <c r="CH227" s="116"/>
      <c r="CI227" s="116"/>
      <c r="CJ227" s="116"/>
      <c r="CK227" s="116"/>
      <c r="CL227" s="116"/>
      <c r="CN227" s="116"/>
      <c r="CO227" s="116"/>
      <c r="CP227" s="116"/>
      <c r="CQ227" s="116"/>
      <c r="CR227" s="143"/>
    </row>
    <row r="228" spans="1:96">
      <c r="A228" s="1"/>
      <c r="B228" s="120"/>
      <c r="C228" s="121">
        <v>300</v>
      </c>
      <c r="E228" s="1">
        <v>0</v>
      </c>
      <c r="F228" s="1">
        <v>0</v>
      </c>
      <c r="G228" s="6" t="e">
        <v>#DIV/0!</v>
      </c>
      <c r="H228" s="6" t="e">
        <v>#DIV/0!</v>
      </c>
      <c r="I228" s="1">
        <v>0</v>
      </c>
      <c r="J228" s="1">
        <v>0</v>
      </c>
      <c r="K228" s="7" t="e">
        <v>#DIV/0!</v>
      </c>
      <c r="AO228" s="1"/>
      <c r="AP228" s="120"/>
      <c r="AQ228" s="150">
        <v>300</v>
      </c>
      <c r="AU228" s="1"/>
      <c r="BA228" s="1"/>
      <c r="BD228" s="1"/>
      <c r="BG228" s="1"/>
      <c r="BP228" s="1"/>
      <c r="CO228" s="1"/>
      <c r="CR228" s="144"/>
    </row>
    <row r="229" spans="1:96">
      <c r="A229" s="1"/>
      <c r="B229" s="120"/>
      <c r="C229" s="121">
        <v>400</v>
      </c>
      <c r="E229" s="1">
        <v>0</v>
      </c>
      <c r="F229" s="1">
        <v>0</v>
      </c>
      <c r="G229" s="6" t="e">
        <v>#DIV/0!</v>
      </c>
      <c r="H229" s="6" t="e">
        <v>#DIV/0!</v>
      </c>
      <c r="I229" s="1">
        <v>0</v>
      </c>
      <c r="J229" s="1">
        <v>0</v>
      </c>
      <c r="K229" s="7" t="e">
        <v>#DIV/0!</v>
      </c>
      <c r="AO229" s="1"/>
      <c r="AP229" s="120"/>
      <c r="AQ229" s="150">
        <v>400</v>
      </c>
      <c r="AU229" s="1"/>
      <c r="BA229" s="1"/>
      <c r="BD229" s="1"/>
      <c r="BG229" s="1"/>
      <c r="BP229" s="1"/>
      <c r="CO229" s="1"/>
      <c r="CR229" s="144"/>
    </row>
    <row r="230" spans="1:96">
      <c r="A230" s="1"/>
      <c r="B230" s="120"/>
      <c r="C230" s="121">
        <v>500</v>
      </c>
      <c r="E230" s="1">
        <v>0</v>
      </c>
      <c r="F230" s="1">
        <v>0</v>
      </c>
      <c r="G230" s="6" t="e">
        <v>#DIV/0!</v>
      </c>
      <c r="H230" s="6" t="e">
        <v>#DIV/0!</v>
      </c>
      <c r="I230" s="1">
        <v>0</v>
      </c>
      <c r="J230" s="1">
        <v>0</v>
      </c>
      <c r="K230" s="7" t="e">
        <v>#DIV/0!</v>
      </c>
      <c r="AO230" s="1"/>
      <c r="AP230" s="120"/>
      <c r="AQ230" s="150">
        <v>500</v>
      </c>
      <c r="AU230" s="1"/>
      <c r="BA230" s="1"/>
      <c r="BD230" s="1"/>
      <c r="BG230" s="1"/>
      <c r="BP230" s="1"/>
      <c r="CO230" s="1"/>
      <c r="CR230" s="144"/>
    </row>
    <row r="231" spans="1:96">
      <c r="A231" s="1"/>
      <c r="B231" s="120"/>
      <c r="C231" s="121">
        <v>600</v>
      </c>
      <c r="E231" s="1">
        <v>0</v>
      </c>
      <c r="F231" s="1">
        <v>0</v>
      </c>
      <c r="G231" s="6" t="e">
        <v>#DIV/0!</v>
      </c>
      <c r="H231" s="6" t="e">
        <v>#DIV/0!</v>
      </c>
      <c r="I231" s="1">
        <v>0</v>
      </c>
      <c r="J231" s="1">
        <v>0</v>
      </c>
      <c r="K231" s="7" t="e">
        <v>#DIV/0!</v>
      </c>
      <c r="AO231" s="1"/>
      <c r="AP231" s="120"/>
      <c r="AQ231" s="150">
        <v>600</v>
      </c>
      <c r="AU231" s="1"/>
      <c r="BA231" s="1"/>
      <c r="BD231" s="1"/>
      <c r="BG231" s="1"/>
      <c r="BP231" s="1"/>
      <c r="CO231" s="1"/>
      <c r="CR231" s="144"/>
    </row>
    <row r="232" spans="1:96">
      <c r="A232" s="1"/>
      <c r="B232" s="120"/>
      <c r="C232" s="121"/>
      <c r="E232" s="1"/>
      <c r="F232" s="1"/>
      <c r="G232" s="6"/>
      <c r="H232" s="6"/>
      <c r="I232" s="1"/>
      <c r="J232" s="1"/>
      <c r="AO232" s="1"/>
      <c r="AP232" s="120"/>
      <c r="AQ232" s="150"/>
      <c r="AU232" s="1"/>
      <c r="BA232" s="1"/>
      <c r="BD232" s="1"/>
      <c r="BG232" s="1"/>
      <c r="BP232" s="1"/>
      <c r="CO232" s="1"/>
      <c r="CR232" s="144"/>
    </row>
    <row r="233" spans="1:96">
      <c r="A233" s="1"/>
      <c r="B233" s="120"/>
      <c r="C233" s="121" t="s">
        <v>14</v>
      </c>
      <c r="E233" s="1">
        <v>3</v>
      </c>
      <c r="F233" s="1">
        <v>327</v>
      </c>
      <c r="G233" s="6">
        <v>109</v>
      </c>
      <c r="H233" s="6">
        <v>105.67402708329044</v>
      </c>
      <c r="I233" s="1">
        <v>231</v>
      </c>
      <c r="J233" s="1">
        <v>46</v>
      </c>
      <c r="K233" s="7">
        <v>-109</v>
      </c>
      <c r="AO233" s="1"/>
      <c r="AP233" s="120"/>
      <c r="AQ233" s="150" t="s">
        <v>14</v>
      </c>
      <c r="AU233" s="1"/>
      <c r="BA233" s="1"/>
      <c r="BD233" s="1"/>
      <c r="BG233" s="1"/>
      <c r="BP233" s="1"/>
      <c r="BV233" s="1"/>
      <c r="BW233" s="1"/>
      <c r="CO233" s="1"/>
      <c r="CR233" s="144"/>
    </row>
    <row r="234" spans="1:96">
      <c r="A234" s="1"/>
      <c r="B234" s="120"/>
      <c r="C234" s="121" t="s">
        <v>15</v>
      </c>
      <c r="E234" s="1">
        <v>3</v>
      </c>
      <c r="F234" s="1">
        <v>1.7</v>
      </c>
      <c r="G234" s="6">
        <v>0.56666666666666676</v>
      </c>
      <c r="H234" s="6">
        <v>5.7735026918961804E-2</v>
      </c>
      <c r="I234" s="1">
        <v>0.6</v>
      </c>
      <c r="J234" s="1">
        <v>0.5</v>
      </c>
      <c r="K234" s="7">
        <v>-0.56666666666666676</v>
      </c>
      <c r="AO234" s="1"/>
      <c r="AP234" s="120"/>
      <c r="AQ234" s="150" t="s">
        <v>15</v>
      </c>
      <c r="CR234" s="144"/>
    </row>
    <row r="235" spans="1:96">
      <c r="A235" s="1" t="s">
        <v>0</v>
      </c>
      <c r="B235" s="120" t="s">
        <v>1</v>
      </c>
      <c r="C235" s="121" t="s">
        <v>2</v>
      </c>
      <c r="D235" t="s">
        <v>73</v>
      </c>
      <c r="E235" s="1" t="s">
        <v>75</v>
      </c>
      <c r="F235" s="1" t="s">
        <v>72</v>
      </c>
      <c r="G235" s="6" t="s">
        <v>4</v>
      </c>
      <c r="H235" s="6" t="s">
        <v>8</v>
      </c>
      <c r="I235" s="1" t="s">
        <v>5</v>
      </c>
      <c r="J235" s="1" t="s">
        <v>6</v>
      </c>
      <c r="K235" s="7" t="s">
        <v>7</v>
      </c>
      <c r="AO235" s="1" t="s">
        <v>10</v>
      </c>
      <c r="AP235" s="120" t="s">
        <v>11</v>
      </c>
      <c r="AQ235" s="150" t="s">
        <v>12</v>
      </c>
      <c r="AU235" s="1">
        <v>2005</v>
      </c>
      <c r="AV235">
        <v>2004</v>
      </c>
      <c r="AW235">
        <v>2003</v>
      </c>
      <c r="AX235">
        <v>2002</v>
      </c>
      <c r="AY235">
        <v>2001</v>
      </c>
      <c r="BA235" s="1"/>
      <c r="BC235">
        <v>2000</v>
      </c>
      <c r="BD235" s="1"/>
      <c r="BE235">
        <v>1999</v>
      </c>
      <c r="BF235">
        <v>1998</v>
      </c>
      <c r="BG235" s="1">
        <v>1998</v>
      </c>
      <c r="BH235">
        <v>1997</v>
      </c>
      <c r="BI235">
        <v>1996</v>
      </c>
      <c r="BJ235">
        <v>1995</v>
      </c>
      <c r="BK235">
        <v>1994</v>
      </c>
      <c r="BL235">
        <v>1993</v>
      </c>
      <c r="BM235">
        <v>1992</v>
      </c>
      <c r="BN235">
        <v>1991</v>
      </c>
      <c r="BO235">
        <v>1990</v>
      </c>
      <c r="BP235" s="1">
        <v>1990</v>
      </c>
      <c r="BQ235">
        <v>1989</v>
      </c>
      <c r="BR235">
        <v>1988</v>
      </c>
      <c r="BS235">
        <v>1987</v>
      </c>
      <c r="BT235">
        <v>1987</v>
      </c>
      <c r="BU235">
        <v>1986</v>
      </c>
      <c r="BV235">
        <v>1986</v>
      </c>
      <c r="BW235">
        <v>1986</v>
      </c>
      <c r="BX235">
        <v>1986</v>
      </c>
      <c r="BY235">
        <v>1986</v>
      </c>
      <c r="BZ235">
        <v>1985</v>
      </c>
      <c r="CA235">
        <v>1985</v>
      </c>
      <c r="CB235">
        <v>1985</v>
      </c>
      <c r="CC235">
        <v>1984</v>
      </c>
      <c r="CD235">
        <v>1984</v>
      </c>
      <c r="CE235">
        <v>1984</v>
      </c>
      <c r="CF235">
        <v>1983</v>
      </c>
      <c r="CG235">
        <v>1983</v>
      </c>
      <c r="CH235">
        <v>1982</v>
      </c>
      <c r="CI235">
        <v>1982</v>
      </c>
      <c r="CJ235">
        <v>1982</v>
      </c>
      <c r="CK235">
        <v>1982</v>
      </c>
      <c r="CL235">
        <v>1981</v>
      </c>
      <c r="CM235">
        <v>1980</v>
      </c>
      <c r="CO235" s="1"/>
      <c r="CR235" s="144"/>
    </row>
    <row r="236" spans="1:96">
      <c r="A236" s="1">
        <v>3</v>
      </c>
      <c r="B236" s="120">
        <v>76</v>
      </c>
      <c r="C236" s="121" t="s">
        <v>13</v>
      </c>
      <c r="E236" s="1">
        <v>5</v>
      </c>
      <c r="F236" s="1">
        <v>69</v>
      </c>
      <c r="G236" s="6">
        <v>13.8</v>
      </c>
      <c r="H236" s="6">
        <v>9.0111042608550473</v>
      </c>
      <c r="I236" s="1">
        <v>27</v>
      </c>
      <c r="J236" s="1">
        <v>4</v>
      </c>
      <c r="K236" s="7">
        <v>-13.8</v>
      </c>
      <c r="AO236" s="1">
        <v>3</v>
      </c>
      <c r="AP236" s="120">
        <v>76</v>
      </c>
      <c r="AQ236" s="150" t="s">
        <v>13</v>
      </c>
      <c r="AU236" s="1"/>
      <c r="BA236" s="1"/>
      <c r="BD236" s="1"/>
      <c r="BG236" s="1"/>
      <c r="BP236" s="1"/>
      <c r="CO236" s="1"/>
      <c r="CR236" s="144"/>
    </row>
    <row r="237" spans="1:96">
      <c r="A237" s="1"/>
      <c r="B237" s="120"/>
      <c r="C237" s="121">
        <v>0</v>
      </c>
      <c r="E237" s="1">
        <v>5</v>
      </c>
      <c r="F237" s="1">
        <v>92.8</v>
      </c>
      <c r="G237" s="6">
        <v>18.559999999999999</v>
      </c>
      <c r="H237" s="6">
        <v>1.7008821240756307</v>
      </c>
      <c r="I237" s="1">
        <v>20.3</v>
      </c>
      <c r="J237" s="1">
        <v>16.2</v>
      </c>
      <c r="K237" s="7">
        <v>-18.559999999999999</v>
      </c>
      <c r="AO237" s="1"/>
      <c r="AP237" s="120"/>
      <c r="AQ237" s="150">
        <v>0</v>
      </c>
      <c r="CR237" s="144"/>
    </row>
    <row r="238" spans="1:96">
      <c r="A238" s="1"/>
      <c r="B238" s="120"/>
      <c r="C238" s="121">
        <v>10</v>
      </c>
      <c r="E238" s="1">
        <v>5</v>
      </c>
      <c r="F238" s="1">
        <v>91.4</v>
      </c>
      <c r="G238" s="6">
        <v>18.28</v>
      </c>
      <c r="H238" s="6">
        <v>2.0026232796010284</v>
      </c>
      <c r="I238" s="1">
        <v>20.16</v>
      </c>
      <c r="J238" s="1">
        <v>15.47</v>
      </c>
      <c r="K238" s="7">
        <v>-18.28</v>
      </c>
      <c r="AO238" s="1"/>
      <c r="AP238" s="120"/>
      <c r="AQ238" s="150">
        <v>10</v>
      </c>
      <c r="CR238" s="144"/>
    </row>
    <row r="239" spans="1:96">
      <c r="A239" s="1"/>
      <c r="B239" s="120"/>
      <c r="C239" s="121">
        <v>20</v>
      </c>
      <c r="E239" s="1">
        <v>5</v>
      </c>
      <c r="F239" s="1">
        <v>91.17</v>
      </c>
      <c r="G239" s="6">
        <v>18.234000000000002</v>
      </c>
      <c r="H239" s="6">
        <v>1.9886880097189712</v>
      </c>
      <c r="I239" s="1">
        <v>20.12</v>
      </c>
      <c r="J239" s="1">
        <v>15.46</v>
      </c>
      <c r="K239" s="7">
        <v>-18.234000000000002</v>
      </c>
      <c r="AO239" s="1"/>
      <c r="AP239" s="120"/>
      <c r="AQ239" s="150">
        <v>20</v>
      </c>
      <c r="CR239" s="144"/>
    </row>
    <row r="240" spans="1:96">
      <c r="A240" s="1"/>
      <c r="B240" s="120"/>
      <c r="C240" s="121">
        <v>30</v>
      </c>
      <c r="D240" s="1"/>
      <c r="E240" s="1">
        <v>5</v>
      </c>
      <c r="F240" s="1">
        <v>90.86</v>
      </c>
      <c r="G240" s="6">
        <v>18.171999999999997</v>
      </c>
      <c r="H240" s="6">
        <v>1.955446240631584</v>
      </c>
      <c r="I240" s="1">
        <v>20.100000000000001</v>
      </c>
      <c r="J240" s="1">
        <v>15.45</v>
      </c>
      <c r="K240" s="7">
        <v>-18.171999999999997</v>
      </c>
      <c r="AO240" s="1"/>
      <c r="AP240" s="120"/>
      <c r="AQ240" s="150">
        <v>30</v>
      </c>
      <c r="AR240" s="1"/>
      <c r="AS240" s="1"/>
      <c r="AT240" s="1"/>
      <c r="AU240" s="1"/>
      <c r="AV240" s="1"/>
      <c r="AW240" s="1"/>
      <c r="AX240" s="1"/>
      <c r="AY240" s="1"/>
      <c r="AZ240" s="1"/>
      <c r="BA240" s="1"/>
      <c r="BB240" s="1"/>
      <c r="BC240" s="1"/>
      <c r="BD240" s="1"/>
      <c r="BE240" s="1"/>
      <c r="BF240" s="1"/>
      <c r="BG240" s="1"/>
      <c r="BH240" s="1"/>
      <c r="BI240" s="1"/>
      <c r="BJ240" s="1"/>
      <c r="BK240" s="1"/>
      <c r="BL240" s="1"/>
      <c r="BM240" s="1"/>
      <c r="BN240" s="1"/>
      <c r="BO240" s="1"/>
      <c r="BP240" s="1"/>
      <c r="BQ240" s="1"/>
      <c r="BR240" s="1"/>
      <c r="BS240" s="1"/>
      <c r="BT240" s="1"/>
      <c r="BU240" s="1"/>
      <c r="BV240" s="1"/>
      <c r="BW240" s="1"/>
      <c r="BX240" s="1"/>
      <c r="BY240" s="1"/>
      <c r="BZ240" s="1"/>
      <c r="CA240" s="1"/>
      <c r="CB240" s="1"/>
      <c r="CC240" s="1"/>
      <c r="CD240" s="1"/>
      <c r="CE240" s="1"/>
      <c r="CF240" s="1"/>
      <c r="CG240" s="1"/>
      <c r="CH240" s="1"/>
      <c r="CI240" s="1"/>
      <c r="CJ240" s="1"/>
      <c r="CK240" s="1"/>
      <c r="CL240" s="1"/>
      <c r="CN240" s="1"/>
      <c r="CO240" s="1"/>
      <c r="CP240" s="1"/>
      <c r="CQ240" s="1"/>
      <c r="CR240" s="144"/>
    </row>
    <row r="241" spans="1:96">
      <c r="A241" s="1"/>
      <c r="B241" s="1"/>
      <c r="C241" s="112">
        <v>50</v>
      </c>
      <c r="D241" s="1"/>
      <c r="E241" s="1">
        <v>5</v>
      </c>
      <c r="F241" s="1">
        <v>89.91</v>
      </c>
      <c r="G241" s="6">
        <v>17.981999999999999</v>
      </c>
      <c r="H241" s="6">
        <v>1.8536774260911939</v>
      </c>
      <c r="I241" s="1">
        <v>19.96</v>
      </c>
      <c r="J241" s="1">
        <v>15.34</v>
      </c>
      <c r="K241" s="7">
        <v>-17.981999999999999</v>
      </c>
      <c r="AO241" s="1"/>
      <c r="AP241" s="1"/>
      <c r="AQ241" s="141">
        <v>50</v>
      </c>
      <c r="AR241" s="1"/>
      <c r="AS241" s="1"/>
      <c r="AT241" s="1"/>
      <c r="AU241" s="1"/>
      <c r="AV241" s="1"/>
      <c r="AW241" s="1"/>
      <c r="AX241" s="1"/>
      <c r="AY241" s="1"/>
      <c r="AZ241" s="1"/>
      <c r="BA241" s="1"/>
      <c r="BB241" s="1"/>
      <c r="BC241" s="1"/>
      <c r="BD241" s="1"/>
      <c r="BE241" s="1"/>
      <c r="BF241" s="1"/>
      <c r="BG241" s="1"/>
      <c r="BH241" s="1"/>
      <c r="BI241" s="1"/>
      <c r="BJ241" s="1"/>
      <c r="BK241" s="1"/>
      <c r="BL241" s="1"/>
      <c r="BM241" s="1"/>
      <c r="BN241" s="1"/>
      <c r="BO241" s="1"/>
      <c r="BP241" s="1"/>
      <c r="BQ241" s="1"/>
      <c r="BR241" s="1"/>
      <c r="BS241" s="1"/>
      <c r="BT241" s="1"/>
      <c r="BU241" s="1"/>
      <c r="BV241" s="1"/>
      <c r="BW241" s="1"/>
      <c r="BX241" s="1"/>
      <c r="BY241" s="1"/>
      <c r="BZ241" s="1"/>
      <c r="CA241" s="1"/>
      <c r="CB241" s="1"/>
      <c r="CC241" s="1"/>
      <c r="CD241" s="1"/>
      <c r="CE241" s="1"/>
      <c r="CF241" s="1"/>
      <c r="CG241" s="1"/>
      <c r="CH241" s="1"/>
      <c r="CI241" s="1"/>
      <c r="CJ241" s="1"/>
      <c r="CK241" s="1"/>
      <c r="CL241" s="1"/>
      <c r="CN241" s="1"/>
      <c r="CO241" s="1"/>
      <c r="CP241" s="1"/>
      <c r="CQ241" s="1"/>
      <c r="CR241" s="141"/>
    </row>
    <row r="242" spans="1:96">
      <c r="A242" s="116"/>
      <c r="B242" s="117"/>
      <c r="C242" s="118">
        <v>75</v>
      </c>
      <c r="D242" s="116"/>
      <c r="E242" s="1">
        <v>5</v>
      </c>
      <c r="F242" s="1">
        <v>88.67</v>
      </c>
      <c r="G242" s="6">
        <v>17.734000000000002</v>
      </c>
      <c r="H242" s="6">
        <v>2.002880425786806</v>
      </c>
      <c r="I242" s="1">
        <v>19.73</v>
      </c>
      <c r="J242" s="1">
        <v>14.67</v>
      </c>
      <c r="K242" s="7">
        <v>-17.734000000000002</v>
      </c>
      <c r="AO242" s="116"/>
      <c r="AP242" s="117"/>
      <c r="AQ242" s="149">
        <v>75</v>
      </c>
      <c r="AR242" s="116"/>
      <c r="AS242" s="116"/>
      <c r="AT242" s="116"/>
      <c r="AU242" s="116"/>
      <c r="AV242" s="116"/>
      <c r="AW242" s="116"/>
      <c r="AX242" s="116"/>
      <c r="AY242" s="116"/>
      <c r="AZ242" s="116"/>
      <c r="BA242" s="116"/>
      <c r="BB242" s="116"/>
      <c r="BC242" s="116"/>
      <c r="BD242" s="116"/>
      <c r="BE242" s="116"/>
      <c r="BF242" s="116"/>
      <c r="BG242" s="116"/>
      <c r="BH242" s="116"/>
      <c r="BI242" s="116"/>
      <c r="BJ242" s="116"/>
      <c r="BK242" s="116"/>
      <c r="BL242" s="116"/>
      <c r="BM242" s="116"/>
      <c r="BN242" s="116"/>
      <c r="BO242" s="116"/>
      <c r="BP242" s="116"/>
      <c r="BQ242" s="116"/>
      <c r="BR242" s="116"/>
      <c r="BS242" s="116"/>
      <c r="BT242" s="116"/>
      <c r="BU242" s="116"/>
      <c r="BV242" s="116"/>
      <c r="BW242" s="116"/>
      <c r="BX242" s="116"/>
      <c r="BY242" s="116"/>
      <c r="BZ242" s="116"/>
      <c r="CA242" s="116"/>
      <c r="CB242" s="116"/>
      <c r="CC242" s="116"/>
      <c r="CD242" s="116"/>
      <c r="CE242" s="116"/>
      <c r="CF242" s="116"/>
      <c r="CG242" s="116"/>
      <c r="CH242" s="116"/>
      <c r="CI242" s="116"/>
      <c r="CJ242" s="116"/>
      <c r="CK242" s="116"/>
      <c r="CL242" s="116"/>
      <c r="CN242" s="116"/>
      <c r="CO242" s="116"/>
      <c r="CP242" s="116"/>
      <c r="CQ242" s="116"/>
      <c r="CR242" s="143"/>
    </row>
    <row r="243" spans="1:96">
      <c r="A243" s="1"/>
      <c r="B243" s="120"/>
      <c r="C243" s="121">
        <v>100</v>
      </c>
      <c r="D243" s="1"/>
      <c r="E243" s="1">
        <v>5</v>
      </c>
      <c r="F243" s="1">
        <v>87.79</v>
      </c>
      <c r="G243" s="6">
        <v>17.558</v>
      </c>
      <c r="H243" s="6">
        <v>2.1875488565972647</v>
      </c>
      <c r="I243" s="1">
        <v>19.670000000000002</v>
      </c>
      <c r="J243" s="1">
        <v>14.08</v>
      </c>
      <c r="K243" s="7">
        <v>-17.558</v>
      </c>
      <c r="AO243" s="1"/>
      <c r="AP243" s="120"/>
      <c r="AQ243" s="150">
        <v>100</v>
      </c>
      <c r="AR243" s="1"/>
      <c r="AS243" s="1"/>
      <c r="AT243" s="1"/>
      <c r="AU243" s="1"/>
      <c r="AV243" s="1"/>
      <c r="AW243" s="1"/>
      <c r="AX243" s="1"/>
      <c r="AY243" s="1"/>
      <c r="AZ243" s="1"/>
      <c r="BA243" s="1"/>
      <c r="BB243" s="1"/>
      <c r="BC243" s="1"/>
      <c r="BD243" s="1"/>
      <c r="BE243" s="1"/>
      <c r="BF243" s="1"/>
      <c r="BG243" s="1"/>
      <c r="BH243" s="1"/>
      <c r="BI243" s="1"/>
      <c r="BJ243" s="1"/>
      <c r="BK243" s="1"/>
      <c r="BL243" s="1"/>
      <c r="BM243" s="1"/>
      <c r="BN243" s="1"/>
      <c r="BO243" s="1"/>
      <c r="BP243" s="1"/>
      <c r="BQ243" s="1"/>
      <c r="BR243" s="1"/>
      <c r="BS243" s="1"/>
      <c r="BT243" s="1"/>
      <c r="BU243" s="1"/>
      <c r="BV243" s="1"/>
      <c r="BW243" s="1"/>
      <c r="BX243" s="1"/>
      <c r="BY243" s="1"/>
      <c r="BZ243" s="1"/>
      <c r="CA243" s="1"/>
      <c r="CB243" s="1"/>
      <c r="CC243" s="1"/>
      <c r="CD243" s="1"/>
      <c r="CE243" s="1"/>
      <c r="CF243" s="1"/>
      <c r="CG243" s="1"/>
      <c r="CH243" s="1"/>
      <c r="CI243" s="1"/>
      <c r="CJ243" s="1"/>
      <c r="CK243" s="1"/>
      <c r="CL243" s="1"/>
      <c r="CN243" s="1"/>
      <c r="CO243" s="1"/>
      <c r="CP243" s="1"/>
      <c r="CQ243" s="1"/>
      <c r="CR243" s="144"/>
    </row>
    <row r="244" spans="1:96">
      <c r="A244" s="1"/>
      <c r="B244" s="1"/>
      <c r="C244" s="112">
        <v>150</v>
      </c>
      <c r="D244" s="1"/>
      <c r="E244" s="1">
        <v>5</v>
      </c>
      <c r="F244" s="1">
        <v>86.3</v>
      </c>
      <c r="G244" s="6">
        <v>17.260000000000002</v>
      </c>
      <c r="H244" s="6">
        <v>2.4150362316122491</v>
      </c>
      <c r="I244" s="1">
        <v>19.43</v>
      </c>
      <c r="J244" s="1">
        <v>13.41</v>
      </c>
      <c r="K244" s="6">
        <v>-17.260000000000002</v>
      </c>
      <c r="AO244" s="2"/>
      <c r="AP244" s="2"/>
      <c r="AQ244" s="146">
        <v>150</v>
      </c>
      <c r="AR244" s="2"/>
      <c r="AS244" s="2"/>
      <c r="AT244" s="2"/>
      <c r="AU244" s="2"/>
      <c r="AV244" s="2"/>
      <c r="AW244" s="2"/>
      <c r="AX244" s="2"/>
      <c r="AY244" s="2"/>
      <c r="AZ244" s="2"/>
      <c r="BA244" s="2"/>
      <c r="BB244" s="2"/>
      <c r="BC244" s="2"/>
      <c r="BD244" s="2"/>
      <c r="BE244" s="2"/>
      <c r="BF244" s="2"/>
      <c r="BG244" s="2"/>
      <c r="BH244" s="2"/>
      <c r="BI244" s="2"/>
      <c r="BJ244" s="2"/>
      <c r="BK244" s="2"/>
      <c r="BL244" s="2"/>
      <c r="BM244" s="2"/>
      <c r="BN244" s="2"/>
      <c r="BO244" s="2"/>
      <c r="BP244" s="2"/>
      <c r="BQ244" s="2"/>
      <c r="BR244" s="2"/>
      <c r="BS244" s="2"/>
      <c r="BT244" s="2"/>
      <c r="BU244" s="2"/>
      <c r="BV244" s="2"/>
      <c r="BW244" s="2"/>
      <c r="BX244" s="1"/>
      <c r="BY244" s="1"/>
      <c r="BZ244" s="1"/>
      <c r="CA244" s="1"/>
      <c r="CB244" s="1"/>
      <c r="CC244" s="1"/>
      <c r="CD244" s="1"/>
      <c r="CE244" s="1"/>
      <c r="CF244" s="1"/>
      <c r="CG244" s="1"/>
      <c r="CH244" s="1"/>
      <c r="CI244" s="1"/>
      <c r="CJ244" s="1"/>
      <c r="CK244" s="1"/>
      <c r="CL244" s="1"/>
      <c r="CN244" s="2"/>
      <c r="CO244" s="2"/>
      <c r="CP244" s="2"/>
      <c r="CQ244" s="2"/>
      <c r="CR244" s="146"/>
    </row>
    <row r="245" spans="1:96">
      <c r="A245" s="2"/>
      <c r="B245" s="114"/>
      <c r="C245" s="115">
        <v>200</v>
      </c>
      <c r="D245" s="2"/>
      <c r="E245" s="1">
        <v>5</v>
      </c>
      <c r="F245" s="1">
        <v>81.430000000000007</v>
      </c>
      <c r="G245" s="6">
        <v>16.286000000000001</v>
      </c>
      <c r="H245" s="6">
        <v>3.6053404832276206</v>
      </c>
      <c r="I245" s="1">
        <v>19.46</v>
      </c>
      <c r="J245" s="1">
        <v>10.24</v>
      </c>
      <c r="K245" s="7">
        <v>-16.286000000000001</v>
      </c>
      <c r="AO245" s="2"/>
      <c r="AP245" s="114"/>
      <c r="AQ245" s="148">
        <v>200</v>
      </c>
      <c r="AR245" s="2"/>
      <c r="AS245" s="2"/>
      <c r="AT245" s="2"/>
      <c r="AU245" s="2"/>
      <c r="AV245" s="2"/>
      <c r="AW245" s="2"/>
      <c r="AX245" s="2"/>
      <c r="AY245" s="2"/>
      <c r="AZ245" s="2"/>
      <c r="BA245" s="2"/>
      <c r="BB245" s="2"/>
      <c r="BC245" s="2"/>
      <c r="BD245" s="2"/>
      <c r="BE245" s="2"/>
      <c r="BF245" s="2"/>
      <c r="BG245" s="2"/>
      <c r="BH245" s="2"/>
      <c r="BI245" s="2"/>
      <c r="BJ245" s="2"/>
      <c r="BK245" s="2"/>
      <c r="BL245" s="2"/>
      <c r="BM245" s="2"/>
      <c r="BN245" s="2"/>
      <c r="BO245" s="2"/>
      <c r="BP245" s="2"/>
      <c r="BQ245" s="2"/>
      <c r="BR245" s="2"/>
      <c r="BS245" s="2"/>
      <c r="BT245" s="2"/>
      <c r="BU245" s="2"/>
      <c r="BV245" s="2"/>
      <c r="BW245" s="2"/>
      <c r="BX245" s="2"/>
      <c r="BY245" s="2"/>
      <c r="BZ245" s="2"/>
      <c r="CA245" s="2"/>
      <c r="CB245" s="2"/>
      <c r="CC245" s="2"/>
      <c r="CD245" s="2"/>
      <c r="CE245" s="2"/>
      <c r="CF245" s="2"/>
      <c r="CG245" s="2"/>
      <c r="CH245" s="2"/>
      <c r="CI245" s="2"/>
      <c r="CJ245" s="2"/>
      <c r="CK245" s="2"/>
      <c r="CL245" s="2"/>
      <c r="CN245" s="2"/>
      <c r="CO245" s="2"/>
      <c r="CP245" s="2"/>
      <c r="CQ245" s="2"/>
      <c r="CR245" s="142"/>
    </row>
    <row r="246" spans="1:96">
      <c r="A246" s="1"/>
      <c r="B246" s="120"/>
      <c r="C246" s="118">
        <v>300</v>
      </c>
      <c r="D246" s="116"/>
      <c r="E246" s="1">
        <v>1</v>
      </c>
      <c r="F246" s="1">
        <v>18.61</v>
      </c>
      <c r="G246" s="6">
        <v>18.61</v>
      </c>
      <c r="H246" s="6" t="e">
        <v>#DIV/0!</v>
      </c>
      <c r="I246" s="1">
        <v>18.61</v>
      </c>
      <c r="J246" s="1">
        <v>18.61</v>
      </c>
      <c r="K246" s="7">
        <v>-18.61</v>
      </c>
      <c r="AO246" s="1"/>
      <c r="AP246" s="120"/>
      <c r="AQ246" s="149">
        <v>300</v>
      </c>
      <c r="AR246" s="116"/>
      <c r="AS246" s="116"/>
      <c r="AT246" s="116"/>
      <c r="AU246" s="116"/>
      <c r="AV246" s="116"/>
      <c r="AW246" s="116"/>
      <c r="AX246" s="116"/>
      <c r="AY246" s="116"/>
      <c r="AZ246" s="116"/>
      <c r="BA246" s="116"/>
      <c r="BB246" s="116"/>
      <c r="BC246" s="116"/>
      <c r="BD246" s="116"/>
      <c r="BE246" s="116"/>
      <c r="BF246" s="116"/>
      <c r="BG246" s="116"/>
      <c r="BH246" s="116"/>
      <c r="BI246" s="116"/>
      <c r="BJ246" s="116"/>
      <c r="BK246" s="116"/>
      <c r="BL246" s="116"/>
      <c r="BM246" s="116"/>
      <c r="BN246" s="116"/>
      <c r="BO246" s="116"/>
      <c r="BP246" s="116"/>
      <c r="BQ246" s="116"/>
      <c r="BR246" s="116"/>
      <c r="BS246" s="116"/>
      <c r="BT246" s="116"/>
      <c r="BU246" s="116"/>
      <c r="BV246" s="116"/>
      <c r="BW246" s="116"/>
      <c r="BX246" s="116"/>
      <c r="BY246" s="116"/>
      <c r="BZ246" s="116"/>
      <c r="CA246" s="116"/>
      <c r="CB246" s="116"/>
      <c r="CC246" s="116"/>
      <c r="CD246" s="116"/>
      <c r="CE246" s="116"/>
      <c r="CF246" s="116"/>
      <c r="CG246" s="116"/>
      <c r="CH246" s="116"/>
      <c r="CI246" s="116"/>
      <c r="CJ246" s="116"/>
      <c r="CK246" s="116"/>
      <c r="CL246" s="116"/>
      <c r="CN246" s="116"/>
      <c r="CO246" s="116"/>
      <c r="CP246" s="116"/>
      <c r="CQ246" s="116"/>
      <c r="CR246" s="143"/>
    </row>
    <row r="247" spans="1:96">
      <c r="A247" s="1"/>
      <c r="B247" s="120"/>
      <c r="C247" s="121">
        <v>400</v>
      </c>
      <c r="E247" s="1">
        <v>0</v>
      </c>
      <c r="F247" s="1">
        <v>0</v>
      </c>
      <c r="G247" s="6" t="e">
        <v>#DIV/0!</v>
      </c>
      <c r="H247" s="6" t="e">
        <v>#DIV/0!</v>
      </c>
      <c r="I247" s="1">
        <v>0</v>
      </c>
      <c r="J247" s="1">
        <v>0</v>
      </c>
      <c r="K247" s="7" t="e">
        <v>#DIV/0!</v>
      </c>
      <c r="AO247" s="1"/>
      <c r="AP247" s="120"/>
      <c r="AQ247" s="150">
        <v>400</v>
      </c>
      <c r="BG247" s="1"/>
      <c r="BP247" s="1"/>
      <c r="BW247" s="1"/>
      <c r="CO247" s="1"/>
      <c r="CR247" s="144"/>
    </row>
    <row r="248" spans="1:96">
      <c r="A248" s="1"/>
      <c r="B248" s="120"/>
      <c r="C248" s="121">
        <v>500</v>
      </c>
      <c r="E248" s="1">
        <v>0</v>
      </c>
      <c r="F248" s="1">
        <v>0</v>
      </c>
      <c r="G248" s="6" t="e">
        <v>#DIV/0!</v>
      </c>
      <c r="H248" s="6" t="e">
        <v>#DIV/0!</v>
      </c>
      <c r="I248" s="1">
        <v>0</v>
      </c>
      <c r="J248" s="1">
        <v>0</v>
      </c>
      <c r="K248" s="7" t="e">
        <v>#DIV/0!</v>
      </c>
      <c r="AO248" s="1"/>
      <c r="AP248" s="120"/>
      <c r="AQ248" s="150">
        <v>500</v>
      </c>
      <c r="BG248" s="1"/>
      <c r="BP248" s="1"/>
      <c r="BW248" s="1"/>
      <c r="CO248" s="1"/>
      <c r="CR248" s="144"/>
    </row>
    <row r="249" spans="1:96">
      <c r="A249" s="1"/>
      <c r="B249" s="120"/>
      <c r="C249" s="121">
        <v>600</v>
      </c>
      <c r="E249" s="1">
        <v>0</v>
      </c>
      <c r="F249" s="1">
        <v>0</v>
      </c>
      <c r="G249" s="6" t="e">
        <v>#DIV/0!</v>
      </c>
      <c r="H249" s="6" t="e">
        <v>#DIV/0!</v>
      </c>
      <c r="I249" s="1">
        <v>0</v>
      </c>
      <c r="J249" s="1">
        <v>0</v>
      </c>
      <c r="K249" s="7" t="e">
        <v>#DIV/0!</v>
      </c>
      <c r="AO249" s="1"/>
      <c r="AP249" s="120"/>
      <c r="AQ249" s="150">
        <v>600</v>
      </c>
      <c r="BG249" s="1"/>
      <c r="BP249" s="1"/>
      <c r="BW249" s="1"/>
      <c r="CO249" s="1"/>
      <c r="CR249" s="144"/>
    </row>
    <row r="250" spans="1:96">
      <c r="A250" s="1"/>
      <c r="B250" s="120"/>
      <c r="C250" s="121"/>
      <c r="E250" s="1"/>
      <c r="F250" s="1"/>
      <c r="G250" s="6"/>
      <c r="H250" s="6"/>
      <c r="I250" s="1"/>
      <c r="J250" s="1"/>
      <c r="AO250" s="1"/>
      <c r="AP250" s="120"/>
      <c r="AQ250" s="150"/>
      <c r="BG250" s="1"/>
      <c r="BP250" s="1"/>
      <c r="BW250" s="1"/>
      <c r="CO250" s="1"/>
      <c r="CR250" s="144"/>
    </row>
    <row r="251" spans="1:96">
      <c r="A251" s="1"/>
      <c r="B251" s="120"/>
      <c r="C251" s="121" t="s">
        <v>14</v>
      </c>
      <c r="E251" s="1">
        <v>5</v>
      </c>
      <c r="F251" s="1">
        <v>689</v>
      </c>
      <c r="G251" s="6">
        <v>137.80000000000001</v>
      </c>
      <c r="H251" s="6">
        <v>60.42102283146157</v>
      </c>
      <c r="I251" s="1">
        <v>219</v>
      </c>
      <c r="J251" s="1">
        <v>67</v>
      </c>
      <c r="K251" s="7">
        <v>-137.80000000000001</v>
      </c>
      <c r="AO251" s="1"/>
      <c r="AP251" s="120"/>
      <c r="AQ251" s="150" t="s">
        <v>14</v>
      </c>
      <c r="AU251" s="1"/>
      <c r="BA251" s="1"/>
      <c r="BD251" s="1"/>
      <c r="BG251" s="1"/>
      <c r="BP251" s="1"/>
      <c r="CO251" s="1"/>
      <c r="CR251" s="144"/>
    </row>
    <row r="252" spans="1:96">
      <c r="A252" s="1"/>
      <c r="B252" s="120"/>
      <c r="C252" s="121" t="s">
        <v>15</v>
      </c>
      <c r="E252" s="1">
        <v>5</v>
      </c>
      <c r="F252" s="1">
        <v>5.6</v>
      </c>
      <c r="G252" s="6">
        <v>1.1200000000000001</v>
      </c>
      <c r="H252" s="6">
        <v>0.55407580708780246</v>
      </c>
      <c r="I252" s="1">
        <v>2</v>
      </c>
      <c r="J252" s="1">
        <v>0.6</v>
      </c>
      <c r="K252" s="7">
        <v>-1.1200000000000001</v>
      </c>
      <c r="AO252" s="1"/>
      <c r="AP252" s="120"/>
      <c r="AQ252" s="150" t="s">
        <v>15</v>
      </c>
      <c r="AU252" s="1"/>
      <c r="BA252" s="1"/>
      <c r="BD252" s="1"/>
      <c r="BG252" s="1"/>
      <c r="BP252" s="1"/>
      <c r="CO252" s="1"/>
      <c r="CR252" s="144"/>
    </row>
    <row r="253" spans="1:96">
      <c r="A253" s="1" t="s">
        <v>0</v>
      </c>
      <c r="B253" s="120" t="s">
        <v>1</v>
      </c>
      <c r="C253" s="121" t="s">
        <v>2</v>
      </c>
      <c r="D253" t="s">
        <v>73</v>
      </c>
      <c r="E253" s="1" t="s">
        <v>75</v>
      </c>
      <c r="F253" s="1" t="s">
        <v>72</v>
      </c>
      <c r="G253" s="6" t="s">
        <v>4</v>
      </c>
      <c r="H253" s="6" t="s">
        <v>8</v>
      </c>
      <c r="I253" s="1" t="s">
        <v>5</v>
      </c>
      <c r="J253" s="1" t="s">
        <v>6</v>
      </c>
      <c r="K253" s="7" t="s">
        <v>7</v>
      </c>
      <c r="AO253" s="1" t="s">
        <v>10</v>
      </c>
      <c r="AP253" s="120" t="s">
        <v>11</v>
      </c>
      <c r="AQ253" s="150" t="s">
        <v>12</v>
      </c>
      <c r="AU253">
        <v>2005</v>
      </c>
      <c r="AV253">
        <v>2004</v>
      </c>
      <c r="AW253">
        <v>2003</v>
      </c>
      <c r="AX253">
        <v>2002</v>
      </c>
      <c r="AY253">
        <v>2001</v>
      </c>
      <c r="BC253">
        <v>2000</v>
      </c>
      <c r="BE253">
        <v>1999</v>
      </c>
      <c r="BF253">
        <v>1998</v>
      </c>
      <c r="BG253" s="1">
        <v>1998</v>
      </c>
      <c r="BH253">
        <v>1997</v>
      </c>
      <c r="BI253">
        <v>1996</v>
      </c>
      <c r="BJ253">
        <v>1995</v>
      </c>
      <c r="BK253">
        <v>1994</v>
      </c>
      <c r="BL253">
        <v>1993</v>
      </c>
      <c r="BM253">
        <v>1992</v>
      </c>
      <c r="BN253">
        <v>1991</v>
      </c>
      <c r="BO253">
        <v>1990</v>
      </c>
      <c r="BP253" s="1">
        <v>1990</v>
      </c>
      <c r="BQ253">
        <v>1989</v>
      </c>
      <c r="BR253">
        <v>1988</v>
      </c>
      <c r="BS253">
        <v>1987</v>
      </c>
      <c r="BT253">
        <v>1987</v>
      </c>
      <c r="BU253">
        <v>1986</v>
      </c>
      <c r="BV253">
        <v>1986</v>
      </c>
      <c r="BW253" s="1">
        <v>1986</v>
      </c>
      <c r="BX253">
        <v>1986</v>
      </c>
      <c r="BY253">
        <v>1986</v>
      </c>
      <c r="BZ253">
        <v>1985</v>
      </c>
      <c r="CA253">
        <v>1985</v>
      </c>
      <c r="CB253">
        <v>1985</v>
      </c>
      <c r="CC253">
        <v>1984</v>
      </c>
      <c r="CD253">
        <v>1984</v>
      </c>
      <c r="CE253">
        <v>1984</v>
      </c>
      <c r="CF253">
        <v>1983</v>
      </c>
      <c r="CG253">
        <v>1983</v>
      </c>
      <c r="CH253">
        <v>1982</v>
      </c>
      <c r="CI253">
        <v>1982</v>
      </c>
      <c r="CJ253">
        <v>1982</v>
      </c>
      <c r="CK253">
        <v>1982</v>
      </c>
      <c r="CL253">
        <v>1981</v>
      </c>
      <c r="CM253">
        <v>1980</v>
      </c>
      <c r="CO253" s="1"/>
      <c r="CR253" s="144"/>
    </row>
    <row r="254" spans="1:96">
      <c r="A254" s="1">
        <v>3</v>
      </c>
      <c r="B254" s="120">
        <v>75</v>
      </c>
      <c r="C254" s="121" t="s">
        <v>13</v>
      </c>
      <c r="E254" s="1">
        <v>3</v>
      </c>
      <c r="F254" s="1">
        <v>61</v>
      </c>
      <c r="G254" s="6">
        <v>20.333333333333332</v>
      </c>
      <c r="H254" s="6">
        <v>14.224392195567914</v>
      </c>
      <c r="I254" s="1">
        <v>30</v>
      </c>
      <c r="J254" s="1">
        <v>4</v>
      </c>
      <c r="K254" s="7">
        <v>-20.333333333333332</v>
      </c>
      <c r="AO254" s="1">
        <v>3</v>
      </c>
      <c r="AP254" s="120">
        <v>75</v>
      </c>
      <c r="AQ254" s="150" t="s">
        <v>13</v>
      </c>
      <c r="BG254" s="1"/>
      <c r="BP254" s="1"/>
      <c r="BW254" s="1"/>
      <c r="CO254" s="1"/>
      <c r="CR254" s="144"/>
    </row>
    <row r="255" spans="1:96">
      <c r="A255" s="1"/>
      <c r="B255" s="120"/>
      <c r="C255" s="121">
        <v>0</v>
      </c>
      <c r="E255" s="1">
        <v>3</v>
      </c>
      <c r="F255" s="1">
        <v>54.2</v>
      </c>
      <c r="G255" s="6">
        <v>18.066666666666666</v>
      </c>
      <c r="H255" s="6">
        <v>2.0840665376454184</v>
      </c>
      <c r="I255" s="1">
        <v>19.899999999999999</v>
      </c>
      <c r="J255" s="1">
        <v>15.8</v>
      </c>
      <c r="K255" s="7">
        <v>-18.066666666666666</v>
      </c>
      <c r="AO255" s="1"/>
      <c r="AP255" s="120"/>
      <c r="AQ255" s="150">
        <v>0</v>
      </c>
      <c r="BG255" s="1"/>
      <c r="BP255" s="1"/>
      <c r="CO255" s="1"/>
      <c r="CR255" s="144"/>
    </row>
    <row r="256" spans="1:96">
      <c r="A256" s="1"/>
      <c r="B256" s="120"/>
      <c r="C256" s="121">
        <v>10</v>
      </c>
      <c r="E256" s="1">
        <v>3</v>
      </c>
      <c r="F256" s="1">
        <v>53.26</v>
      </c>
      <c r="G256" s="6">
        <v>17.753333333333334</v>
      </c>
      <c r="H256" s="6">
        <v>1.9260408441497847</v>
      </c>
      <c r="I256" s="1">
        <v>19.41</v>
      </c>
      <c r="J256" s="1">
        <v>15.64</v>
      </c>
      <c r="K256" s="7">
        <v>-17.753333333333334</v>
      </c>
      <c r="AO256" s="1"/>
      <c r="AP256" s="120"/>
      <c r="AQ256" s="150">
        <v>10</v>
      </c>
      <c r="CR256" s="144"/>
    </row>
    <row r="257" spans="1:96">
      <c r="A257" s="1"/>
      <c r="B257" s="120"/>
      <c r="C257" s="121">
        <v>20</v>
      </c>
      <c r="E257" s="1">
        <v>3</v>
      </c>
      <c r="F257" s="1">
        <v>52.79</v>
      </c>
      <c r="G257" s="6">
        <v>17.596666666666668</v>
      </c>
      <c r="H257" s="6">
        <v>2.0842584612598904</v>
      </c>
      <c r="I257" s="1">
        <v>19.39</v>
      </c>
      <c r="J257" s="1">
        <v>15.31</v>
      </c>
      <c r="K257" s="7">
        <v>-17.596666666666668</v>
      </c>
      <c r="AO257" s="1"/>
      <c r="AP257" s="120"/>
      <c r="AQ257" s="150">
        <v>20</v>
      </c>
      <c r="CR257" s="144"/>
    </row>
    <row r="258" spans="1:96">
      <c r="A258" s="1"/>
      <c r="B258" s="120"/>
      <c r="C258" s="121">
        <v>30</v>
      </c>
      <c r="E258" s="1">
        <v>3</v>
      </c>
      <c r="F258" s="1">
        <v>52.29</v>
      </c>
      <c r="G258" s="6">
        <v>17.43</v>
      </c>
      <c r="H258" s="6">
        <v>2.3366856870362613</v>
      </c>
      <c r="I258" s="1">
        <v>19.38</v>
      </c>
      <c r="J258" s="1">
        <v>14.84</v>
      </c>
      <c r="K258" s="7">
        <v>-17.43</v>
      </c>
      <c r="AO258" s="1"/>
      <c r="AP258" s="120"/>
      <c r="AQ258" s="150">
        <v>30</v>
      </c>
      <c r="CR258" s="144"/>
    </row>
    <row r="259" spans="1:96">
      <c r="A259" s="1"/>
      <c r="B259" s="120"/>
      <c r="C259" s="121">
        <v>50</v>
      </c>
      <c r="D259" s="1"/>
      <c r="E259" s="1">
        <v>3</v>
      </c>
      <c r="F259" s="1">
        <v>51.99</v>
      </c>
      <c r="G259" s="6">
        <v>17.329999999999998</v>
      </c>
      <c r="H259" s="6">
        <v>2.4476723636957658</v>
      </c>
      <c r="I259" s="1">
        <v>19.38</v>
      </c>
      <c r="J259" s="1">
        <v>14.62</v>
      </c>
      <c r="K259" s="7">
        <v>-17.329999999999998</v>
      </c>
      <c r="AO259" s="1"/>
      <c r="AP259" s="120"/>
      <c r="AQ259" s="150">
        <v>50</v>
      </c>
      <c r="AR259" s="1"/>
      <c r="AS259" s="1"/>
      <c r="AT259" s="1"/>
      <c r="AU259" s="1"/>
      <c r="AV259" s="1"/>
      <c r="AW259" s="1"/>
      <c r="AX259" s="1"/>
      <c r="AY259" s="1"/>
      <c r="AZ259" s="1"/>
      <c r="BA259" s="1"/>
      <c r="BB259" s="1"/>
      <c r="BC259" s="1"/>
      <c r="BD259" s="1"/>
      <c r="BE259" s="1"/>
      <c r="BF259" s="1"/>
      <c r="BG259" s="1"/>
      <c r="BH259" s="1"/>
      <c r="BI259" s="1"/>
      <c r="BJ259" s="1"/>
      <c r="BK259" s="1"/>
      <c r="BL259" s="1"/>
      <c r="BM259" s="1"/>
      <c r="BN259" s="1"/>
      <c r="BO259" s="1"/>
      <c r="BP259" s="1"/>
      <c r="BQ259" s="1"/>
      <c r="BR259" s="1"/>
      <c r="BS259" s="1"/>
      <c r="BT259" s="1"/>
      <c r="BU259" s="1"/>
      <c r="BV259" s="1"/>
      <c r="BW259" s="1"/>
      <c r="BX259" s="1"/>
      <c r="BY259" s="1"/>
      <c r="BZ259" s="1"/>
      <c r="CA259" s="1"/>
      <c r="CB259" s="1"/>
      <c r="CC259" s="1"/>
      <c r="CD259" s="1"/>
      <c r="CE259" s="1"/>
      <c r="CF259" s="1"/>
      <c r="CG259" s="1"/>
      <c r="CH259" s="1"/>
      <c r="CI259" s="1"/>
      <c r="CJ259" s="1"/>
      <c r="CK259" s="1"/>
      <c r="CL259" s="1"/>
      <c r="CN259" s="1"/>
      <c r="CO259" s="1"/>
      <c r="CP259" s="1"/>
      <c r="CQ259" s="1"/>
      <c r="CR259" s="144"/>
    </row>
    <row r="260" spans="1:96">
      <c r="A260" s="1"/>
      <c r="B260" s="1"/>
      <c r="C260" s="112">
        <v>75</v>
      </c>
      <c r="D260" s="1"/>
      <c r="E260" s="1">
        <v>3</v>
      </c>
      <c r="F260" s="1">
        <v>51.43</v>
      </c>
      <c r="G260" s="6">
        <v>17.143333333333334</v>
      </c>
      <c r="H260" s="6">
        <v>2.5765157351224062</v>
      </c>
      <c r="I260" s="1">
        <v>19.22</v>
      </c>
      <c r="J260" s="1">
        <v>14.26</v>
      </c>
      <c r="K260" s="7">
        <v>-17.143333333333334</v>
      </c>
      <c r="AO260" s="1"/>
      <c r="AP260" s="1"/>
      <c r="AQ260" s="141">
        <v>75</v>
      </c>
      <c r="AR260" s="1"/>
      <c r="AS260" s="1"/>
      <c r="AT260" s="1"/>
      <c r="AU260" s="1"/>
      <c r="AV260" s="1"/>
      <c r="AW260" s="1"/>
      <c r="AX260" s="1"/>
      <c r="AY260" s="1"/>
      <c r="AZ260" s="1"/>
      <c r="BA260" s="1"/>
      <c r="BB260" s="1"/>
      <c r="BC260" s="1"/>
      <c r="BD260" s="1"/>
      <c r="BE260" s="1"/>
      <c r="BF260" s="1"/>
      <c r="BG260" s="1"/>
      <c r="BH260" s="1"/>
      <c r="BI260" s="1"/>
      <c r="BJ260" s="1"/>
      <c r="BK260" s="1"/>
      <c r="BL260" s="1"/>
      <c r="BM260" s="1"/>
      <c r="BN260" s="1"/>
      <c r="BO260" s="1"/>
      <c r="BP260" s="1"/>
      <c r="BQ260" s="1"/>
      <c r="BR260" s="1"/>
      <c r="BS260" s="1"/>
      <c r="BT260" s="1"/>
      <c r="BU260" s="1"/>
      <c r="BV260" s="1"/>
      <c r="BW260" s="1"/>
      <c r="BX260" s="1"/>
      <c r="BY260" s="1"/>
      <c r="BZ260" s="1"/>
      <c r="CA260" s="1"/>
      <c r="CB260" s="1"/>
      <c r="CC260" s="1"/>
      <c r="CD260" s="1"/>
      <c r="CE260" s="1"/>
      <c r="CF260" s="1"/>
      <c r="CG260" s="1"/>
      <c r="CH260" s="1"/>
      <c r="CI260" s="1"/>
      <c r="CJ260" s="1"/>
      <c r="CK260" s="1"/>
      <c r="CL260" s="1"/>
      <c r="CN260" s="1"/>
      <c r="CO260" s="1"/>
      <c r="CP260" s="1"/>
      <c r="CQ260" s="1"/>
      <c r="CR260" s="141"/>
    </row>
    <row r="261" spans="1:96">
      <c r="A261" s="116"/>
      <c r="B261" s="117"/>
      <c r="C261" s="118">
        <v>100</v>
      </c>
      <c r="D261" s="116"/>
      <c r="E261" s="1">
        <v>3</v>
      </c>
      <c r="F261" s="1">
        <v>50.9</v>
      </c>
      <c r="G261" s="6">
        <v>16.966666666666665</v>
      </c>
      <c r="H261" s="6">
        <v>2.6274195198584689</v>
      </c>
      <c r="I261" s="1">
        <v>19</v>
      </c>
      <c r="J261" s="1">
        <v>14</v>
      </c>
      <c r="K261" s="7">
        <v>-16.966666666666665</v>
      </c>
      <c r="AO261" s="116"/>
      <c r="AP261" s="117"/>
      <c r="AQ261" s="149">
        <v>100</v>
      </c>
      <c r="AR261" s="116"/>
      <c r="AS261" s="116"/>
      <c r="AT261" s="116"/>
      <c r="AU261" s="116"/>
      <c r="AV261" s="116"/>
      <c r="AW261" s="116"/>
      <c r="AX261" s="116"/>
      <c r="AY261" s="116"/>
      <c r="AZ261" s="116"/>
      <c r="BA261" s="116"/>
      <c r="BB261" s="116"/>
      <c r="BC261" s="116"/>
      <c r="BD261" s="116"/>
      <c r="BE261" s="116"/>
      <c r="BF261" s="116"/>
      <c r="BG261" s="116"/>
      <c r="BH261" s="116"/>
      <c r="BI261" s="116"/>
      <c r="BJ261" s="116"/>
      <c r="BK261" s="116"/>
      <c r="BL261" s="116"/>
      <c r="BM261" s="116"/>
      <c r="BN261" s="116"/>
      <c r="BO261" s="116"/>
      <c r="BP261" s="116"/>
      <c r="BQ261" s="116"/>
      <c r="BR261" s="116"/>
      <c r="BS261" s="116"/>
      <c r="BT261" s="116"/>
      <c r="BU261" s="116"/>
      <c r="BV261" s="116"/>
      <c r="BW261" s="116"/>
      <c r="BX261" s="116"/>
      <c r="BY261" s="116"/>
      <c r="BZ261" s="116"/>
      <c r="CA261" s="116"/>
      <c r="CB261" s="116"/>
      <c r="CC261" s="116"/>
      <c r="CD261" s="116"/>
      <c r="CE261" s="116"/>
      <c r="CF261" s="116"/>
      <c r="CG261" s="116"/>
      <c r="CH261" s="116"/>
      <c r="CI261" s="116"/>
      <c r="CJ261" s="116"/>
      <c r="CK261" s="116"/>
      <c r="CL261" s="116"/>
      <c r="CN261" s="116"/>
      <c r="CO261" s="116"/>
      <c r="CP261" s="116"/>
      <c r="CQ261" s="116"/>
      <c r="CR261" s="143"/>
    </row>
    <row r="262" spans="1:96">
      <c r="A262" s="1"/>
      <c r="B262" s="120"/>
      <c r="C262" s="121">
        <v>150</v>
      </c>
      <c r="D262" s="1"/>
      <c r="E262" s="1">
        <v>3</v>
      </c>
      <c r="F262" s="1">
        <v>48.16</v>
      </c>
      <c r="G262" s="6">
        <v>16.053333333333331</v>
      </c>
      <c r="H262" s="6">
        <v>2.1972103525455666</v>
      </c>
      <c r="I262" s="1">
        <v>17.440000000000001</v>
      </c>
      <c r="J262" s="1">
        <v>13.52</v>
      </c>
      <c r="K262" s="7">
        <v>-16.053333333333331</v>
      </c>
      <c r="AO262" s="1"/>
      <c r="AP262" s="120"/>
      <c r="AQ262" s="150">
        <v>150</v>
      </c>
      <c r="AR262" s="1"/>
      <c r="AS262" s="1"/>
      <c r="AT262" s="1"/>
      <c r="AU262" s="1"/>
      <c r="AV262" s="1"/>
      <c r="AW262" s="1"/>
      <c r="AX262" s="1"/>
      <c r="AY262" s="1"/>
      <c r="AZ262" s="1"/>
      <c r="BA262" s="1"/>
      <c r="BB262" s="1"/>
      <c r="BC262" s="1"/>
      <c r="BD262" s="1"/>
      <c r="BE262" s="1"/>
      <c r="BF262" s="1"/>
      <c r="BG262" s="1"/>
      <c r="BH262" s="1"/>
      <c r="BI262" s="1"/>
      <c r="BJ262" s="1"/>
      <c r="BK262" s="1"/>
      <c r="BL262" s="1"/>
      <c r="BM262" s="1"/>
      <c r="BN262" s="1"/>
      <c r="BO262" s="1"/>
      <c r="BP262" s="1"/>
      <c r="BQ262" s="1"/>
      <c r="BR262" s="1"/>
      <c r="BS262" s="1"/>
      <c r="BT262" s="1"/>
      <c r="BU262" s="1"/>
      <c r="BV262" s="1"/>
      <c r="BW262" s="1"/>
      <c r="BX262" s="1"/>
      <c r="BY262" s="1"/>
      <c r="BZ262" s="1"/>
      <c r="CA262" s="1"/>
      <c r="CB262" s="1"/>
      <c r="CC262" s="1"/>
      <c r="CD262" s="1"/>
      <c r="CE262" s="1"/>
      <c r="CF262" s="1"/>
      <c r="CG262" s="1"/>
      <c r="CH262" s="1"/>
      <c r="CI262" s="1"/>
      <c r="CJ262" s="1"/>
      <c r="CK262" s="1"/>
      <c r="CL262" s="1"/>
      <c r="CN262" s="1"/>
      <c r="CO262" s="1"/>
      <c r="CP262" s="1"/>
      <c r="CQ262" s="1"/>
      <c r="CR262" s="144"/>
    </row>
    <row r="263" spans="1:96">
      <c r="A263" s="1"/>
      <c r="B263" s="1"/>
      <c r="C263" s="112">
        <v>200</v>
      </c>
      <c r="D263" s="1"/>
      <c r="E263" s="1">
        <v>3</v>
      </c>
      <c r="F263" s="1">
        <v>45.93</v>
      </c>
      <c r="G263" s="6">
        <v>15.31</v>
      </c>
      <c r="H263" s="6">
        <v>2.0994284936620393</v>
      </c>
      <c r="I263" s="1">
        <v>16.97</v>
      </c>
      <c r="J263" s="1">
        <v>12.95</v>
      </c>
      <c r="K263" s="6">
        <v>-15.31</v>
      </c>
      <c r="AO263" s="2"/>
      <c r="AP263" s="2"/>
      <c r="AQ263" s="146">
        <v>200</v>
      </c>
      <c r="AR263" s="2"/>
      <c r="AS263" s="2"/>
      <c r="AT263" s="2"/>
      <c r="AU263" s="2"/>
      <c r="AV263" s="2"/>
      <c r="AW263" s="2"/>
      <c r="AX263" s="2"/>
      <c r="AY263" s="2"/>
      <c r="AZ263" s="2"/>
      <c r="BA263" s="2"/>
      <c r="BB263" s="2"/>
      <c r="BC263" s="2"/>
      <c r="BD263" s="2"/>
      <c r="BE263" s="2"/>
      <c r="BF263" s="2"/>
      <c r="BG263" s="2"/>
      <c r="BH263" s="2"/>
      <c r="BI263" s="2"/>
      <c r="BJ263" s="2"/>
      <c r="BK263" s="2"/>
      <c r="BL263" s="2"/>
      <c r="BM263" s="2"/>
      <c r="BN263" s="2"/>
      <c r="BO263" s="2"/>
      <c r="BP263" s="2"/>
      <c r="BQ263" s="2"/>
      <c r="BR263" s="2"/>
      <c r="BS263" s="2"/>
      <c r="BT263" s="2"/>
      <c r="BU263" s="2"/>
      <c r="BV263" s="2"/>
      <c r="BW263" s="2"/>
      <c r="BX263" s="1"/>
      <c r="BY263" s="1"/>
      <c r="BZ263" s="1"/>
      <c r="CA263" s="1"/>
      <c r="CB263" s="1"/>
      <c r="CC263" s="1"/>
      <c r="CD263" s="1"/>
      <c r="CE263" s="1"/>
      <c r="CF263" s="1"/>
      <c r="CG263" s="1"/>
      <c r="CH263" s="1"/>
      <c r="CI263" s="1"/>
      <c r="CJ263" s="1"/>
      <c r="CK263" s="1"/>
      <c r="CL263" s="1"/>
      <c r="CN263" s="2"/>
      <c r="CO263" s="2"/>
      <c r="CP263" s="2"/>
      <c r="CQ263" s="2"/>
      <c r="CR263" s="146"/>
    </row>
    <row r="264" spans="1:96" ht="13.5" customHeight="1">
      <c r="A264" s="2"/>
      <c r="B264" s="114"/>
      <c r="C264" s="115">
        <v>300</v>
      </c>
      <c r="D264" s="2"/>
      <c r="E264" s="1">
        <v>0</v>
      </c>
      <c r="F264" s="1">
        <v>0</v>
      </c>
      <c r="G264" s="6" t="e">
        <v>#DIV/0!</v>
      </c>
      <c r="H264" s="6" t="e">
        <v>#DIV/0!</v>
      </c>
      <c r="I264" s="1">
        <v>0</v>
      </c>
      <c r="J264" s="1">
        <v>0</v>
      </c>
      <c r="K264" s="7" t="e">
        <v>#DIV/0!</v>
      </c>
      <c r="AO264" s="2"/>
      <c r="AP264" s="114"/>
      <c r="AQ264" s="148">
        <v>300</v>
      </c>
      <c r="AR264" s="2"/>
      <c r="AS264" s="2"/>
      <c r="AT264" s="2"/>
      <c r="AU264" s="2"/>
      <c r="AV264" s="2"/>
      <c r="AW264" s="2"/>
      <c r="AX264" s="2"/>
      <c r="AY264" s="2"/>
      <c r="AZ264" s="2"/>
      <c r="BA264" s="2"/>
      <c r="BB264" s="2"/>
      <c r="BC264" s="2"/>
      <c r="BD264" s="2"/>
      <c r="BE264" s="2"/>
      <c r="BF264" s="2"/>
      <c r="BG264" s="2"/>
      <c r="BH264" s="2"/>
      <c r="BI264" s="2"/>
      <c r="BJ264" s="2"/>
      <c r="BK264" s="2"/>
      <c r="BL264" s="2"/>
      <c r="BM264" s="2"/>
      <c r="BN264" s="2"/>
      <c r="BO264" s="2"/>
      <c r="BP264" s="2"/>
      <c r="BQ264" s="2"/>
      <c r="BR264" s="2"/>
      <c r="BS264" s="2"/>
      <c r="BT264" s="2"/>
      <c r="BU264" s="2"/>
      <c r="BV264" s="2"/>
      <c r="BW264" s="2"/>
      <c r="BX264" s="2"/>
      <c r="BY264" s="2"/>
      <c r="BZ264" s="2"/>
      <c r="CA264" s="2"/>
      <c r="CB264" s="2"/>
      <c r="CC264" s="2"/>
      <c r="CD264" s="2"/>
      <c r="CE264" s="2"/>
      <c r="CF264" s="2"/>
      <c r="CG264" s="2"/>
      <c r="CH264" s="2"/>
      <c r="CI264" s="2"/>
      <c r="CJ264" s="2"/>
      <c r="CK264" s="2"/>
      <c r="CL264" s="2"/>
      <c r="CN264" s="2"/>
      <c r="CO264" s="2"/>
      <c r="CP264" s="2"/>
      <c r="CQ264" s="2"/>
      <c r="CR264" s="142"/>
    </row>
    <row r="265" spans="1:96">
      <c r="A265" s="1"/>
      <c r="B265" s="120"/>
      <c r="C265" s="118">
        <v>400</v>
      </c>
      <c r="D265" s="116"/>
      <c r="E265" s="1">
        <v>0</v>
      </c>
      <c r="F265" s="1">
        <v>0</v>
      </c>
      <c r="G265" s="6" t="e">
        <v>#DIV/0!</v>
      </c>
      <c r="H265" s="6" t="e">
        <v>#DIV/0!</v>
      </c>
      <c r="I265" s="1">
        <v>0</v>
      </c>
      <c r="J265" s="1">
        <v>0</v>
      </c>
      <c r="K265" s="7" t="e">
        <v>#DIV/0!</v>
      </c>
      <c r="AO265" s="1"/>
      <c r="AP265" s="120"/>
      <c r="AQ265" s="149">
        <v>400</v>
      </c>
      <c r="AR265" s="116"/>
      <c r="AS265" s="116"/>
      <c r="AT265" s="116"/>
      <c r="AU265" s="116"/>
      <c r="AV265" s="116"/>
      <c r="AW265" s="116"/>
      <c r="AX265" s="116"/>
      <c r="AY265" s="116"/>
      <c r="AZ265" s="116"/>
      <c r="BA265" s="116"/>
      <c r="BB265" s="116"/>
      <c r="BC265" s="116"/>
      <c r="BD265" s="116"/>
      <c r="BE265" s="116"/>
      <c r="BF265" s="116"/>
      <c r="BG265" s="116"/>
      <c r="BH265" s="116"/>
      <c r="BI265" s="116"/>
      <c r="BJ265" s="116"/>
      <c r="BK265" s="116"/>
      <c r="BL265" s="116"/>
      <c r="BM265" s="116"/>
      <c r="BN265" s="116"/>
      <c r="BO265" s="116"/>
      <c r="BP265" s="116"/>
      <c r="BQ265" s="116"/>
      <c r="BR265" s="116"/>
      <c r="BS265" s="116"/>
      <c r="BT265" s="116"/>
      <c r="BU265" s="116"/>
      <c r="BV265" s="116"/>
      <c r="BW265" s="116"/>
      <c r="BX265" s="116"/>
      <c r="BY265" s="116"/>
      <c r="BZ265" s="116"/>
      <c r="CA265" s="116"/>
      <c r="CB265" s="116"/>
      <c r="CC265" s="116"/>
      <c r="CD265" s="116"/>
      <c r="CE265" s="116"/>
      <c r="CF265" s="116"/>
      <c r="CG265" s="116"/>
      <c r="CH265" s="116"/>
      <c r="CI265" s="116"/>
      <c r="CJ265" s="116"/>
      <c r="CK265" s="116"/>
      <c r="CL265" s="116"/>
      <c r="CN265" s="116"/>
      <c r="CO265" s="116"/>
      <c r="CP265" s="116"/>
      <c r="CQ265" s="116"/>
      <c r="CR265" s="143"/>
    </row>
    <row r="266" spans="1:96">
      <c r="A266" s="1"/>
      <c r="B266" s="120"/>
      <c r="C266" s="121">
        <v>500</v>
      </c>
      <c r="E266" s="1">
        <v>0</v>
      </c>
      <c r="F266" s="1">
        <v>0</v>
      </c>
      <c r="G266" s="6" t="e">
        <v>#DIV/0!</v>
      </c>
      <c r="H266" s="6" t="e">
        <v>#DIV/0!</v>
      </c>
      <c r="I266" s="1">
        <v>0</v>
      </c>
      <c r="J266" s="1">
        <v>0</v>
      </c>
      <c r="K266" s="7" t="e">
        <v>#DIV/0!</v>
      </c>
      <c r="AO266" s="1"/>
      <c r="AP266" s="120"/>
      <c r="AQ266" s="150">
        <v>500</v>
      </c>
      <c r="AU266" s="1"/>
      <c r="BA266" s="1"/>
      <c r="BD266" s="1"/>
      <c r="BG266" s="1"/>
      <c r="CK266" s="1"/>
      <c r="CR266" s="144"/>
    </row>
    <row r="267" spans="1:96">
      <c r="A267" s="1"/>
      <c r="B267" s="120"/>
      <c r="C267" s="121">
        <v>600</v>
      </c>
      <c r="E267" s="1">
        <v>0</v>
      </c>
      <c r="F267" s="1">
        <v>0</v>
      </c>
      <c r="G267" s="6" t="e">
        <v>#DIV/0!</v>
      </c>
      <c r="H267" s="6" t="e">
        <v>#DIV/0!</v>
      </c>
      <c r="I267" s="1">
        <v>0</v>
      </c>
      <c r="J267" s="1">
        <v>0</v>
      </c>
      <c r="K267" s="7" t="e">
        <v>#DIV/0!</v>
      </c>
      <c r="AO267" s="1"/>
      <c r="AP267" s="120"/>
      <c r="AQ267" s="150">
        <v>600</v>
      </c>
      <c r="AU267" s="1"/>
      <c r="BA267" s="1"/>
      <c r="BD267" s="1"/>
      <c r="BG267" s="1"/>
      <c r="CK267" s="1"/>
      <c r="CR267" s="144"/>
    </row>
    <row r="268" spans="1:96">
      <c r="A268" s="1"/>
      <c r="B268" s="1"/>
      <c r="C268" s="112"/>
      <c r="E268" s="1"/>
      <c r="F268" s="1"/>
      <c r="G268" s="6"/>
      <c r="H268" s="6"/>
      <c r="I268" s="1"/>
      <c r="J268" s="1"/>
      <c r="AO268" s="1"/>
      <c r="AP268" s="1"/>
      <c r="AQ268" s="141"/>
      <c r="AU268" s="1"/>
      <c r="BA268" s="1"/>
      <c r="BD268" s="1"/>
      <c r="BG268" s="1"/>
      <c r="CK268" s="1"/>
      <c r="CR268" s="141"/>
    </row>
    <row r="269" spans="1:96">
      <c r="A269" s="1"/>
      <c r="B269" s="120"/>
      <c r="C269" s="121" t="s">
        <v>14</v>
      </c>
      <c r="E269" s="1">
        <v>3</v>
      </c>
      <c r="F269" s="1">
        <v>301</v>
      </c>
      <c r="G269" s="6">
        <v>100.33333333333333</v>
      </c>
      <c r="H269" s="6">
        <v>59.214300074672281</v>
      </c>
      <c r="I269" s="1">
        <v>168</v>
      </c>
      <c r="J269" s="1">
        <v>58</v>
      </c>
      <c r="K269" s="7">
        <v>-100.33333333333333</v>
      </c>
      <c r="AO269" s="1"/>
      <c r="AP269" s="120"/>
      <c r="AQ269" s="150" t="s">
        <v>14</v>
      </c>
      <c r="BG269" s="1"/>
      <c r="BP269" s="1"/>
      <c r="BW269" s="1"/>
      <c r="CO269" s="1"/>
      <c r="CR269" s="144"/>
    </row>
    <row r="270" spans="1:96">
      <c r="A270" s="1"/>
      <c r="B270" s="120"/>
      <c r="C270" s="121" t="s">
        <v>15</v>
      </c>
      <c r="E270" s="1">
        <v>3</v>
      </c>
      <c r="F270" s="1">
        <v>4.7</v>
      </c>
      <c r="G270" s="6">
        <v>1.5666666666666667</v>
      </c>
      <c r="H270" s="6">
        <v>1.0692676621563626</v>
      </c>
      <c r="I270" s="1">
        <v>2.5</v>
      </c>
      <c r="J270" s="1">
        <v>0.4</v>
      </c>
      <c r="K270" s="7">
        <v>-1.5666666666666667</v>
      </c>
      <c r="AO270" s="1"/>
      <c r="AP270" s="120"/>
      <c r="AQ270" s="150" t="s">
        <v>15</v>
      </c>
      <c r="BG270" s="1"/>
      <c r="BP270" s="1"/>
      <c r="BW270" s="1"/>
      <c r="CO270" s="1"/>
      <c r="CR270" s="144"/>
    </row>
    <row r="271" spans="1:96">
      <c r="A271" s="1" t="s">
        <v>0</v>
      </c>
      <c r="B271" s="1" t="s">
        <v>1</v>
      </c>
      <c r="C271" s="112" t="s">
        <v>2</v>
      </c>
      <c r="D271" s="1" t="s">
        <v>73</v>
      </c>
      <c r="E271" s="1" t="s">
        <v>75</v>
      </c>
      <c r="F271" s="1" t="s">
        <v>72</v>
      </c>
      <c r="G271" s="6" t="s">
        <v>4</v>
      </c>
      <c r="H271" s="6" t="s">
        <v>8</v>
      </c>
      <c r="I271" s="1" t="s">
        <v>5</v>
      </c>
      <c r="J271" s="1" t="s">
        <v>6</v>
      </c>
      <c r="K271" s="7" t="s">
        <v>7</v>
      </c>
      <c r="AO271" s="1" t="s">
        <v>10</v>
      </c>
      <c r="AP271" s="1" t="s">
        <v>11</v>
      </c>
      <c r="AQ271" s="141" t="s">
        <v>12</v>
      </c>
      <c r="AR271" s="1"/>
      <c r="AS271" s="1"/>
      <c r="AT271" s="1"/>
      <c r="AU271" s="1">
        <v>2005</v>
      </c>
      <c r="AV271" s="1">
        <v>2004</v>
      </c>
      <c r="AW271" s="1">
        <v>2003</v>
      </c>
      <c r="AX271" s="1">
        <v>2002</v>
      </c>
      <c r="AY271" s="1">
        <v>2001</v>
      </c>
      <c r="AZ271" s="1"/>
      <c r="BA271" s="1"/>
      <c r="BB271" s="1"/>
      <c r="BC271" s="1">
        <v>2000</v>
      </c>
      <c r="BD271" s="1">
        <v>1999</v>
      </c>
      <c r="BE271" s="1">
        <v>1999</v>
      </c>
      <c r="BF271" s="1"/>
      <c r="BG271" s="1">
        <v>1998</v>
      </c>
      <c r="BH271" s="1">
        <v>1997</v>
      </c>
      <c r="BI271" s="1">
        <v>1996</v>
      </c>
      <c r="BJ271" s="1">
        <v>1995</v>
      </c>
      <c r="BK271" s="1">
        <v>1994</v>
      </c>
      <c r="BL271" s="1">
        <v>1993</v>
      </c>
      <c r="BM271" s="1">
        <v>1992</v>
      </c>
      <c r="BN271" s="1">
        <v>1991</v>
      </c>
      <c r="BO271" s="1">
        <v>1990</v>
      </c>
      <c r="BP271" s="1">
        <v>1990</v>
      </c>
      <c r="BQ271" s="1">
        <v>1989</v>
      </c>
      <c r="BR271" s="1">
        <v>1988</v>
      </c>
      <c r="BS271" s="1">
        <v>1987</v>
      </c>
      <c r="BT271" s="1">
        <v>1987</v>
      </c>
      <c r="BU271" s="1">
        <v>1986</v>
      </c>
      <c r="BV271" s="1">
        <v>1986</v>
      </c>
      <c r="BW271" s="1">
        <v>1986</v>
      </c>
      <c r="BX271" s="1">
        <v>1986</v>
      </c>
      <c r="BY271" s="139">
        <v>1986</v>
      </c>
      <c r="BZ271" s="1">
        <v>1985</v>
      </c>
      <c r="CA271" s="1">
        <v>1985</v>
      </c>
      <c r="CB271" s="1">
        <v>1985</v>
      </c>
      <c r="CC271" s="1">
        <v>1984</v>
      </c>
      <c r="CD271" s="1">
        <v>1984</v>
      </c>
      <c r="CE271" s="1">
        <v>1984</v>
      </c>
      <c r="CF271" s="1">
        <v>1983</v>
      </c>
      <c r="CG271" s="1">
        <v>1983</v>
      </c>
      <c r="CH271" s="1">
        <v>1982</v>
      </c>
      <c r="CI271" s="1">
        <v>1982</v>
      </c>
      <c r="CJ271" s="1">
        <v>1982</v>
      </c>
      <c r="CK271" s="1">
        <v>1982</v>
      </c>
      <c r="CL271" s="1">
        <v>1981</v>
      </c>
      <c r="CM271">
        <v>1980</v>
      </c>
      <c r="CN271" s="1"/>
      <c r="CO271" s="1"/>
      <c r="CP271" s="1"/>
      <c r="CQ271" s="1"/>
      <c r="CR271" s="141"/>
    </row>
    <row r="272" spans="1:96">
      <c r="A272" s="116">
        <v>3</v>
      </c>
      <c r="B272" s="117">
        <v>42</v>
      </c>
      <c r="C272" s="118" t="s">
        <v>13</v>
      </c>
      <c r="D272" s="116"/>
      <c r="E272" s="1">
        <v>4</v>
      </c>
      <c r="F272" s="1">
        <v>61</v>
      </c>
      <c r="G272" s="6">
        <v>15.25</v>
      </c>
      <c r="H272" s="6">
        <v>6.3442887702247601</v>
      </c>
      <c r="I272" s="1">
        <v>23</v>
      </c>
      <c r="J272" s="1">
        <v>8</v>
      </c>
      <c r="K272" s="7">
        <v>-15.25</v>
      </c>
      <c r="AO272" s="116">
        <v>3</v>
      </c>
      <c r="AP272" s="117">
        <v>42</v>
      </c>
      <c r="AQ272" s="149" t="s">
        <v>13</v>
      </c>
      <c r="AR272" s="116"/>
      <c r="AS272" s="116"/>
      <c r="AT272" s="116"/>
      <c r="AU272" s="116"/>
      <c r="AV272" s="116"/>
      <c r="AW272" s="116"/>
      <c r="AX272" s="116"/>
      <c r="AY272" s="116"/>
      <c r="AZ272" s="116"/>
      <c r="BA272" s="116"/>
      <c r="BB272" s="116"/>
      <c r="BC272" s="116"/>
      <c r="BD272" s="116"/>
      <c r="BE272" s="116"/>
      <c r="BF272" s="116"/>
      <c r="BG272" s="116"/>
      <c r="BH272" s="116"/>
      <c r="BI272" s="116"/>
      <c r="BJ272" s="116"/>
      <c r="BK272" s="116"/>
      <c r="BL272" s="116"/>
      <c r="BM272" s="116"/>
      <c r="BN272" s="116"/>
      <c r="BO272" s="116"/>
      <c r="BP272" s="116"/>
      <c r="BQ272" s="116"/>
      <c r="BR272" s="116"/>
      <c r="BS272" s="116"/>
      <c r="BT272" s="116"/>
      <c r="BU272" s="116"/>
      <c r="BV272" s="116"/>
      <c r="BW272" s="116"/>
      <c r="BX272" s="116"/>
      <c r="BY272" s="116"/>
      <c r="BZ272" s="116"/>
      <c r="CA272" s="116"/>
      <c r="CB272" s="116"/>
      <c r="CC272" s="116"/>
      <c r="CD272" s="1"/>
      <c r="CF272" s="116"/>
      <c r="CG272" s="116"/>
      <c r="CH272" s="116"/>
      <c r="CI272" s="116"/>
      <c r="CJ272" s="116"/>
      <c r="CK272" s="3"/>
      <c r="CL272" s="116"/>
      <c r="CN272" s="116"/>
      <c r="CO272" s="116"/>
      <c r="CP272" s="116"/>
      <c r="CQ272" s="116"/>
      <c r="CR272" s="143"/>
    </row>
    <row r="273" spans="1:96">
      <c r="A273" s="2"/>
      <c r="B273" s="114"/>
      <c r="C273" s="115">
        <v>0</v>
      </c>
      <c r="D273" s="2"/>
      <c r="E273" s="1">
        <v>4</v>
      </c>
      <c r="F273" s="1">
        <v>77.8</v>
      </c>
      <c r="G273" s="6">
        <v>19.45</v>
      </c>
      <c r="H273" s="6">
        <v>1.4798648586948158</v>
      </c>
      <c r="I273" s="1">
        <v>20.6</v>
      </c>
      <c r="J273" s="1">
        <v>17.3</v>
      </c>
      <c r="K273" s="7">
        <v>-19.45</v>
      </c>
      <c r="AO273" s="2"/>
      <c r="AP273" s="114"/>
      <c r="AQ273" s="148">
        <v>0</v>
      </c>
      <c r="AR273" s="2"/>
      <c r="AS273" s="2"/>
      <c r="AT273" s="2"/>
      <c r="AU273" s="2"/>
      <c r="AV273" s="2"/>
      <c r="AW273" s="2"/>
      <c r="AX273" s="2"/>
      <c r="AY273" s="2"/>
      <c r="AZ273" s="2"/>
      <c r="BA273" s="2"/>
      <c r="BB273" s="2"/>
      <c r="BC273" s="2"/>
      <c r="BD273" s="2"/>
      <c r="BE273" s="2"/>
      <c r="BF273" s="2"/>
      <c r="BG273" s="2"/>
      <c r="BH273" s="2"/>
      <c r="BI273" s="2"/>
      <c r="BJ273" s="2"/>
      <c r="BK273" s="2"/>
      <c r="BL273" s="2"/>
      <c r="BM273" s="2"/>
      <c r="BN273" s="2"/>
      <c r="BO273" s="2"/>
      <c r="BP273" s="2"/>
      <c r="BQ273" s="2"/>
      <c r="BR273" s="2"/>
      <c r="BS273" s="2"/>
      <c r="BT273" s="2"/>
      <c r="BU273" s="2"/>
      <c r="BV273" s="2"/>
      <c r="BW273" s="2"/>
      <c r="BX273" s="2"/>
      <c r="BY273" s="2"/>
      <c r="BZ273" s="2"/>
      <c r="CA273" s="2"/>
      <c r="CB273" s="2"/>
      <c r="CC273" s="2"/>
      <c r="CD273" s="2"/>
      <c r="CE273" s="1"/>
      <c r="CF273" s="2"/>
      <c r="CG273" s="2"/>
      <c r="CH273" s="2"/>
      <c r="CI273" s="2"/>
      <c r="CJ273" s="2"/>
      <c r="CK273" s="2"/>
      <c r="CL273" s="2"/>
      <c r="CN273" s="2"/>
      <c r="CO273" s="2"/>
      <c r="CP273" s="2"/>
      <c r="CQ273" s="2"/>
      <c r="CR273" s="142"/>
    </row>
    <row r="274" spans="1:96">
      <c r="A274" s="1"/>
      <c r="B274" s="120"/>
      <c r="C274" s="118">
        <v>10</v>
      </c>
      <c r="D274" s="116"/>
      <c r="E274" s="1">
        <v>3</v>
      </c>
      <c r="F274" s="1">
        <v>56.79</v>
      </c>
      <c r="G274" s="6">
        <v>18.93</v>
      </c>
      <c r="H274" s="6">
        <v>2.2332935319836582</v>
      </c>
      <c r="I274" s="1">
        <v>20.83</v>
      </c>
      <c r="J274" s="1">
        <v>16.47</v>
      </c>
      <c r="K274" s="7">
        <v>-18.93</v>
      </c>
      <c r="AO274" s="1"/>
      <c r="AP274" s="120"/>
      <c r="AQ274" s="149">
        <v>10</v>
      </c>
      <c r="AR274" s="116"/>
      <c r="AS274" s="116"/>
      <c r="AT274" s="116"/>
      <c r="AU274" s="116"/>
      <c r="AV274" s="116"/>
      <c r="AW274" s="116"/>
      <c r="AX274" s="116"/>
      <c r="AY274" s="116"/>
      <c r="AZ274" s="116"/>
      <c r="BA274" s="116"/>
      <c r="BB274" s="116"/>
      <c r="BC274" s="116"/>
      <c r="BD274" s="116"/>
      <c r="BE274" s="116"/>
      <c r="BF274" s="116"/>
      <c r="BG274" s="116"/>
      <c r="BH274" s="116"/>
      <c r="BI274" s="116"/>
      <c r="BJ274" s="116"/>
      <c r="BK274" s="116"/>
      <c r="BL274" s="116"/>
      <c r="BM274" s="116"/>
      <c r="BN274" s="116"/>
      <c r="BO274" s="116"/>
      <c r="BP274" s="116"/>
      <c r="BQ274" s="116"/>
      <c r="BR274" s="116"/>
      <c r="BS274" s="116"/>
      <c r="BT274" s="116"/>
      <c r="BU274" s="116"/>
      <c r="BV274" s="116"/>
      <c r="BW274" s="116"/>
      <c r="BX274" s="116"/>
      <c r="BY274" s="116"/>
      <c r="BZ274" s="116"/>
      <c r="CA274" s="116"/>
      <c r="CB274" s="116"/>
      <c r="CC274" s="116"/>
      <c r="CD274" s="116"/>
      <c r="CE274" s="1"/>
      <c r="CF274" s="116"/>
      <c r="CG274" s="116"/>
      <c r="CH274" s="116"/>
      <c r="CI274" s="116"/>
      <c r="CJ274" s="116"/>
      <c r="CK274" s="3"/>
      <c r="CL274" s="116"/>
      <c r="CN274" s="116"/>
      <c r="CO274" s="116"/>
      <c r="CP274" s="116"/>
      <c r="CQ274" s="116"/>
      <c r="CR274" s="143"/>
    </row>
    <row r="275" spans="1:96">
      <c r="A275" s="1"/>
      <c r="B275" s="120"/>
      <c r="C275" s="121">
        <v>20</v>
      </c>
      <c r="D275" s="1"/>
      <c r="E275" s="1">
        <v>3</v>
      </c>
      <c r="F275" s="1">
        <v>56.61</v>
      </c>
      <c r="G275" s="6">
        <v>18.87</v>
      </c>
      <c r="H275" s="6">
        <v>2.2566125055046862</v>
      </c>
      <c r="I275" s="1">
        <v>20.78</v>
      </c>
      <c r="J275" s="1">
        <v>16.38</v>
      </c>
      <c r="K275" s="7">
        <v>-18.87</v>
      </c>
      <c r="AO275" s="1"/>
      <c r="AP275" s="120"/>
      <c r="AQ275" s="150">
        <v>20</v>
      </c>
      <c r="AX275" s="1"/>
      <c r="AZ275" s="1"/>
      <c r="BB275" s="1"/>
      <c r="BF275" s="1"/>
      <c r="BI275" s="1"/>
      <c r="BQ275" s="1"/>
      <c r="BR275" s="1"/>
      <c r="BU275" s="1"/>
      <c r="BW275" s="1"/>
      <c r="CE275" s="1"/>
      <c r="CH275" s="1"/>
      <c r="CI275" s="1"/>
      <c r="CJ275" s="1"/>
      <c r="CK275" s="1"/>
      <c r="CR275" s="144"/>
    </row>
    <row r="276" spans="1:96">
      <c r="A276" s="1"/>
      <c r="B276" s="120"/>
      <c r="C276" s="121">
        <v>30</v>
      </c>
      <c r="D276" s="1"/>
      <c r="E276" s="1">
        <v>3</v>
      </c>
      <c r="F276" s="1">
        <v>56.42</v>
      </c>
      <c r="G276" s="6">
        <v>18.806666666666665</v>
      </c>
      <c r="H276" s="6">
        <v>2.2981804396812251</v>
      </c>
      <c r="I276" s="1">
        <v>20.75</v>
      </c>
      <c r="J276" s="1">
        <v>16.27</v>
      </c>
      <c r="K276" s="7">
        <v>-18.806666666666665</v>
      </c>
      <c r="AO276" s="1"/>
      <c r="AP276" s="120"/>
      <c r="AQ276" s="150">
        <v>30</v>
      </c>
      <c r="AX276" s="1"/>
      <c r="AZ276" s="1"/>
      <c r="BB276" s="1"/>
      <c r="BF276" s="1"/>
      <c r="BI276" s="1"/>
      <c r="BQ276" s="1"/>
      <c r="BR276" s="1"/>
      <c r="BU276" s="1"/>
      <c r="BW276" s="1"/>
      <c r="CE276" s="1"/>
      <c r="CH276" s="1"/>
      <c r="CI276" s="1"/>
      <c r="CJ276" s="1"/>
      <c r="CK276" s="1"/>
      <c r="CR276" s="144"/>
    </row>
    <row r="277" spans="1:96">
      <c r="A277" s="1"/>
      <c r="B277" s="120"/>
      <c r="C277" s="121">
        <v>50</v>
      </c>
      <c r="D277" s="1"/>
      <c r="E277" s="1">
        <v>3</v>
      </c>
      <c r="F277" s="1">
        <v>56.14</v>
      </c>
      <c r="G277" s="6">
        <v>18.713333333333335</v>
      </c>
      <c r="H277" s="6">
        <v>2.4295953023771868</v>
      </c>
      <c r="I277" s="1">
        <v>20.74</v>
      </c>
      <c r="J277" s="1">
        <v>16.02</v>
      </c>
      <c r="K277" s="7">
        <v>-18.713333333333335</v>
      </c>
      <c r="AO277" s="1"/>
      <c r="AP277" s="120"/>
      <c r="AQ277" s="150">
        <v>50</v>
      </c>
      <c r="AX277" s="1"/>
      <c r="AZ277" s="1"/>
      <c r="BB277" s="1"/>
      <c r="BF277" s="1"/>
      <c r="BI277" s="1"/>
      <c r="BQ277" s="1"/>
      <c r="BR277" s="1"/>
      <c r="BU277" s="1"/>
      <c r="BW277" s="1"/>
      <c r="CE277" s="1"/>
      <c r="CH277" s="1"/>
      <c r="CI277" s="1"/>
      <c r="CJ277" s="1"/>
      <c r="CK277" s="1"/>
      <c r="CR277" s="144"/>
    </row>
    <row r="278" spans="1:96">
      <c r="A278" s="1"/>
      <c r="B278" s="120"/>
      <c r="C278" s="121">
        <v>75</v>
      </c>
      <c r="D278" s="1"/>
      <c r="E278" s="1">
        <v>3</v>
      </c>
      <c r="F278" s="1">
        <v>55.4</v>
      </c>
      <c r="G278" s="6">
        <v>18.466666666666665</v>
      </c>
      <c r="H278" s="6">
        <v>2.8230716132137919</v>
      </c>
      <c r="I278" s="1">
        <v>20.72</v>
      </c>
      <c r="J278" s="1">
        <v>15.3</v>
      </c>
      <c r="K278" s="7">
        <v>-18.466666666666665</v>
      </c>
      <c r="AO278" s="1"/>
      <c r="AP278" s="120"/>
      <c r="AQ278" s="150">
        <v>75</v>
      </c>
      <c r="AX278" s="1"/>
      <c r="AZ278" s="1"/>
      <c r="BB278" s="1"/>
      <c r="BF278" s="1"/>
      <c r="BI278" s="1"/>
      <c r="BQ278" s="1"/>
      <c r="BR278" s="1"/>
      <c r="BU278" s="1"/>
      <c r="BW278" s="1"/>
      <c r="CE278" s="1"/>
      <c r="CH278" s="1"/>
      <c r="CI278" s="1"/>
      <c r="CJ278" s="1"/>
      <c r="CK278" s="1"/>
      <c r="CR278" s="144"/>
    </row>
    <row r="279" spans="1:96">
      <c r="A279" s="1"/>
      <c r="B279" s="120"/>
      <c r="C279" s="121">
        <v>100</v>
      </c>
      <c r="D279" s="1"/>
      <c r="E279" s="1">
        <v>3</v>
      </c>
      <c r="F279" s="1">
        <v>54.6</v>
      </c>
      <c r="G279" s="6">
        <v>18.2</v>
      </c>
      <c r="H279" s="6">
        <v>3.1617558413008569</v>
      </c>
      <c r="I279" s="1">
        <v>20.61</v>
      </c>
      <c r="J279" s="1">
        <v>14.62</v>
      </c>
      <c r="K279" s="7">
        <v>-18.2</v>
      </c>
      <c r="AO279" s="1"/>
      <c r="AP279" s="120"/>
      <c r="AQ279" s="150">
        <v>100</v>
      </c>
      <c r="AX279" s="1"/>
      <c r="AZ279" s="1"/>
      <c r="BB279" s="1"/>
      <c r="BF279" s="1"/>
      <c r="BI279" s="1"/>
      <c r="BQ279" s="1"/>
      <c r="BR279" s="1"/>
      <c r="BU279" s="1"/>
      <c r="BW279" s="1"/>
      <c r="CE279" s="1"/>
      <c r="CH279" s="1"/>
      <c r="CI279" s="1"/>
      <c r="CJ279" s="1"/>
      <c r="CK279" s="1"/>
      <c r="CR279" s="144"/>
    </row>
    <row r="280" spans="1:96">
      <c r="A280" s="1"/>
      <c r="B280" s="120"/>
      <c r="C280" s="121">
        <v>150</v>
      </c>
      <c r="D280" s="1"/>
      <c r="E280" s="1">
        <v>3</v>
      </c>
      <c r="F280" s="1">
        <v>51.85</v>
      </c>
      <c r="G280" s="6">
        <v>17.283333333333331</v>
      </c>
      <c r="H280" s="6">
        <v>3.6923208600192652</v>
      </c>
      <c r="I280" s="1">
        <v>19.45</v>
      </c>
      <c r="J280" s="1">
        <v>13.02</v>
      </c>
      <c r="K280" s="7">
        <v>-17.283333333333331</v>
      </c>
      <c r="AO280" s="1"/>
      <c r="AP280" s="120"/>
      <c r="AQ280" s="150">
        <v>150</v>
      </c>
      <c r="AX280" s="1"/>
      <c r="AZ280" s="1"/>
      <c r="BB280" s="1"/>
      <c r="BF280" s="1"/>
      <c r="BI280" s="1"/>
      <c r="BQ280" s="1"/>
      <c r="BR280" s="1"/>
      <c r="BU280" s="1"/>
      <c r="BW280" s="1"/>
      <c r="CE280" s="1"/>
      <c r="CH280" s="1"/>
      <c r="CI280" s="1"/>
      <c r="CJ280" s="1"/>
      <c r="CK280" s="1"/>
      <c r="CR280" s="144"/>
    </row>
    <row r="281" spans="1:96">
      <c r="A281" s="1"/>
      <c r="B281" s="120"/>
      <c r="C281" s="121">
        <v>200</v>
      </c>
      <c r="D281" s="1"/>
      <c r="E281" s="1">
        <v>3</v>
      </c>
      <c r="F281" s="1">
        <v>48.46</v>
      </c>
      <c r="G281" s="6">
        <v>16.153333333333332</v>
      </c>
      <c r="H281" s="6">
        <v>4.1547603220081619</v>
      </c>
      <c r="I281" s="1">
        <v>19.03</v>
      </c>
      <c r="J281" s="1">
        <v>11.39</v>
      </c>
      <c r="K281" s="7">
        <v>-16.153333333333332</v>
      </c>
      <c r="AO281" s="1"/>
      <c r="AP281" s="120"/>
      <c r="AQ281" s="150">
        <v>200</v>
      </c>
      <c r="AX281" s="1"/>
      <c r="AZ281" s="1"/>
      <c r="BB281" s="1"/>
      <c r="BF281" s="1"/>
      <c r="BI281" s="1"/>
      <c r="BQ281" s="1"/>
      <c r="BR281" s="1"/>
      <c r="BU281" s="1"/>
      <c r="BW281" s="1"/>
      <c r="CE281" s="1"/>
      <c r="CH281" s="1"/>
      <c r="CI281" s="1"/>
      <c r="CJ281" s="1"/>
      <c r="CK281" s="1"/>
      <c r="CR281" s="144"/>
    </row>
    <row r="282" spans="1:96">
      <c r="A282" s="1"/>
      <c r="B282" s="120"/>
      <c r="C282" s="121">
        <v>300</v>
      </c>
      <c r="D282" s="1"/>
      <c r="E282" s="1">
        <v>1</v>
      </c>
      <c r="F282" s="1">
        <v>17.399999999999999</v>
      </c>
      <c r="G282" s="6">
        <v>17.399999999999999</v>
      </c>
      <c r="H282" s="6" t="e">
        <v>#DIV/0!</v>
      </c>
      <c r="I282" s="1">
        <v>17.399999999999999</v>
      </c>
      <c r="J282" s="1">
        <v>17.399999999999999</v>
      </c>
      <c r="K282" s="7">
        <v>-17.399999999999999</v>
      </c>
      <c r="AO282" s="1"/>
      <c r="AP282" s="120"/>
      <c r="AQ282" s="150">
        <v>300</v>
      </c>
      <c r="AX282" s="1"/>
      <c r="AZ282" s="1"/>
      <c r="BB282" s="1"/>
      <c r="BF282" s="1"/>
      <c r="BI282" s="1"/>
      <c r="BQ282" s="1"/>
      <c r="BR282" s="1"/>
      <c r="BU282" s="1"/>
      <c r="BW282" s="1"/>
      <c r="CE282" s="1"/>
      <c r="CH282" s="1"/>
      <c r="CI282" s="1"/>
      <c r="CJ282" s="1"/>
      <c r="CK282" s="1"/>
      <c r="CR282" s="144"/>
    </row>
    <row r="283" spans="1:96">
      <c r="A283" s="1"/>
      <c r="B283" s="120"/>
      <c r="C283" s="121">
        <v>400</v>
      </c>
      <c r="D283" s="1"/>
      <c r="E283" s="1">
        <v>1</v>
      </c>
      <c r="F283" s="1">
        <v>15.4</v>
      </c>
      <c r="G283" s="6">
        <v>15.4</v>
      </c>
      <c r="H283" s="6" t="e">
        <v>#DIV/0!</v>
      </c>
      <c r="I283" s="1">
        <v>15.4</v>
      </c>
      <c r="J283" s="1">
        <v>15.4</v>
      </c>
      <c r="K283" s="7">
        <v>-15.4</v>
      </c>
      <c r="AO283" s="1"/>
      <c r="AP283" s="120"/>
      <c r="AQ283" s="150">
        <v>400</v>
      </c>
      <c r="CE283" s="1"/>
      <c r="CH283" s="1"/>
      <c r="CI283" s="1"/>
      <c r="CJ283" s="1"/>
      <c r="CK283" s="1"/>
      <c r="CR283" s="144"/>
    </row>
    <row r="284" spans="1:96">
      <c r="A284" s="1"/>
      <c r="B284" s="120"/>
      <c r="C284" s="121">
        <v>500</v>
      </c>
      <c r="D284" s="1"/>
      <c r="E284" s="1">
        <v>0</v>
      </c>
      <c r="F284" s="1">
        <v>0</v>
      </c>
      <c r="G284" s="6" t="e">
        <v>#DIV/0!</v>
      </c>
      <c r="H284" s="6" t="e">
        <v>#DIV/0!</v>
      </c>
      <c r="I284" s="1">
        <v>0</v>
      </c>
      <c r="J284" s="1">
        <v>0</v>
      </c>
      <c r="K284" s="7" t="e">
        <v>#DIV/0!</v>
      </c>
      <c r="AO284" s="1"/>
      <c r="AP284" s="120"/>
      <c r="AQ284" s="150">
        <v>500</v>
      </c>
      <c r="CI284" s="1"/>
      <c r="CJ284" s="1"/>
      <c r="CK284" s="1"/>
      <c r="CR284" s="144"/>
    </row>
    <row r="285" spans="1:96">
      <c r="A285" s="1"/>
      <c r="B285" s="120"/>
      <c r="C285" s="121">
        <v>600</v>
      </c>
      <c r="D285" s="1"/>
      <c r="E285" s="1">
        <v>0</v>
      </c>
      <c r="F285" s="1">
        <v>0</v>
      </c>
      <c r="G285" s="6" t="e">
        <v>#DIV/0!</v>
      </c>
      <c r="H285" s="6" t="e">
        <v>#DIV/0!</v>
      </c>
      <c r="I285" s="1">
        <v>0</v>
      </c>
      <c r="J285" s="1">
        <v>0</v>
      </c>
      <c r="K285" s="7" t="e">
        <v>#DIV/0!</v>
      </c>
      <c r="AO285" s="1"/>
      <c r="AP285" s="120"/>
      <c r="AQ285" s="150">
        <v>600</v>
      </c>
      <c r="CI285" s="1"/>
      <c r="CJ285" s="1"/>
      <c r="CR285" s="144"/>
    </row>
    <row r="286" spans="1:96">
      <c r="A286" s="1"/>
      <c r="B286" s="120"/>
      <c r="C286" s="121"/>
      <c r="D286" s="1"/>
      <c r="E286" s="1"/>
      <c r="F286" s="1"/>
      <c r="G286" s="6"/>
      <c r="H286" s="6"/>
      <c r="I286" s="1"/>
      <c r="J286" s="1"/>
      <c r="AO286" s="1"/>
      <c r="AP286" s="120"/>
      <c r="AQ286" s="150"/>
      <c r="CI286" s="1"/>
      <c r="CJ286" s="1"/>
      <c r="CR286" s="144"/>
    </row>
    <row r="287" spans="1:96">
      <c r="A287" s="1"/>
      <c r="B287" s="120"/>
      <c r="C287" s="121" t="s">
        <v>84</v>
      </c>
      <c r="D287" s="1"/>
      <c r="E287" s="1">
        <v>3</v>
      </c>
      <c r="F287" s="1">
        <v>192</v>
      </c>
      <c r="G287" s="6">
        <v>64</v>
      </c>
      <c r="H287" s="6">
        <v>39.949968710876355</v>
      </c>
      <c r="I287" s="1">
        <v>108</v>
      </c>
      <c r="J287" s="1">
        <v>30</v>
      </c>
      <c r="K287" s="7">
        <v>-64</v>
      </c>
      <c r="AO287" s="1"/>
      <c r="AP287" s="120"/>
      <c r="AQ287" s="150" t="s">
        <v>14</v>
      </c>
      <c r="AR287" s="1"/>
      <c r="AS287" s="1"/>
      <c r="AT287" s="1"/>
      <c r="AU287" s="1"/>
      <c r="AV287" s="1"/>
      <c r="AW287" s="1"/>
      <c r="AX287" s="1"/>
      <c r="AY287" s="1"/>
      <c r="AZ287" s="1"/>
      <c r="BA287" s="1"/>
      <c r="BB287" s="1"/>
      <c r="BC287" s="1"/>
      <c r="BD287" s="1"/>
      <c r="BE287" s="1"/>
      <c r="BF287" s="1"/>
      <c r="BG287" s="1"/>
      <c r="BH287" s="1"/>
      <c r="BI287" s="1"/>
      <c r="BJ287" s="1"/>
      <c r="BK287" s="1"/>
      <c r="BL287" s="1"/>
      <c r="BM287" s="1"/>
      <c r="BN287" s="1"/>
      <c r="BO287" s="1"/>
      <c r="BP287" s="1"/>
      <c r="BQ287" s="1"/>
      <c r="BR287" s="1"/>
      <c r="BS287" s="1"/>
      <c r="BT287" s="1"/>
      <c r="BU287" s="1"/>
      <c r="BV287" s="1"/>
      <c r="BW287" s="1"/>
      <c r="BX287" s="1"/>
      <c r="BY287" s="1"/>
      <c r="BZ287" s="1"/>
      <c r="CA287" s="1"/>
      <c r="CB287" s="1"/>
      <c r="CC287" s="1"/>
      <c r="CD287" s="1"/>
      <c r="CF287" s="1"/>
      <c r="CG287" s="1"/>
      <c r="CH287" s="1"/>
      <c r="CI287" s="1"/>
      <c r="CJ287" s="1"/>
      <c r="CK287" s="1"/>
      <c r="CL287" s="1"/>
      <c r="CN287" s="1"/>
      <c r="CO287" s="1"/>
      <c r="CP287" s="1"/>
      <c r="CQ287" s="1"/>
      <c r="CR287" s="144"/>
    </row>
    <row r="288" spans="1:96">
      <c r="A288" s="1"/>
      <c r="B288" s="1"/>
      <c r="C288" s="112" t="s">
        <v>85</v>
      </c>
      <c r="D288" s="1"/>
      <c r="E288" s="1">
        <v>3</v>
      </c>
      <c r="F288" s="1">
        <v>4.5999999999999996</v>
      </c>
      <c r="G288" s="6">
        <v>1.5333333333333334</v>
      </c>
      <c r="H288" s="6">
        <v>0.58594652770823152</v>
      </c>
      <c r="I288" s="1">
        <v>2.2000000000000002</v>
      </c>
      <c r="J288" s="1">
        <v>1.1000000000000001</v>
      </c>
      <c r="K288" s="6">
        <v>-1.5333333333333334</v>
      </c>
      <c r="AO288" s="2"/>
      <c r="AP288" s="2"/>
      <c r="AQ288" s="146" t="s">
        <v>15</v>
      </c>
      <c r="AR288" s="2"/>
      <c r="AS288" s="2"/>
      <c r="AT288" s="2"/>
      <c r="AU288" s="2"/>
      <c r="AV288" s="2"/>
      <c r="AW288" s="2"/>
      <c r="AX288" s="2"/>
      <c r="AY288" s="2"/>
      <c r="AZ288" s="2"/>
      <c r="BA288" s="2"/>
      <c r="BB288" s="2"/>
      <c r="BC288" s="2"/>
      <c r="BD288" s="2"/>
      <c r="BE288" s="2"/>
      <c r="BF288" s="2"/>
      <c r="BG288" s="2"/>
      <c r="BH288" s="2"/>
      <c r="BI288" s="2"/>
      <c r="BJ288" s="2"/>
      <c r="BK288" s="2"/>
      <c r="BL288" s="2"/>
      <c r="BM288" s="2"/>
      <c r="BN288" s="2"/>
      <c r="BO288" s="2"/>
      <c r="BP288" s="2"/>
      <c r="BQ288" s="2"/>
      <c r="BR288" s="2"/>
      <c r="BS288" s="2"/>
      <c r="BT288" s="2"/>
      <c r="BU288" s="2"/>
      <c r="BV288" s="2"/>
      <c r="BW288" s="2"/>
      <c r="BX288" s="1"/>
      <c r="BY288" s="1"/>
      <c r="BZ288" s="1"/>
      <c r="CA288" s="1"/>
      <c r="CB288" s="1"/>
      <c r="CC288" s="1"/>
      <c r="CD288" s="1"/>
      <c r="CE288" s="1"/>
      <c r="CF288" s="1"/>
      <c r="CG288" s="1"/>
      <c r="CH288" s="1"/>
      <c r="CI288" s="1"/>
      <c r="CJ288" s="1"/>
      <c r="CK288" s="1"/>
      <c r="CL288" s="1"/>
      <c r="CN288" s="2"/>
      <c r="CO288" s="2"/>
      <c r="CP288" s="2"/>
      <c r="CQ288" s="2"/>
      <c r="CR288" s="146"/>
    </row>
    <row r="289" spans="1:96">
      <c r="A289" s="1" t="s">
        <v>0</v>
      </c>
      <c r="B289" s="120" t="s">
        <v>1</v>
      </c>
      <c r="C289" s="121" t="s">
        <v>2</v>
      </c>
      <c r="D289" t="s">
        <v>73</v>
      </c>
      <c r="E289" s="1" t="s">
        <v>75</v>
      </c>
      <c r="F289" s="1" t="s">
        <v>72</v>
      </c>
      <c r="G289" s="6" t="s">
        <v>4</v>
      </c>
      <c r="H289" s="6" t="s">
        <v>8</v>
      </c>
      <c r="I289" s="1" t="s">
        <v>5</v>
      </c>
      <c r="J289" s="1" t="s">
        <v>6</v>
      </c>
      <c r="K289" s="7" t="s">
        <v>7</v>
      </c>
      <c r="AO289" s="1" t="s">
        <v>10</v>
      </c>
      <c r="AP289" s="120" t="s">
        <v>11</v>
      </c>
      <c r="AQ289" s="150" t="s">
        <v>12</v>
      </c>
      <c r="AU289">
        <v>2005</v>
      </c>
      <c r="AV289">
        <v>2004</v>
      </c>
      <c r="AW289">
        <v>2003</v>
      </c>
      <c r="AX289">
        <v>2002</v>
      </c>
      <c r="AY289">
        <v>2001</v>
      </c>
      <c r="BC289">
        <v>2000</v>
      </c>
      <c r="BE289">
        <v>1999</v>
      </c>
      <c r="BG289">
        <v>1998</v>
      </c>
      <c r="BH289">
        <v>1997</v>
      </c>
      <c r="BI289">
        <v>1996</v>
      </c>
      <c r="BJ289">
        <v>1995</v>
      </c>
      <c r="BK289">
        <v>1994</v>
      </c>
      <c r="BL289">
        <v>1993</v>
      </c>
      <c r="BM289">
        <v>1992</v>
      </c>
      <c r="BN289">
        <v>1991</v>
      </c>
      <c r="BO289">
        <v>1990</v>
      </c>
      <c r="BP289">
        <v>1990</v>
      </c>
      <c r="BQ289">
        <v>1989</v>
      </c>
      <c r="BR289">
        <v>1988</v>
      </c>
      <c r="BS289">
        <v>1987</v>
      </c>
      <c r="BT289">
        <v>1987</v>
      </c>
      <c r="BU289">
        <v>1986</v>
      </c>
      <c r="BV289">
        <v>1986</v>
      </c>
      <c r="BW289">
        <v>1986</v>
      </c>
      <c r="BX289">
        <v>1986</v>
      </c>
      <c r="BY289">
        <v>1986</v>
      </c>
      <c r="BZ289">
        <v>1985</v>
      </c>
      <c r="CA289">
        <v>1985</v>
      </c>
      <c r="CB289">
        <v>1985</v>
      </c>
      <c r="CC289">
        <v>1984</v>
      </c>
      <c r="CD289">
        <v>1984</v>
      </c>
      <c r="CE289">
        <v>1984</v>
      </c>
      <c r="CF289">
        <v>1983</v>
      </c>
      <c r="CG289">
        <v>1983</v>
      </c>
      <c r="CH289">
        <v>1982</v>
      </c>
      <c r="CI289">
        <v>1982</v>
      </c>
      <c r="CJ289">
        <v>1982</v>
      </c>
      <c r="CK289">
        <v>1982</v>
      </c>
      <c r="CL289">
        <v>1981</v>
      </c>
      <c r="CM289">
        <v>1980</v>
      </c>
      <c r="CR289" s="144"/>
    </row>
    <row r="290" spans="1:96">
      <c r="A290" s="1">
        <v>3</v>
      </c>
      <c r="B290" s="120">
        <v>44</v>
      </c>
      <c r="C290" s="121" t="s">
        <v>13</v>
      </c>
      <c r="D290" s="1"/>
      <c r="E290" s="1">
        <v>6</v>
      </c>
      <c r="F290" s="1">
        <v>119</v>
      </c>
      <c r="G290" s="6">
        <v>19.833333333333332</v>
      </c>
      <c r="H290" s="6">
        <v>9.579491983746669</v>
      </c>
      <c r="I290" s="1">
        <v>30</v>
      </c>
      <c r="J290" s="1">
        <v>4</v>
      </c>
      <c r="K290" s="7">
        <v>-19.833333333333332</v>
      </c>
      <c r="AO290" s="1">
        <v>3</v>
      </c>
      <c r="AP290" s="120">
        <v>44</v>
      </c>
      <c r="AQ290" s="150" t="s">
        <v>13</v>
      </c>
      <c r="AR290" s="1"/>
      <c r="AS290" s="1"/>
      <c r="AT290" s="1"/>
      <c r="AU290" s="1"/>
      <c r="AV290" s="1"/>
      <c r="AW290" s="1"/>
      <c r="AX290" s="1"/>
      <c r="AY290" s="1"/>
      <c r="AZ290" s="1"/>
      <c r="BA290" s="1"/>
      <c r="BB290" s="1"/>
      <c r="BC290" s="1"/>
      <c r="BD290" s="1"/>
      <c r="BE290" s="1"/>
      <c r="BF290" s="1"/>
      <c r="BG290" s="1"/>
      <c r="BH290" s="1"/>
      <c r="BI290" s="1"/>
      <c r="BJ290" s="1"/>
      <c r="BK290" s="1"/>
      <c r="BL290" s="1"/>
      <c r="BM290" s="1"/>
      <c r="BN290" s="1"/>
      <c r="BO290" s="1"/>
      <c r="BP290" s="1"/>
      <c r="BQ290" s="1"/>
      <c r="BR290" s="1"/>
      <c r="BS290" s="1"/>
      <c r="BT290" s="1"/>
      <c r="BU290" s="1"/>
      <c r="BV290" s="1"/>
      <c r="BW290" s="1"/>
      <c r="BX290" s="1"/>
      <c r="BY290" s="1"/>
      <c r="BZ290" s="1"/>
      <c r="CA290" s="1"/>
      <c r="CB290" s="1"/>
      <c r="CC290" s="1"/>
      <c r="CD290" s="1"/>
      <c r="CE290" s="1"/>
      <c r="CF290" s="1"/>
      <c r="CG290" s="1"/>
      <c r="CH290" s="1"/>
      <c r="CI290" s="1"/>
      <c r="CJ290" s="1"/>
      <c r="CK290" s="1"/>
      <c r="CL290" s="1"/>
      <c r="CN290" s="1"/>
      <c r="CO290" s="1"/>
      <c r="CP290" s="1"/>
      <c r="CQ290" s="1"/>
      <c r="CR290" s="144"/>
    </row>
    <row r="291" spans="1:96">
      <c r="A291" s="1"/>
      <c r="B291" s="120"/>
      <c r="C291" s="121">
        <v>0</v>
      </c>
      <c r="D291" s="1"/>
      <c r="E291" s="1">
        <v>6</v>
      </c>
      <c r="F291" s="1">
        <v>106.9</v>
      </c>
      <c r="G291" s="6">
        <v>17.816666666666666</v>
      </c>
      <c r="H291" s="6">
        <v>1.5341664403403843</v>
      </c>
      <c r="I291" s="1">
        <v>19.8</v>
      </c>
      <c r="J291" s="1">
        <v>16</v>
      </c>
      <c r="K291" s="7">
        <v>-17.816666666666666</v>
      </c>
      <c r="AO291" s="1"/>
      <c r="AP291" s="120"/>
      <c r="AQ291" s="150">
        <v>0</v>
      </c>
      <c r="AR291" s="1"/>
      <c r="AS291" s="1"/>
      <c r="AT291" s="1"/>
      <c r="AU291" s="1"/>
      <c r="AV291" s="1"/>
      <c r="AW291" s="1"/>
      <c r="AX291" s="1"/>
      <c r="AY291" s="1"/>
      <c r="AZ291" s="1"/>
      <c r="BA291" s="1"/>
      <c r="BB291" s="1"/>
      <c r="BC291" s="1"/>
      <c r="BD291" s="1"/>
      <c r="BE291" s="1"/>
      <c r="BF291" s="1"/>
      <c r="BG291" s="1"/>
      <c r="BH291" s="1"/>
      <c r="BI291" s="1"/>
      <c r="BJ291" s="1"/>
      <c r="BK291" s="1"/>
      <c r="BL291" s="1"/>
      <c r="BM291" s="1"/>
      <c r="BN291" s="1"/>
      <c r="BO291" s="1"/>
      <c r="BP291" s="1"/>
      <c r="BQ291" s="1"/>
      <c r="BR291" s="1"/>
      <c r="BS291" s="1"/>
      <c r="BT291" s="1"/>
      <c r="BU291" s="1"/>
      <c r="BV291" s="1"/>
      <c r="BW291" s="1"/>
      <c r="BX291" s="1"/>
      <c r="BY291" s="1"/>
      <c r="BZ291" s="1"/>
      <c r="CA291" s="1"/>
      <c r="CB291" s="1"/>
      <c r="CC291" s="1"/>
      <c r="CD291" s="1"/>
      <c r="CE291" s="1"/>
      <c r="CF291" s="1"/>
      <c r="CG291" s="1"/>
      <c r="CH291" s="1"/>
      <c r="CI291" s="1"/>
      <c r="CJ291" s="1"/>
      <c r="CK291" s="1"/>
      <c r="CL291" s="1"/>
      <c r="CN291" s="1"/>
      <c r="CO291" s="1"/>
      <c r="CP291" s="1"/>
      <c r="CQ291" s="1"/>
      <c r="CR291" s="144"/>
    </row>
    <row r="292" spans="1:96">
      <c r="A292" s="1"/>
      <c r="B292" s="1"/>
      <c r="C292" s="112">
        <v>10</v>
      </c>
      <c r="D292" s="1"/>
      <c r="E292" s="1">
        <v>6</v>
      </c>
      <c r="F292" s="1">
        <v>106.7</v>
      </c>
      <c r="G292" s="6">
        <v>17.783333333333335</v>
      </c>
      <c r="H292" s="6">
        <v>1.6949178937832567</v>
      </c>
      <c r="I292" s="1">
        <v>20.239999999999998</v>
      </c>
      <c r="J292" s="1">
        <v>16.16</v>
      </c>
      <c r="K292" s="6">
        <v>-17.783333333333335</v>
      </c>
      <c r="AO292" s="2"/>
      <c r="AP292" s="2"/>
      <c r="AQ292" s="146">
        <v>10</v>
      </c>
      <c r="AR292" s="2"/>
      <c r="AS292" s="2"/>
      <c r="AT292" s="2"/>
      <c r="AU292" s="2"/>
      <c r="AV292" s="2"/>
      <c r="AW292" s="2"/>
      <c r="AX292" s="2"/>
      <c r="AY292" s="2"/>
      <c r="AZ292" s="2"/>
      <c r="BA292" s="2"/>
      <c r="BB292" s="2"/>
      <c r="BC292" s="2"/>
      <c r="BD292" s="2"/>
      <c r="BE292" s="2"/>
      <c r="BF292" s="2"/>
      <c r="BG292" s="2"/>
      <c r="BH292" s="2"/>
      <c r="BI292" s="2"/>
      <c r="BJ292" s="2"/>
      <c r="BK292" s="2"/>
      <c r="BL292" s="2"/>
      <c r="BM292" s="2"/>
      <c r="BN292" s="2"/>
      <c r="BO292" s="2"/>
      <c r="BP292" s="2"/>
      <c r="BQ292" s="2"/>
      <c r="BR292" s="2"/>
      <c r="BS292" s="2"/>
      <c r="BT292" s="2"/>
      <c r="BU292" s="2"/>
      <c r="BV292" s="2"/>
      <c r="BW292" s="2"/>
      <c r="BX292" s="1"/>
      <c r="BY292" s="1"/>
      <c r="BZ292" s="1"/>
      <c r="CA292" s="1"/>
      <c r="CB292" s="1"/>
      <c r="CC292" s="1"/>
      <c r="CD292" s="1"/>
      <c r="CE292" s="1"/>
      <c r="CF292" s="1"/>
      <c r="CG292" s="1"/>
      <c r="CH292" s="1"/>
      <c r="CI292" s="1"/>
      <c r="CJ292" s="1"/>
      <c r="CK292" s="1"/>
      <c r="CL292" s="1"/>
      <c r="CN292" s="2"/>
      <c r="CO292" s="2"/>
      <c r="CP292" s="2"/>
      <c r="CQ292" s="2"/>
      <c r="CR292" s="146"/>
    </row>
    <row r="293" spans="1:96">
      <c r="A293" s="2"/>
      <c r="B293" s="114"/>
      <c r="C293" s="115">
        <v>20</v>
      </c>
      <c r="D293" s="2"/>
      <c r="E293" s="1">
        <v>6</v>
      </c>
      <c r="F293" s="1">
        <v>106.08</v>
      </c>
      <c r="G293" s="6">
        <v>17.68</v>
      </c>
      <c r="H293" s="6">
        <v>1.7280509251754943</v>
      </c>
      <c r="I293" s="1">
        <v>20.239999999999998</v>
      </c>
      <c r="J293" s="1">
        <v>15.87</v>
      </c>
      <c r="K293" s="7">
        <v>-17.68</v>
      </c>
      <c r="AO293" s="2"/>
      <c r="AP293" s="114"/>
      <c r="AQ293" s="148">
        <v>20</v>
      </c>
      <c r="AR293" s="2"/>
      <c r="AS293" s="2"/>
      <c r="AT293" s="2"/>
      <c r="AU293" s="2"/>
      <c r="AV293" s="2"/>
      <c r="AW293" s="2"/>
      <c r="AX293" s="2"/>
      <c r="AY293" s="2"/>
      <c r="AZ293" s="2"/>
      <c r="BA293" s="2"/>
      <c r="BB293" s="2"/>
      <c r="BC293" s="2"/>
      <c r="BD293" s="2"/>
      <c r="BE293" s="2"/>
      <c r="BF293" s="2"/>
      <c r="BG293" s="2"/>
      <c r="BH293" s="2"/>
      <c r="BI293" s="2"/>
      <c r="BJ293" s="2"/>
      <c r="BK293" s="2"/>
      <c r="BL293" s="2"/>
      <c r="BM293" s="2"/>
      <c r="BN293" s="2"/>
      <c r="BO293" s="2"/>
      <c r="BP293" s="2"/>
      <c r="BQ293" s="2"/>
      <c r="BR293" s="2"/>
      <c r="BS293" s="2"/>
      <c r="BT293" s="2"/>
      <c r="BU293" s="2"/>
      <c r="BV293" s="2"/>
      <c r="BW293" s="2"/>
      <c r="BX293" s="2"/>
      <c r="BY293" s="2"/>
      <c r="BZ293" s="2"/>
      <c r="CA293" s="2"/>
      <c r="CB293" s="2"/>
      <c r="CC293" s="2"/>
      <c r="CD293" s="2"/>
      <c r="CE293" s="2"/>
      <c r="CF293" s="2"/>
      <c r="CG293" s="2"/>
      <c r="CH293" s="2"/>
      <c r="CI293" s="2"/>
      <c r="CJ293" s="2"/>
      <c r="CK293" s="2"/>
      <c r="CL293" s="2"/>
      <c r="CN293" s="2"/>
      <c r="CO293" s="2"/>
      <c r="CP293" s="2"/>
      <c r="CQ293" s="2"/>
      <c r="CR293" s="142"/>
    </row>
    <row r="294" spans="1:96">
      <c r="A294" s="1"/>
      <c r="B294" s="120"/>
      <c r="C294" s="118">
        <v>30</v>
      </c>
      <c r="D294" s="116"/>
      <c r="E294" s="1">
        <v>6</v>
      </c>
      <c r="F294" s="1">
        <v>105.56</v>
      </c>
      <c r="G294" s="6">
        <v>17.593333333333334</v>
      </c>
      <c r="H294" s="6">
        <v>1.7151404218508428</v>
      </c>
      <c r="I294" s="1">
        <v>20.25</v>
      </c>
      <c r="J294" s="1">
        <v>15.8</v>
      </c>
      <c r="K294" s="7">
        <v>-17.593333333333334</v>
      </c>
      <c r="AO294" s="1"/>
      <c r="AP294" s="120"/>
      <c r="AQ294" s="149">
        <v>30</v>
      </c>
      <c r="AR294" s="116"/>
      <c r="AS294" s="116"/>
      <c r="AT294" s="116"/>
      <c r="AU294" s="116"/>
      <c r="AV294" s="116"/>
      <c r="AW294" s="116"/>
      <c r="AX294" s="116"/>
      <c r="AY294" s="116"/>
      <c r="AZ294" s="116"/>
      <c r="BA294" s="116"/>
      <c r="BB294" s="116"/>
      <c r="BC294" s="116"/>
      <c r="BD294" s="116"/>
      <c r="BE294" s="116"/>
      <c r="BF294" s="116"/>
      <c r="BG294" s="116"/>
      <c r="BH294" s="116"/>
      <c r="BI294" s="116"/>
      <c r="BJ294" s="116"/>
      <c r="BK294" s="116"/>
      <c r="BL294" s="116"/>
      <c r="BM294" s="116"/>
      <c r="BN294" s="116"/>
      <c r="BO294" s="116"/>
      <c r="BP294" s="116"/>
      <c r="BQ294" s="116"/>
      <c r="BR294" s="116"/>
      <c r="BS294" s="116"/>
      <c r="BT294" s="116"/>
      <c r="BU294" s="116"/>
      <c r="BV294" s="116"/>
      <c r="BW294" s="116"/>
      <c r="BX294" s="116"/>
      <c r="BY294" s="116"/>
      <c r="BZ294" s="116"/>
      <c r="CA294" s="116"/>
      <c r="CB294" s="116"/>
      <c r="CC294" s="116"/>
      <c r="CD294" s="116"/>
      <c r="CE294" s="116"/>
      <c r="CF294" s="116"/>
      <c r="CG294" s="116"/>
      <c r="CH294" s="116"/>
      <c r="CI294" s="116"/>
      <c r="CJ294" s="116"/>
      <c r="CK294" s="116"/>
      <c r="CL294" s="116"/>
      <c r="CN294" s="116"/>
      <c r="CO294" s="116"/>
      <c r="CP294" s="116"/>
      <c r="CQ294" s="116"/>
      <c r="CR294" s="143"/>
    </row>
    <row r="295" spans="1:96">
      <c r="A295" s="1"/>
      <c r="B295" s="120"/>
      <c r="C295" s="121">
        <v>50</v>
      </c>
      <c r="E295" s="1">
        <v>6</v>
      </c>
      <c r="F295" s="1">
        <v>102.98</v>
      </c>
      <c r="G295" s="6">
        <v>17.163333333333334</v>
      </c>
      <c r="H295" s="6">
        <v>1.7705554683959015</v>
      </c>
      <c r="I295" s="1">
        <v>20.25</v>
      </c>
      <c r="J295" s="1">
        <v>15.13</v>
      </c>
      <c r="K295" s="7">
        <v>-17.163333333333334</v>
      </c>
      <c r="AO295" s="1"/>
      <c r="AP295" s="120"/>
      <c r="AQ295" s="150">
        <v>50</v>
      </c>
      <c r="AZ295" s="1"/>
      <c r="BB295" s="1"/>
      <c r="BF295" s="1"/>
      <c r="CR295" s="144"/>
    </row>
    <row r="296" spans="1:96">
      <c r="A296" s="1"/>
      <c r="B296" s="120"/>
      <c r="C296" s="121">
        <v>75</v>
      </c>
      <c r="E296" s="1">
        <v>6</v>
      </c>
      <c r="F296" s="1">
        <v>100.52</v>
      </c>
      <c r="G296" s="6">
        <v>16.75333333333333</v>
      </c>
      <c r="H296" s="6">
        <v>1.8608994241137422</v>
      </c>
      <c r="I296" s="1">
        <v>20.239999999999998</v>
      </c>
      <c r="J296" s="1">
        <v>14.66</v>
      </c>
      <c r="K296" s="7">
        <v>-16.75333333333333</v>
      </c>
      <c r="AO296" s="1"/>
      <c r="AP296" s="120"/>
      <c r="AQ296" s="150">
        <v>75</v>
      </c>
      <c r="AZ296" s="1"/>
      <c r="BB296" s="1"/>
      <c r="BF296" s="1"/>
      <c r="CR296" s="144"/>
    </row>
    <row r="297" spans="1:96">
      <c r="A297" s="1"/>
      <c r="B297" s="120"/>
      <c r="C297" s="121">
        <v>100</v>
      </c>
      <c r="E297" s="1">
        <v>6</v>
      </c>
      <c r="F297" s="1">
        <v>97.22</v>
      </c>
      <c r="G297" s="6">
        <v>16.20333333333333</v>
      </c>
      <c r="H297" s="6">
        <v>1.8611143615229004</v>
      </c>
      <c r="I297" s="1">
        <v>19.75</v>
      </c>
      <c r="J297" s="1">
        <v>14.32</v>
      </c>
      <c r="K297" s="7">
        <v>-16.20333333333333</v>
      </c>
      <c r="AO297" s="1"/>
      <c r="AP297" s="120"/>
      <c r="AQ297" s="150">
        <v>100</v>
      </c>
      <c r="AZ297" s="1"/>
      <c r="BB297" s="1"/>
      <c r="BF297" s="1"/>
      <c r="CR297" s="144"/>
    </row>
    <row r="298" spans="1:96">
      <c r="A298" s="1"/>
      <c r="B298" s="120"/>
      <c r="C298" s="121">
        <v>150</v>
      </c>
      <c r="E298" s="1">
        <v>6</v>
      </c>
      <c r="F298" s="1">
        <v>91.62</v>
      </c>
      <c r="G298" s="6">
        <v>15.27</v>
      </c>
      <c r="H298" s="6">
        <v>2.1056780380675484</v>
      </c>
      <c r="I298" s="1">
        <v>19.18</v>
      </c>
      <c r="J298" s="1">
        <v>13.43</v>
      </c>
      <c r="K298" s="7">
        <v>-15.27</v>
      </c>
      <c r="AO298" s="1"/>
      <c r="AP298" s="120"/>
      <c r="AQ298" s="150">
        <v>150</v>
      </c>
      <c r="AZ298" s="1"/>
      <c r="BB298" s="1"/>
      <c r="BF298" s="1"/>
      <c r="CR298" s="144"/>
    </row>
    <row r="299" spans="1:96">
      <c r="A299" s="1"/>
      <c r="B299" s="120"/>
      <c r="C299" s="121">
        <v>200</v>
      </c>
      <c r="E299" s="1">
        <v>6</v>
      </c>
      <c r="F299" s="1">
        <v>86.96</v>
      </c>
      <c r="G299" s="6">
        <v>14.493333333333334</v>
      </c>
      <c r="H299" s="6">
        <v>2.320574641477112</v>
      </c>
      <c r="I299" s="1">
        <v>18.88</v>
      </c>
      <c r="J299" s="1">
        <v>12.73</v>
      </c>
      <c r="K299" s="7">
        <v>-14.493333333333334</v>
      </c>
      <c r="AO299" s="1"/>
      <c r="AP299" s="120"/>
      <c r="AQ299" s="150">
        <v>200</v>
      </c>
      <c r="AZ299" s="1"/>
      <c r="BB299" s="1"/>
      <c r="BF299" s="1"/>
      <c r="CR299" s="144"/>
    </row>
    <row r="300" spans="1:96">
      <c r="A300" s="1"/>
      <c r="B300" s="120"/>
      <c r="C300" s="121">
        <v>300</v>
      </c>
      <c r="E300" s="1">
        <v>1</v>
      </c>
      <c r="F300" s="1">
        <v>10.35</v>
      </c>
      <c r="G300" s="6">
        <v>10.35</v>
      </c>
      <c r="H300" s="6" t="e">
        <v>#DIV/0!</v>
      </c>
      <c r="I300" s="1">
        <v>10.35</v>
      </c>
      <c r="J300" s="1">
        <v>10.35</v>
      </c>
      <c r="K300" s="7">
        <v>-10.35</v>
      </c>
      <c r="AO300" s="1"/>
      <c r="AP300" s="120"/>
      <c r="AQ300" s="150">
        <v>300</v>
      </c>
      <c r="AZ300" s="1"/>
      <c r="BB300" s="1"/>
      <c r="BF300" s="1"/>
      <c r="CR300" s="144"/>
    </row>
    <row r="301" spans="1:96">
      <c r="A301" s="1"/>
      <c r="B301" s="120"/>
      <c r="C301" s="121">
        <v>400</v>
      </c>
      <c r="E301" s="1">
        <v>1</v>
      </c>
      <c r="F301" s="1">
        <v>7.48</v>
      </c>
      <c r="G301" s="6">
        <v>7.48</v>
      </c>
      <c r="H301" s="6" t="e">
        <v>#DIV/0!</v>
      </c>
      <c r="I301" s="1">
        <v>7.48</v>
      </c>
      <c r="J301" s="1">
        <v>7.48</v>
      </c>
      <c r="K301" s="7">
        <v>-7.48</v>
      </c>
      <c r="AO301" s="1"/>
      <c r="AP301" s="120"/>
      <c r="AQ301" s="150">
        <v>400</v>
      </c>
      <c r="AZ301" s="1"/>
      <c r="BB301" s="1"/>
      <c r="BF301" s="1"/>
      <c r="CR301" s="144"/>
    </row>
    <row r="302" spans="1:96">
      <c r="A302" s="1"/>
      <c r="B302" s="120"/>
      <c r="C302" s="121">
        <v>500</v>
      </c>
      <c r="E302" s="1">
        <v>0</v>
      </c>
      <c r="F302" s="1">
        <v>0</v>
      </c>
      <c r="G302" s="6" t="e">
        <v>#DIV/0!</v>
      </c>
      <c r="H302" s="6" t="e">
        <v>#DIV/0!</v>
      </c>
      <c r="I302" s="1">
        <v>0</v>
      </c>
      <c r="J302" s="1">
        <v>0</v>
      </c>
      <c r="K302" s="7" t="e">
        <v>#DIV/0!</v>
      </c>
      <c r="AO302" s="1"/>
      <c r="AP302" s="120"/>
      <c r="AQ302" s="150">
        <v>500</v>
      </c>
      <c r="AZ302" s="1"/>
      <c r="BB302" s="1"/>
      <c r="BF302" s="1"/>
      <c r="CR302" s="144"/>
    </row>
    <row r="303" spans="1:96">
      <c r="A303" s="1"/>
      <c r="B303" s="120"/>
      <c r="C303" s="121">
        <v>600</v>
      </c>
      <c r="E303" s="1">
        <v>0</v>
      </c>
      <c r="F303" s="1">
        <v>0</v>
      </c>
      <c r="G303" s="6" t="e">
        <v>#DIV/0!</v>
      </c>
      <c r="H303" s="6" t="e">
        <v>#DIV/0!</v>
      </c>
      <c r="I303" s="1">
        <v>0</v>
      </c>
      <c r="J303" s="1">
        <v>0</v>
      </c>
      <c r="K303" s="7" t="e">
        <v>#DIV/0!</v>
      </c>
      <c r="AO303" s="1"/>
      <c r="AP303" s="120"/>
      <c r="AQ303" s="150">
        <v>600</v>
      </c>
      <c r="CR303" s="144"/>
    </row>
    <row r="304" spans="1:96">
      <c r="A304" s="1"/>
      <c r="B304" s="120"/>
      <c r="C304" s="121"/>
      <c r="E304" s="1"/>
      <c r="F304" s="1"/>
      <c r="G304" s="6"/>
      <c r="H304" s="6"/>
      <c r="I304" s="1"/>
      <c r="J304" s="1"/>
      <c r="AO304" s="1"/>
      <c r="AP304" s="120"/>
      <c r="AQ304" s="150"/>
      <c r="CR304" s="144"/>
    </row>
    <row r="305" spans="1:96">
      <c r="A305" s="1"/>
      <c r="B305" s="1"/>
      <c r="C305" s="112" t="s">
        <v>14</v>
      </c>
      <c r="D305" s="1"/>
      <c r="E305" s="1">
        <v>3</v>
      </c>
      <c r="F305" s="1">
        <v>711</v>
      </c>
      <c r="G305" s="6">
        <v>237</v>
      </c>
      <c r="H305" s="6">
        <v>87.846456957580259</v>
      </c>
      <c r="I305" s="1">
        <v>320</v>
      </c>
      <c r="J305" s="1">
        <v>145</v>
      </c>
      <c r="K305" s="7">
        <v>-237</v>
      </c>
      <c r="AO305" s="1"/>
      <c r="AP305" s="1"/>
      <c r="AQ305" s="141" t="s">
        <v>14</v>
      </c>
      <c r="AR305" s="1"/>
      <c r="AS305" s="1"/>
      <c r="AT305" s="1"/>
      <c r="AU305" s="1"/>
      <c r="AV305" s="1"/>
      <c r="AW305" s="1"/>
      <c r="AX305" s="1"/>
      <c r="AY305" s="1"/>
      <c r="AZ305" s="1"/>
      <c r="BA305" s="1"/>
      <c r="BB305" s="1"/>
      <c r="BC305" s="1"/>
      <c r="BD305" s="1"/>
      <c r="BE305" s="1"/>
      <c r="BF305" s="1"/>
      <c r="BG305" s="1"/>
      <c r="BH305" s="1"/>
      <c r="BI305" s="1"/>
      <c r="BJ305" s="1"/>
      <c r="BK305" s="1"/>
      <c r="BL305" s="1"/>
      <c r="BM305" s="1"/>
      <c r="BN305" s="1"/>
      <c r="BO305" s="1"/>
      <c r="BP305" s="1"/>
      <c r="BQ305" s="1"/>
      <c r="BR305" s="1"/>
      <c r="BS305" s="1"/>
      <c r="BT305" s="1"/>
      <c r="BU305" s="1"/>
      <c r="BV305" s="1"/>
      <c r="BW305" s="1"/>
      <c r="BX305" s="1"/>
      <c r="BY305" s="1"/>
      <c r="BZ305" s="1"/>
      <c r="CA305" s="1"/>
      <c r="CB305" s="1"/>
      <c r="CC305" s="1"/>
      <c r="CD305" s="1"/>
      <c r="CE305" s="1"/>
      <c r="CF305" s="1"/>
      <c r="CG305" s="1"/>
      <c r="CH305" s="1"/>
      <c r="CI305" s="1"/>
      <c r="CJ305" s="1"/>
      <c r="CK305" s="1"/>
      <c r="CL305" s="1"/>
      <c r="CN305" s="1"/>
      <c r="CO305" s="1"/>
      <c r="CP305" s="1"/>
      <c r="CQ305" s="1"/>
      <c r="CR305" s="141"/>
    </row>
    <row r="306" spans="1:96">
      <c r="A306" s="116"/>
      <c r="B306" s="117"/>
      <c r="C306" s="118" t="s">
        <v>15</v>
      </c>
      <c r="D306" s="116"/>
      <c r="E306" s="1">
        <v>3</v>
      </c>
      <c r="F306" s="1">
        <v>1.8</v>
      </c>
      <c r="G306" s="6">
        <v>0.6</v>
      </c>
      <c r="H306" s="6">
        <v>0.2</v>
      </c>
      <c r="I306" s="1">
        <v>0.8</v>
      </c>
      <c r="J306" s="1">
        <v>0.4</v>
      </c>
      <c r="K306" s="7">
        <v>-0.6</v>
      </c>
      <c r="AO306" s="116"/>
      <c r="AP306" s="117"/>
      <c r="AQ306" s="149" t="s">
        <v>15</v>
      </c>
      <c r="AR306" s="116"/>
      <c r="AS306" s="116"/>
      <c r="AT306" s="116"/>
      <c r="AU306" s="116"/>
      <c r="AV306" s="116"/>
      <c r="AW306" s="116"/>
      <c r="AX306" s="116"/>
      <c r="AY306" s="116"/>
      <c r="AZ306" s="116"/>
      <c r="BA306" s="116"/>
      <c r="BB306" s="116"/>
      <c r="BC306" s="116"/>
      <c r="BD306" s="116"/>
      <c r="BE306" s="116"/>
      <c r="BF306" s="116"/>
      <c r="BG306" s="116"/>
      <c r="BH306" s="116"/>
      <c r="BI306" s="116"/>
      <c r="BJ306" s="116"/>
      <c r="BK306" s="116"/>
      <c r="BL306" s="116"/>
      <c r="BM306" s="116"/>
      <c r="BN306" s="116"/>
      <c r="BO306" s="116"/>
      <c r="BP306" s="116"/>
      <c r="BQ306" s="116"/>
      <c r="BR306" s="116"/>
      <c r="BS306" s="116"/>
      <c r="BT306" s="116"/>
      <c r="BU306" s="116"/>
      <c r="BV306" s="116"/>
      <c r="BW306" s="116"/>
      <c r="BX306" s="116"/>
      <c r="BY306" s="116"/>
      <c r="BZ306" s="116"/>
      <c r="CA306" s="116"/>
      <c r="CB306" s="116"/>
      <c r="CC306" s="116"/>
      <c r="CD306" s="116"/>
      <c r="CE306" s="116"/>
      <c r="CF306" s="116"/>
      <c r="CG306" s="116"/>
      <c r="CH306" s="116"/>
      <c r="CI306" s="116"/>
      <c r="CJ306" s="116"/>
      <c r="CK306" s="3"/>
      <c r="CL306" s="116"/>
      <c r="CN306" s="116"/>
      <c r="CO306" s="116"/>
      <c r="CP306" s="116"/>
      <c r="CQ306" s="116"/>
      <c r="CR306" s="143"/>
    </row>
    <row r="307" spans="1:96">
      <c r="A307" s="1" t="s">
        <v>0</v>
      </c>
      <c r="B307" s="120" t="s">
        <v>1</v>
      </c>
      <c r="C307" s="121" t="s">
        <v>2</v>
      </c>
      <c r="D307" t="s">
        <v>73</v>
      </c>
      <c r="E307" s="1" t="s">
        <v>75</v>
      </c>
      <c r="F307" s="1" t="s">
        <v>72</v>
      </c>
      <c r="G307" s="6" t="s">
        <v>4</v>
      </c>
      <c r="H307" s="6" t="s">
        <v>8</v>
      </c>
      <c r="I307" s="1" t="s">
        <v>5</v>
      </c>
      <c r="J307" s="1" t="s">
        <v>6</v>
      </c>
      <c r="K307" s="7" t="s">
        <v>7</v>
      </c>
      <c r="AO307" s="1" t="s">
        <v>10</v>
      </c>
      <c r="AP307" s="120" t="s">
        <v>11</v>
      </c>
      <c r="AQ307" s="150" t="s">
        <v>12</v>
      </c>
      <c r="AU307" s="1">
        <v>2005</v>
      </c>
      <c r="AV307">
        <v>2004</v>
      </c>
      <c r="AW307">
        <v>2003</v>
      </c>
      <c r="AX307">
        <v>2002</v>
      </c>
      <c r="AY307">
        <v>2001</v>
      </c>
      <c r="BA307" s="1"/>
      <c r="BC307">
        <v>2000</v>
      </c>
      <c r="BD307" s="1"/>
      <c r="BE307">
        <v>1999</v>
      </c>
      <c r="BF307">
        <v>1998</v>
      </c>
      <c r="BG307" s="1">
        <v>1998</v>
      </c>
      <c r="BH307">
        <v>1997</v>
      </c>
      <c r="BI307">
        <v>1996</v>
      </c>
      <c r="BJ307">
        <v>1995</v>
      </c>
      <c r="BK307">
        <v>1994</v>
      </c>
      <c r="BL307">
        <v>1993</v>
      </c>
      <c r="BM307">
        <v>1992</v>
      </c>
      <c r="BN307" s="1">
        <v>1991</v>
      </c>
      <c r="BO307">
        <v>1990</v>
      </c>
      <c r="BP307">
        <v>1990</v>
      </c>
      <c r="BQ307">
        <v>1989</v>
      </c>
      <c r="BR307">
        <v>1988</v>
      </c>
      <c r="BS307">
        <v>1987</v>
      </c>
      <c r="BT307">
        <v>1987</v>
      </c>
      <c r="BU307">
        <v>1986</v>
      </c>
      <c r="BV307">
        <v>1986</v>
      </c>
      <c r="BW307">
        <v>1986</v>
      </c>
      <c r="BX307">
        <v>1986</v>
      </c>
      <c r="BY307">
        <v>1986</v>
      </c>
      <c r="BZ307">
        <v>1985</v>
      </c>
      <c r="CA307">
        <v>1985</v>
      </c>
      <c r="CB307">
        <v>1985</v>
      </c>
      <c r="CC307">
        <v>1984</v>
      </c>
      <c r="CD307">
        <v>1984</v>
      </c>
      <c r="CE307">
        <v>1984</v>
      </c>
      <c r="CF307">
        <v>1983</v>
      </c>
      <c r="CG307">
        <v>1983</v>
      </c>
      <c r="CH307">
        <v>1982</v>
      </c>
      <c r="CI307">
        <v>1982</v>
      </c>
      <c r="CJ307">
        <v>1952</v>
      </c>
      <c r="CK307" s="1">
        <v>1982</v>
      </c>
      <c r="CL307">
        <v>1981</v>
      </c>
      <c r="CM307">
        <v>1980</v>
      </c>
      <c r="CR307" s="144"/>
    </row>
    <row r="308" spans="1:96">
      <c r="A308" s="1">
        <v>3</v>
      </c>
      <c r="B308" s="120">
        <v>45</v>
      </c>
      <c r="C308" s="121" t="s">
        <v>13</v>
      </c>
      <c r="E308" s="1">
        <v>3</v>
      </c>
      <c r="F308" s="1">
        <v>83</v>
      </c>
      <c r="G308" s="6">
        <v>27.666666666666668</v>
      </c>
      <c r="H308" s="6">
        <v>2.0816659994661144</v>
      </c>
      <c r="I308" s="1">
        <v>30</v>
      </c>
      <c r="J308" s="1">
        <v>26</v>
      </c>
      <c r="K308" s="7">
        <v>-27.666666666666668</v>
      </c>
      <c r="AO308" s="1">
        <v>3</v>
      </c>
      <c r="AP308" s="120">
        <v>45</v>
      </c>
      <c r="AQ308" s="150" t="s">
        <v>13</v>
      </c>
      <c r="AU308" s="1"/>
      <c r="BA308" s="1"/>
      <c r="BD308" s="1"/>
      <c r="BG308" s="1"/>
      <c r="BN308" s="1"/>
      <c r="CK308" s="1"/>
      <c r="CR308" s="144"/>
    </row>
    <row r="309" spans="1:96">
      <c r="A309" s="1"/>
      <c r="B309" s="120"/>
      <c r="C309" s="121">
        <v>0</v>
      </c>
      <c r="E309" s="1">
        <v>3</v>
      </c>
      <c r="F309" s="1">
        <v>55.8</v>
      </c>
      <c r="G309" s="6">
        <v>18.600000000000001</v>
      </c>
      <c r="H309" s="6">
        <v>1.2767145334804133</v>
      </c>
      <c r="I309" s="1">
        <v>20</v>
      </c>
      <c r="J309" s="1">
        <v>17.5</v>
      </c>
      <c r="K309" s="7">
        <v>-18.600000000000001</v>
      </c>
      <c r="AO309" s="1"/>
      <c r="AP309" s="120"/>
      <c r="AQ309" s="150">
        <v>0</v>
      </c>
      <c r="AU309" s="1"/>
      <c r="BA309" s="1"/>
      <c r="BD309" s="1"/>
      <c r="BG309" s="1"/>
      <c r="BN309" s="1"/>
      <c r="CK309" s="1"/>
      <c r="CR309" s="144"/>
    </row>
    <row r="310" spans="1:96">
      <c r="A310" s="1"/>
      <c r="B310" s="120"/>
      <c r="C310" s="121">
        <v>10</v>
      </c>
      <c r="E310" s="1">
        <v>1</v>
      </c>
      <c r="F310" s="1">
        <v>20.3</v>
      </c>
      <c r="G310" s="6">
        <v>20.3</v>
      </c>
      <c r="H310" s="6" t="e">
        <v>#DIV/0!</v>
      </c>
      <c r="I310" s="1">
        <v>20.3</v>
      </c>
      <c r="J310" s="1">
        <v>20.3</v>
      </c>
      <c r="K310" s="7">
        <v>-20.3</v>
      </c>
      <c r="AO310" s="1"/>
      <c r="AP310" s="120"/>
      <c r="AQ310" s="150">
        <v>10</v>
      </c>
      <c r="AU310" s="1"/>
      <c r="BA310" s="1"/>
      <c r="BD310" s="1"/>
      <c r="BG310" s="1"/>
      <c r="BN310" s="1"/>
      <c r="CK310" s="1"/>
      <c r="CR310" s="144"/>
    </row>
    <row r="311" spans="1:96">
      <c r="A311" s="1"/>
      <c r="B311" s="120"/>
      <c r="C311" s="121">
        <v>20</v>
      </c>
      <c r="E311" s="1">
        <v>1</v>
      </c>
      <c r="F311" s="1">
        <v>20.309999999999999</v>
      </c>
      <c r="G311" s="6">
        <v>20.309999999999999</v>
      </c>
      <c r="H311" s="6" t="e">
        <v>#DIV/0!</v>
      </c>
      <c r="I311" s="1">
        <v>20.309999999999999</v>
      </c>
      <c r="J311" s="1">
        <v>20.309999999999999</v>
      </c>
      <c r="K311" s="7">
        <v>-20.309999999999999</v>
      </c>
      <c r="AO311" s="1"/>
      <c r="AP311" s="120"/>
      <c r="AQ311" s="150">
        <v>20</v>
      </c>
      <c r="AU311" s="1"/>
      <c r="BA311" s="1"/>
      <c r="BD311" s="1"/>
      <c r="BG311" s="1"/>
      <c r="BN311" s="1"/>
      <c r="CK311" s="1"/>
      <c r="CR311" s="144"/>
    </row>
    <row r="312" spans="1:96">
      <c r="A312" s="1"/>
      <c r="B312" s="120"/>
      <c r="C312" s="121">
        <v>30</v>
      </c>
      <c r="E312" s="1">
        <v>1</v>
      </c>
      <c r="F312" s="1">
        <v>20.309999999999999</v>
      </c>
      <c r="G312" s="6">
        <v>20.309999999999999</v>
      </c>
      <c r="H312" s="6" t="e">
        <v>#DIV/0!</v>
      </c>
      <c r="I312" s="1">
        <v>20.309999999999999</v>
      </c>
      <c r="J312" s="1">
        <v>20.309999999999999</v>
      </c>
      <c r="K312" s="7">
        <v>-20.309999999999999</v>
      </c>
      <c r="AO312" s="1"/>
      <c r="AP312" s="120"/>
      <c r="AQ312" s="150">
        <v>30</v>
      </c>
      <c r="AU312" s="1"/>
      <c r="BA312" s="1"/>
      <c r="BD312" s="1"/>
      <c r="BG312" s="1"/>
      <c r="BN312" s="1"/>
      <c r="CK312" s="1"/>
      <c r="CR312" s="144"/>
    </row>
    <row r="313" spans="1:96">
      <c r="A313" s="1"/>
      <c r="B313" s="120"/>
      <c r="C313" s="121">
        <v>50</v>
      </c>
      <c r="E313" s="1">
        <v>1</v>
      </c>
      <c r="F313" s="1">
        <v>19.59</v>
      </c>
      <c r="G313" s="6">
        <v>19.59</v>
      </c>
      <c r="H313" s="6" t="e">
        <v>#DIV/0!</v>
      </c>
      <c r="I313" s="1">
        <v>19.59</v>
      </c>
      <c r="J313" s="1">
        <v>19.59</v>
      </c>
      <c r="K313" s="7">
        <v>-19.59</v>
      </c>
      <c r="AO313" s="1"/>
      <c r="AP313" s="120"/>
      <c r="AQ313" s="150">
        <v>50</v>
      </c>
      <c r="CK313" s="1"/>
      <c r="CR313" s="144"/>
    </row>
    <row r="314" spans="1:96">
      <c r="A314" s="1"/>
      <c r="B314" s="120"/>
      <c r="C314" s="121">
        <v>75</v>
      </c>
      <c r="E314" s="1">
        <v>1</v>
      </c>
      <c r="F314" s="1">
        <v>18.989999999999998</v>
      </c>
      <c r="G314" s="6">
        <v>18.989999999999998</v>
      </c>
      <c r="H314" s="6" t="e">
        <v>#DIV/0!</v>
      </c>
      <c r="I314" s="1">
        <v>18.989999999999998</v>
      </c>
      <c r="J314" s="1">
        <v>18.989999999999998</v>
      </c>
      <c r="K314" s="7">
        <v>-18.989999999999998</v>
      </c>
      <c r="AO314" s="1"/>
      <c r="AP314" s="120"/>
      <c r="AQ314" s="150">
        <v>75</v>
      </c>
      <c r="CK314" s="1"/>
      <c r="CR314" s="144"/>
    </row>
    <row r="315" spans="1:96">
      <c r="A315" s="1"/>
      <c r="B315" s="120"/>
      <c r="C315" s="121">
        <v>100</v>
      </c>
      <c r="E315" s="1">
        <v>1</v>
      </c>
      <c r="F315" s="1">
        <v>18.93</v>
      </c>
      <c r="G315" s="6">
        <v>18.93</v>
      </c>
      <c r="H315" s="6" t="e">
        <v>#DIV/0!</v>
      </c>
      <c r="I315" s="1">
        <v>18.93</v>
      </c>
      <c r="J315" s="1">
        <v>18.93</v>
      </c>
      <c r="K315" s="7">
        <v>-18.93</v>
      </c>
      <c r="AO315" s="1"/>
      <c r="AP315" s="120"/>
      <c r="AQ315" s="150">
        <v>100</v>
      </c>
      <c r="CK315" s="1"/>
      <c r="CR315" s="144"/>
    </row>
    <row r="316" spans="1:96">
      <c r="A316" s="1"/>
      <c r="B316" s="120"/>
      <c r="C316" s="121">
        <v>150</v>
      </c>
      <c r="D316" s="1"/>
      <c r="E316" s="1">
        <v>1</v>
      </c>
      <c r="F316" s="1">
        <v>18.86</v>
      </c>
      <c r="G316" s="6">
        <v>18.86</v>
      </c>
      <c r="H316" s="6" t="e">
        <v>#DIV/0!</v>
      </c>
      <c r="I316" s="1">
        <v>18.86</v>
      </c>
      <c r="J316" s="1">
        <v>18.86</v>
      </c>
      <c r="K316" s="7">
        <v>-18.86</v>
      </c>
      <c r="AO316" s="1"/>
      <c r="AP316" s="120"/>
      <c r="AQ316" s="150">
        <v>150</v>
      </c>
      <c r="AR316" s="1"/>
      <c r="AS316" s="1"/>
      <c r="AT316" s="1"/>
      <c r="AU316" s="1"/>
      <c r="AV316" s="1"/>
      <c r="AW316" s="1"/>
      <c r="AX316" s="1"/>
      <c r="AY316" s="1"/>
      <c r="AZ316" s="1"/>
      <c r="BA316" s="1"/>
      <c r="BB316" s="1"/>
      <c r="BC316" s="1"/>
      <c r="BD316" s="1"/>
      <c r="BE316" s="1"/>
      <c r="BF316" s="1"/>
      <c r="BG316" s="1"/>
      <c r="BH316" s="1"/>
      <c r="BI316" s="1"/>
      <c r="BJ316" s="1"/>
      <c r="BK316" s="1"/>
      <c r="BL316" s="1"/>
      <c r="BM316" s="1"/>
      <c r="BN316" s="1"/>
      <c r="BO316" s="1"/>
      <c r="BP316" s="1"/>
      <c r="BQ316" s="1"/>
      <c r="BR316" s="1"/>
      <c r="BS316" s="1"/>
      <c r="BT316" s="1"/>
      <c r="BU316" s="1"/>
      <c r="BV316" s="1"/>
      <c r="BW316" s="1"/>
      <c r="BX316" s="1"/>
      <c r="BY316" s="1"/>
      <c r="BZ316" s="1"/>
      <c r="CA316" s="1"/>
      <c r="CB316" s="1"/>
      <c r="CC316" s="1"/>
      <c r="CD316" s="1"/>
      <c r="CE316" s="1"/>
      <c r="CF316" s="1"/>
      <c r="CG316" s="1"/>
      <c r="CH316" s="1"/>
      <c r="CI316" s="1"/>
      <c r="CJ316" s="1"/>
      <c r="CK316" s="1"/>
      <c r="CL316" s="1"/>
      <c r="CN316" s="1"/>
      <c r="CO316" s="1"/>
      <c r="CP316" s="1"/>
      <c r="CQ316" s="1"/>
      <c r="CR316" s="144"/>
    </row>
    <row r="317" spans="1:96">
      <c r="A317" s="1"/>
      <c r="B317" s="1"/>
      <c r="C317" s="112">
        <v>200</v>
      </c>
      <c r="D317" s="1"/>
      <c r="E317" s="1">
        <v>1</v>
      </c>
      <c r="F317" s="1">
        <v>18.22</v>
      </c>
      <c r="G317" s="6">
        <v>18.22</v>
      </c>
      <c r="H317" s="6" t="e">
        <v>#DIV/0!</v>
      </c>
      <c r="I317" s="1">
        <v>18.22</v>
      </c>
      <c r="J317" s="1">
        <v>18.22</v>
      </c>
      <c r="K317" s="7">
        <v>-18.22</v>
      </c>
      <c r="AO317" s="1"/>
      <c r="AP317" s="1"/>
      <c r="AQ317" s="141">
        <v>200</v>
      </c>
      <c r="AR317" s="1"/>
      <c r="AS317" s="1"/>
      <c r="AT317" s="1"/>
      <c r="AU317" s="1"/>
      <c r="AV317" s="1"/>
      <c r="AW317" s="1"/>
      <c r="AX317" s="1"/>
      <c r="AY317" s="1"/>
      <c r="AZ317" s="1"/>
      <c r="BA317" s="1"/>
      <c r="BB317" s="1"/>
      <c r="BC317" s="1"/>
      <c r="BD317" s="1"/>
      <c r="BE317" s="1"/>
      <c r="BF317" s="1"/>
      <c r="BG317" s="1"/>
      <c r="BH317" s="1"/>
      <c r="BI317" s="1"/>
      <c r="BJ317" s="1"/>
      <c r="BK317" s="1"/>
      <c r="BL317" s="1"/>
      <c r="BM317" s="1"/>
      <c r="BN317" s="1"/>
      <c r="BO317" s="1"/>
      <c r="BP317" s="1"/>
      <c r="BQ317" s="1"/>
      <c r="BR317" s="1"/>
      <c r="BS317" s="1"/>
      <c r="BT317" s="1"/>
      <c r="BU317" s="1"/>
      <c r="BV317" s="1"/>
      <c r="BW317" s="1"/>
      <c r="BX317" s="1"/>
      <c r="BY317" s="1"/>
      <c r="BZ317" s="1"/>
      <c r="CA317" s="1"/>
      <c r="CB317" s="1"/>
      <c r="CC317" s="1"/>
      <c r="CD317" s="1"/>
      <c r="CE317" s="1"/>
      <c r="CF317" s="1"/>
      <c r="CG317" s="1"/>
      <c r="CH317" s="1"/>
      <c r="CI317" s="1"/>
      <c r="CJ317" s="1"/>
      <c r="CK317" s="1"/>
      <c r="CL317" s="1"/>
      <c r="CN317" s="1"/>
      <c r="CO317" s="1"/>
      <c r="CP317" s="1"/>
      <c r="CQ317" s="1"/>
      <c r="CR317" s="141"/>
    </row>
    <row r="318" spans="1:96">
      <c r="A318" s="116"/>
      <c r="B318" s="117"/>
      <c r="C318" s="118">
        <v>300</v>
      </c>
      <c r="D318" s="116"/>
      <c r="E318" s="1">
        <v>0</v>
      </c>
      <c r="F318" s="1">
        <v>0</v>
      </c>
      <c r="G318" s="6" t="e">
        <v>#DIV/0!</v>
      </c>
      <c r="H318" s="6" t="e">
        <v>#DIV/0!</v>
      </c>
      <c r="I318" s="1">
        <v>0</v>
      </c>
      <c r="J318" s="1">
        <v>0</v>
      </c>
      <c r="K318" s="7" t="e">
        <v>#DIV/0!</v>
      </c>
      <c r="AO318" s="116"/>
      <c r="AP318" s="117"/>
      <c r="AQ318" s="149">
        <v>300</v>
      </c>
      <c r="AR318" s="116"/>
      <c r="AS318" s="116"/>
      <c r="AT318" s="116"/>
      <c r="AU318" s="116"/>
      <c r="AV318" s="116"/>
      <c r="AW318" s="116"/>
      <c r="AX318" s="116"/>
      <c r="AY318" s="116"/>
      <c r="AZ318" s="116"/>
      <c r="BA318" s="116"/>
      <c r="BB318" s="116"/>
      <c r="BC318" s="116"/>
      <c r="BD318" s="116"/>
      <c r="BE318" s="116"/>
      <c r="BF318" s="116"/>
      <c r="BG318" s="116"/>
      <c r="BH318" s="116"/>
      <c r="BI318" s="116"/>
      <c r="BJ318" s="116"/>
      <c r="BK318" s="116"/>
      <c r="BL318" s="116"/>
      <c r="BM318" s="116"/>
      <c r="BN318" s="116"/>
      <c r="BO318" s="116"/>
      <c r="BP318" s="116"/>
      <c r="BQ318" s="116"/>
      <c r="BR318" s="116"/>
      <c r="BS318" s="116"/>
      <c r="BT318" s="116"/>
      <c r="BU318" s="116"/>
      <c r="BV318" s="116"/>
      <c r="BW318" s="116"/>
      <c r="BX318" s="116"/>
      <c r="BY318" s="116"/>
      <c r="BZ318" s="116"/>
      <c r="CA318" s="116"/>
      <c r="CB318" s="116"/>
      <c r="CC318" s="116"/>
      <c r="CD318" s="116"/>
      <c r="CE318" s="116"/>
      <c r="CF318" s="116"/>
      <c r="CG318" s="116"/>
      <c r="CH318" s="116"/>
      <c r="CI318" s="116"/>
      <c r="CJ318" s="116"/>
      <c r="CK318" s="116"/>
      <c r="CL318" s="116"/>
      <c r="CN318" s="116"/>
      <c r="CO318" s="116"/>
      <c r="CP318" s="116"/>
      <c r="CQ318" s="116"/>
      <c r="CR318" s="143"/>
    </row>
    <row r="319" spans="1:96">
      <c r="A319" s="1"/>
      <c r="B319" s="120"/>
      <c r="C319" s="121">
        <v>400</v>
      </c>
      <c r="D319" s="1"/>
      <c r="E319" s="1">
        <v>0</v>
      </c>
      <c r="F319" s="1">
        <v>0</v>
      </c>
      <c r="G319" s="6" t="e">
        <v>#DIV/0!</v>
      </c>
      <c r="H319" s="6" t="e">
        <v>#DIV/0!</v>
      </c>
      <c r="I319" s="1">
        <v>0</v>
      </c>
      <c r="J319" s="1">
        <v>0</v>
      </c>
      <c r="K319" s="7" t="e">
        <v>#DIV/0!</v>
      </c>
      <c r="AO319" s="1"/>
      <c r="AP319" s="120"/>
      <c r="AQ319" s="150">
        <v>400</v>
      </c>
      <c r="AR319" s="1"/>
      <c r="AS319" s="1"/>
      <c r="AT319" s="1"/>
      <c r="AU319" s="1"/>
      <c r="AV319" s="1"/>
      <c r="AW319" s="1"/>
      <c r="AX319" s="1"/>
      <c r="AY319" s="1"/>
      <c r="AZ319" s="1"/>
      <c r="BA319" s="1"/>
      <c r="BB319" s="1"/>
      <c r="BC319" s="1"/>
      <c r="BD319" s="1"/>
      <c r="BE319" s="1"/>
      <c r="BF319" s="1"/>
      <c r="BG319" s="1"/>
      <c r="BH319" s="1"/>
      <c r="BI319" s="1"/>
      <c r="BJ319" s="1"/>
      <c r="BK319" s="1"/>
      <c r="BL319" s="1"/>
      <c r="BM319" s="1"/>
      <c r="BN319" s="1"/>
      <c r="BO319" s="1"/>
      <c r="BP319" s="1"/>
      <c r="BQ319" s="1"/>
      <c r="BR319" s="1"/>
      <c r="BS319" s="1"/>
      <c r="BT319" s="1"/>
      <c r="BU319" s="1"/>
      <c r="BV319" s="1"/>
      <c r="BW319" s="1"/>
      <c r="BX319" s="1"/>
      <c r="BY319" s="1"/>
      <c r="BZ319" s="1"/>
      <c r="CA319" s="1"/>
      <c r="CB319" s="1"/>
      <c r="CC319" s="1"/>
      <c r="CD319" s="1"/>
      <c r="CE319" s="1"/>
      <c r="CF319" s="1"/>
      <c r="CG319" s="1"/>
      <c r="CH319" s="1"/>
      <c r="CI319" s="1"/>
      <c r="CJ319" s="1"/>
      <c r="CK319" s="1"/>
      <c r="CL319" s="1"/>
      <c r="CN319" s="1"/>
      <c r="CO319" s="1"/>
      <c r="CP319" s="1"/>
      <c r="CQ319" s="1"/>
      <c r="CR319" s="144"/>
    </row>
    <row r="320" spans="1:96">
      <c r="A320" s="1"/>
      <c r="B320" s="1"/>
      <c r="C320" s="112">
        <v>500</v>
      </c>
      <c r="D320" s="1"/>
      <c r="E320" s="1">
        <v>0</v>
      </c>
      <c r="F320" s="1">
        <v>0</v>
      </c>
      <c r="G320" s="6" t="e">
        <v>#DIV/0!</v>
      </c>
      <c r="H320" s="6" t="e">
        <v>#DIV/0!</v>
      </c>
      <c r="I320" s="1">
        <v>0</v>
      </c>
      <c r="J320" s="1">
        <v>0</v>
      </c>
      <c r="K320" s="6" t="e">
        <v>#DIV/0!</v>
      </c>
      <c r="AO320" s="2"/>
      <c r="AP320" s="2"/>
      <c r="AQ320" s="146">
        <v>500</v>
      </c>
      <c r="AR320" s="2"/>
      <c r="AS320" s="2"/>
      <c r="AT320" s="2"/>
      <c r="AU320" s="2"/>
      <c r="AV320" s="2"/>
      <c r="AW320" s="2"/>
      <c r="AX320" s="2"/>
      <c r="AY320" s="2"/>
      <c r="AZ320" s="2"/>
      <c r="BA320" s="2"/>
      <c r="BB320" s="2"/>
      <c r="BC320" s="2"/>
      <c r="BD320" s="2"/>
      <c r="BE320" s="2"/>
      <c r="BF320" s="2"/>
      <c r="BG320" s="2"/>
      <c r="BH320" s="2"/>
      <c r="BI320" s="2"/>
      <c r="BJ320" s="2"/>
      <c r="BK320" s="2"/>
      <c r="BL320" s="2"/>
      <c r="BM320" s="2"/>
      <c r="BN320" s="2"/>
      <c r="BO320" s="2"/>
      <c r="BP320" s="2"/>
      <c r="BQ320" s="2"/>
      <c r="BR320" s="2"/>
      <c r="BS320" s="2"/>
      <c r="BT320" s="2"/>
      <c r="BU320" s="2"/>
      <c r="BV320" s="2"/>
      <c r="BW320" s="2"/>
      <c r="BX320" s="1"/>
      <c r="BY320" s="1"/>
      <c r="BZ320" s="1"/>
      <c r="CA320" s="1"/>
      <c r="CB320" s="1"/>
      <c r="CC320" s="1"/>
      <c r="CD320" s="1"/>
      <c r="CE320" s="1"/>
      <c r="CF320" s="1"/>
      <c r="CG320" s="1"/>
      <c r="CH320" s="1"/>
      <c r="CI320" s="1"/>
      <c r="CJ320" s="1"/>
      <c r="CK320" s="1"/>
      <c r="CL320" s="1"/>
      <c r="CN320" s="2"/>
      <c r="CO320" s="2"/>
      <c r="CP320" s="2"/>
      <c r="CQ320" s="2"/>
      <c r="CR320" s="146"/>
    </row>
    <row r="321" spans="1:96">
      <c r="A321" s="2"/>
      <c r="B321" s="114"/>
      <c r="C321" s="115">
        <v>600</v>
      </c>
      <c r="D321" s="2"/>
      <c r="E321" s="1">
        <v>0</v>
      </c>
      <c r="F321" s="1">
        <v>0</v>
      </c>
      <c r="G321" s="6" t="e">
        <v>#DIV/0!</v>
      </c>
      <c r="H321" s="6" t="e">
        <v>#DIV/0!</v>
      </c>
      <c r="I321" s="1">
        <v>0</v>
      </c>
      <c r="J321" s="1">
        <v>0</v>
      </c>
      <c r="K321" s="7" t="e">
        <v>#DIV/0!</v>
      </c>
      <c r="AO321" s="2"/>
      <c r="AP321" s="114"/>
      <c r="AQ321" s="148">
        <v>600</v>
      </c>
      <c r="AR321" s="2"/>
      <c r="AS321" s="2"/>
      <c r="AT321" s="2"/>
      <c r="AU321" s="2"/>
      <c r="AV321" s="2"/>
      <c r="AW321" s="2"/>
      <c r="AX321" s="2"/>
      <c r="AY321" s="2"/>
      <c r="AZ321" s="2"/>
      <c r="BA321" s="2"/>
      <c r="BB321" s="2"/>
      <c r="BC321" s="2"/>
      <c r="BD321" s="2"/>
      <c r="BE321" s="2"/>
      <c r="BF321" s="2"/>
      <c r="BG321" s="2"/>
      <c r="BH321" s="2"/>
      <c r="BI321" s="2"/>
      <c r="BJ321" s="2"/>
      <c r="BK321" s="2"/>
      <c r="BL321" s="2"/>
      <c r="BM321" s="2"/>
      <c r="BN321" s="2"/>
      <c r="BO321" s="2"/>
      <c r="BP321" s="2"/>
      <c r="BQ321" s="2"/>
      <c r="BR321" s="2"/>
      <c r="BS321" s="2"/>
      <c r="BT321" s="2"/>
      <c r="BU321" s="2"/>
      <c r="BV321" s="2"/>
      <c r="BW321" s="2"/>
      <c r="BX321" s="2"/>
      <c r="BY321" s="2"/>
      <c r="BZ321" s="2"/>
      <c r="CA321" s="2"/>
      <c r="CB321" s="2"/>
      <c r="CC321" s="2"/>
      <c r="CD321" s="2"/>
      <c r="CE321" s="2"/>
      <c r="CF321" s="2"/>
      <c r="CG321" s="2"/>
      <c r="CH321" s="2"/>
      <c r="CI321" s="2"/>
      <c r="CJ321" s="2"/>
      <c r="CK321" s="2"/>
      <c r="CL321" s="2"/>
      <c r="CN321" s="2"/>
      <c r="CO321" s="2"/>
      <c r="CP321" s="2"/>
      <c r="CQ321" s="2"/>
      <c r="CR321" s="142"/>
    </row>
    <row r="322" spans="1:96">
      <c r="A322" s="1"/>
      <c r="B322" s="120"/>
      <c r="C322" s="121"/>
      <c r="D322" s="1"/>
      <c r="E322" s="1"/>
      <c r="F322" s="1"/>
      <c r="G322" s="6"/>
      <c r="H322" s="6"/>
      <c r="I322" s="1"/>
      <c r="J322" s="1"/>
      <c r="AO322" s="1"/>
      <c r="AP322" s="120"/>
      <c r="AQ322" s="150"/>
      <c r="AR322" s="1"/>
      <c r="AS322" s="1"/>
      <c r="AT322" s="1"/>
      <c r="AU322" s="1"/>
      <c r="AV322" s="1"/>
      <c r="AW322" s="1"/>
      <c r="AX322" s="1"/>
      <c r="AY322" s="1"/>
      <c r="AZ322" s="1"/>
      <c r="BA322" s="1"/>
      <c r="BB322" s="1"/>
      <c r="BC322" s="1"/>
      <c r="BD322" s="1"/>
      <c r="BE322" s="1"/>
      <c r="BF322" s="1"/>
      <c r="BG322" s="1"/>
      <c r="BH322" s="1"/>
      <c r="BI322" s="1"/>
      <c r="BJ322" s="1"/>
      <c r="BK322" s="1"/>
      <c r="BL322" s="1"/>
      <c r="BM322" s="1"/>
      <c r="BN322" s="1"/>
      <c r="BO322" s="1"/>
      <c r="BP322" s="1"/>
      <c r="BQ322" s="1"/>
      <c r="BR322" s="1"/>
      <c r="BS322" s="1"/>
      <c r="BT322" s="1"/>
      <c r="BU322" s="1"/>
      <c r="BV322" s="1"/>
      <c r="BW322" s="1"/>
      <c r="BX322" s="1"/>
      <c r="BY322" s="1"/>
      <c r="BZ322" s="1"/>
      <c r="CA322" s="1"/>
      <c r="CB322" s="1"/>
      <c r="CC322" s="1"/>
      <c r="CD322" s="1"/>
      <c r="CE322" s="1"/>
      <c r="CF322" s="1"/>
      <c r="CG322" s="1"/>
      <c r="CH322" s="1"/>
      <c r="CI322" s="1"/>
      <c r="CJ322" s="1"/>
      <c r="CK322" s="1"/>
      <c r="CL322" s="1"/>
      <c r="CN322" s="1"/>
      <c r="CO322" s="1"/>
      <c r="CP322" s="1"/>
      <c r="CQ322" s="1"/>
      <c r="CR322" s="144"/>
    </row>
    <row r="323" spans="1:96">
      <c r="A323" s="1"/>
      <c r="B323" s="120"/>
      <c r="C323" s="121" t="s">
        <v>14</v>
      </c>
      <c r="E323" s="1">
        <v>0</v>
      </c>
      <c r="F323" s="1">
        <v>0</v>
      </c>
      <c r="G323" s="6" t="e">
        <v>#DIV/0!</v>
      </c>
      <c r="H323" s="6" t="e">
        <v>#DIV/0!</v>
      </c>
      <c r="I323" s="1">
        <v>0</v>
      </c>
      <c r="J323" s="1">
        <v>0</v>
      </c>
      <c r="K323" s="7" t="e">
        <v>#DIV/0!</v>
      </c>
      <c r="AO323" s="1"/>
      <c r="AP323" s="120"/>
      <c r="AQ323" s="150" t="s">
        <v>14</v>
      </c>
      <c r="AU323" s="1"/>
      <c r="BA323" s="1"/>
      <c r="BD323" s="1"/>
      <c r="BG323" s="1"/>
      <c r="BN323" s="1"/>
      <c r="CK323" s="1"/>
      <c r="CR323" s="144"/>
    </row>
    <row r="324" spans="1:96">
      <c r="A324" s="1"/>
      <c r="B324" s="120"/>
      <c r="C324" s="121" t="s">
        <v>15</v>
      </c>
      <c r="E324" s="1">
        <v>0</v>
      </c>
      <c r="F324" s="1">
        <v>0</v>
      </c>
      <c r="G324" s="6" t="e">
        <v>#DIV/0!</v>
      </c>
      <c r="H324" s="6" t="e">
        <v>#DIV/0!</v>
      </c>
      <c r="I324" s="1">
        <v>0</v>
      </c>
      <c r="J324" s="1">
        <v>0</v>
      </c>
      <c r="K324" s="7" t="e">
        <v>#DIV/0!</v>
      </c>
      <c r="AO324" s="1"/>
      <c r="AP324" s="120"/>
      <c r="AQ324" s="150" t="s">
        <v>15</v>
      </c>
      <c r="AU324" s="1"/>
      <c r="BA324" s="1"/>
      <c r="BD324" s="1"/>
      <c r="BG324" s="1"/>
      <c r="BN324" s="1"/>
      <c r="CK324" s="1"/>
      <c r="CR324" s="144"/>
    </row>
    <row r="325" spans="1:96">
      <c r="A325" s="1" t="s">
        <v>0</v>
      </c>
      <c r="B325" s="120" t="s">
        <v>1</v>
      </c>
      <c r="C325" s="121" t="s">
        <v>2</v>
      </c>
      <c r="D325" t="s">
        <v>73</v>
      </c>
      <c r="E325" s="1" t="s">
        <v>75</v>
      </c>
      <c r="F325" s="1" t="s">
        <v>72</v>
      </c>
      <c r="G325" s="6" t="s">
        <v>4</v>
      </c>
      <c r="H325" s="6" t="s">
        <v>8</v>
      </c>
      <c r="I325" s="1" t="s">
        <v>5</v>
      </c>
      <c r="J325" s="1" t="s">
        <v>6</v>
      </c>
      <c r="K325" s="7" t="s">
        <v>7</v>
      </c>
      <c r="AO325" s="1" t="s">
        <v>10</v>
      </c>
      <c r="AP325" s="120" t="s">
        <v>11</v>
      </c>
      <c r="AQ325" s="150" t="s">
        <v>12</v>
      </c>
      <c r="AU325">
        <v>2005</v>
      </c>
      <c r="AV325">
        <v>2004</v>
      </c>
      <c r="AW325">
        <v>2003</v>
      </c>
      <c r="AX325">
        <v>2002</v>
      </c>
      <c r="AY325">
        <v>2001</v>
      </c>
      <c r="BC325">
        <v>2000</v>
      </c>
      <c r="BE325">
        <v>1999</v>
      </c>
      <c r="BG325">
        <v>1998</v>
      </c>
      <c r="BH325">
        <v>1997</v>
      </c>
      <c r="BI325">
        <v>1996</v>
      </c>
      <c r="BJ325">
        <v>1995</v>
      </c>
      <c r="BK325">
        <v>1994</v>
      </c>
      <c r="BL325">
        <v>1993</v>
      </c>
      <c r="BM325">
        <v>1992</v>
      </c>
      <c r="BN325">
        <v>1991</v>
      </c>
      <c r="BO325">
        <v>1990</v>
      </c>
      <c r="BP325">
        <v>1990</v>
      </c>
      <c r="BQ325">
        <v>1989</v>
      </c>
      <c r="BR325">
        <v>1988</v>
      </c>
      <c r="BS325">
        <v>1987</v>
      </c>
      <c r="BT325">
        <v>1987</v>
      </c>
      <c r="BU325">
        <v>1986</v>
      </c>
      <c r="BV325">
        <v>1986</v>
      </c>
      <c r="BW325">
        <v>1986</v>
      </c>
      <c r="BX325">
        <v>1986</v>
      </c>
      <c r="BY325">
        <v>1986</v>
      </c>
      <c r="BZ325">
        <v>1985</v>
      </c>
      <c r="CA325">
        <v>1985</v>
      </c>
      <c r="CB325">
        <v>1985</v>
      </c>
      <c r="CC325">
        <v>1984</v>
      </c>
      <c r="CD325">
        <v>1984</v>
      </c>
      <c r="CE325">
        <v>1984</v>
      </c>
      <c r="CF325">
        <v>1983</v>
      </c>
      <c r="CG325">
        <v>1983</v>
      </c>
      <c r="CH325">
        <v>1982</v>
      </c>
      <c r="CI325">
        <v>1982</v>
      </c>
      <c r="CJ325">
        <v>1982</v>
      </c>
      <c r="CK325">
        <v>1982</v>
      </c>
      <c r="CL325">
        <v>1981</v>
      </c>
      <c r="CM325">
        <v>1980</v>
      </c>
      <c r="CR325" s="144"/>
    </row>
    <row r="326" spans="1:96">
      <c r="A326" s="1">
        <v>3</v>
      </c>
      <c r="B326" s="120">
        <v>47</v>
      </c>
      <c r="C326" s="121" t="s">
        <v>13</v>
      </c>
      <c r="E326" s="1">
        <v>4</v>
      </c>
      <c r="F326" s="1">
        <v>63</v>
      </c>
      <c r="G326" s="6">
        <v>15.75</v>
      </c>
      <c r="H326" s="6">
        <v>10.781929326423912</v>
      </c>
      <c r="I326" s="1">
        <v>26</v>
      </c>
      <c r="J326" s="1">
        <v>5</v>
      </c>
      <c r="K326" s="7">
        <v>-15.75</v>
      </c>
      <c r="AO326" s="1">
        <v>3</v>
      </c>
      <c r="AP326" s="120">
        <v>47</v>
      </c>
      <c r="AQ326" s="150" t="s">
        <v>13</v>
      </c>
      <c r="CR326" s="144"/>
    </row>
    <row r="327" spans="1:96">
      <c r="A327" s="1"/>
      <c r="B327" s="1"/>
      <c r="C327" s="112">
        <v>0</v>
      </c>
      <c r="D327" s="1"/>
      <c r="E327" s="1">
        <v>4</v>
      </c>
      <c r="F327" s="1">
        <v>68.900000000000006</v>
      </c>
      <c r="G327" s="6">
        <v>17.225000000000001</v>
      </c>
      <c r="H327" s="6">
        <v>1.0935416468216306</v>
      </c>
      <c r="I327" s="1">
        <v>18.3</v>
      </c>
      <c r="J327" s="1">
        <v>15.7</v>
      </c>
      <c r="K327" s="7">
        <v>-17.225000000000001</v>
      </c>
      <c r="AO327" s="1"/>
      <c r="AP327" s="1"/>
      <c r="AQ327" s="141">
        <v>0</v>
      </c>
      <c r="AR327" s="1"/>
      <c r="AS327" s="1"/>
      <c r="AT327" s="1"/>
      <c r="AU327" s="1"/>
      <c r="AV327" s="1"/>
      <c r="AW327" s="1"/>
      <c r="AX327" s="1"/>
      <c r="AY327" s="1"/>
      <c r="AZ327" s="1"/>
      <c r="BA327" s="1"/>
      <c r="BB327" s="1"/>
      <c r="BC327" s="1"/>
      <c r="BD327" s="1"/>
      <c r="BE327" s="1"/>
      <c r="BF327" s="1"/>
      <c r="BG327" s="1"/>
      <c r="BH327" s="1"/>
      <c r="BI327" s="1"/>
      <c r="BJ327" s="1"/>
      <c r="BK327" s="1"/>
      <c r="BL327" s="1"/>
      <c r="BM327" s="1"/>
      <c r="BN327" s="1"/>
      <c r="BO327" s="1"/>
      <c r="BP327" s="1"/>
      <c r="BQ327" s="1"/>
      <c r="BR327" s="1"/>
      <c r="BS327" s="1"/>
      <c r="BT327" s="1"/>
      <c r="BU327" s="1"/>
      <c r="BV327" s="1"/>
      <c r="BW327" s="1"/>
      <c r="BX327" s="1"/>
      <c r="BY327" s="1"/>
      <c r="BZ327" s="1"/>
      <c r="CA327" s="1"/>
      <c r="CB327" s="1"/>
      <c r="CC327" s="1"/>
      <c r="CD327" s="1"/>
      <c r="CE327" s="1"/>
      <c r="CF327" s="1"/>
      <c r="CG327" s="1"/>
      <c r="CH327" s="1"/>
      <c r="CI327" s="1"/>
      <c r="CJ327" s="1"/>
      <c r="CK327" s="1"/>
      <c r="CL327" s="1"/>
      <c r="CN327" s="1"/>
      <c r="CO327" s="1"/>
      <c r="CP327" s="1"/>
      <c r="CQ327" s="1"/>
      <c r="CR327" s="141"/>
    </row>
    <row r="328" spans="1:96">
      <c r="A328" s="116"/>
      <c r="B328" s="117"/>
      <c r="C328" s="118">
        <v>10</v>
      </c>
      <c r="D328" s="116"/>
      <c r="E328" s="1">
        <v>2</v>
      </c>
      <c r="F328" s="1">
        <v>34.33</v>
      </c>
      <c r="G328" s="6">
        <v>17.164999999999999</v>
      </c>
      <c r="H328" s="6">
        <v>1.5202795795511055</v>
      </c>
      <c r="I328" s="1">
        <v>18.239999999999998</v>
      </c>
      <c r="J328" s="1">
        <v>16.09</v>
      </c>
      <c r="K328" s="7">
        <v>-17.164999999999999</v>
      </c>
      <c r="AO328" s="116"/>
      <c r="AP328" s="117"/>
      <c r="AQ328" s="149">
        <v>10</v>
      </c>
      <c r="AR328" s="116"/>
      <c r="AS328" s="116"/>
      <c r="AT328" s="116"/>
      <c r="AU328" s="116"/>
      <c r="AV328" s="116"/>
      <c r="AW328" s="116"/>
      <c r="AX328" s="116"/>
      <c r="AY328" s="116"/>
      <c r="AZ328" s="116"/>
      <c r="BA328" s="116"/>
      <c r="BB328" s="116"/>
      <c r="BC328" s="116"/>
      <c r="BD328" s="116"/>
      <c r="BE328" s="116"/>
      <c r="BF328" s="116"/>
      <c r="BG328" s="116"/>
      <c r="BH328" s="116"/>
      <c r="BI328" s="116"/>
      <c r="BJ328" s="116"/>
      <c r="BK328" s="116"/>
      <c r="BL328" s="116"/>
      <c r="BM328" s="116"/>
      <c r="BN328" s="116"/>
      <c r="BO328" s="116"/>
      <c r="BP328" s="116"/>
      <c r="BQ328" s="116"/>
      <c r="BR328" s="116"/>
      <c r="BS328" s="116"/>
      <c r="BT328" s="116"/>
      <c r="BU328" s="116"/>
      <c r="BV328" s="116"/>
      <c r="BW328" s="116"/>
      <c r="BX328" s="116"/>
      <c r="BY328" s="116"/>
      <c r="BZ328" s="116"/>
      <c r="CA328" s="116"/>
      <c r="CB328" s="116"/>
      <c r="CC328" s="116"/>
      <c r="CD328" s="116"/>
      <c r="CE328" s="116"/>
      <c r="CF328" s="116"/>
      <c r="CG328" s="116"/>
      <c r="CH328" s="116"/>
      <c r="CI328" s="116"/>
      <c r="CJ328" s="116"/>
      <c r="CK328" s="116"/>
      <c r="CL328" s="116"/>
      <c r="CN328" s="116"/>
      <c r="CO328" s="116"/>
      <c r="CP328" s="116"/>
      <c r="CQ328" s="116"/>
      <c r="CR328" s="143"/>
    </row>
    <row r="329" spans="1:96">
      <c r="A329" s="1"/>
      <c r="B329" s="120"/>
      <c r="C329" s="121">
        <v>20</v>
      </c>
      <c r="D329" s="1"/>
      <c r="E329" s="1">
        <v>2</v>
      </c>
      <c r="F329" s="1">
        <v>34.29</v>
      </c>
      <c r="G329" s="6">
        <v>17.145</v>
      </c>
      <c r="H329" s="6">
        <v>1.4919953083036108</v>
      </c>
      <c r="I329" s="1">
        <v>18.2</v>
      </c>
      <c r="J329" s="1">
        <v>16.09</v>
      </c>
      <c r="K329" s="7">
        <v>-17.145</v>
      </c>
      <c r="AO329" s="1"/>
      <c r="AP329" s="120"/>
      <c r="AQ329" s="150">
        <v>20</v>
      </c>
      <c r="AR329" s="1"/>
      <c r="AS329" s="1"/>
      <c r="AT329" s="1"/>
      <c r="AU329" s="1"/>
      <c r="AV329" s="1"/>
      <c r="AW329" s="1"/>
      <c r="AX329" s="1"/>
      <c r="AY329" s="1"/>
      <c r="AZ329" s="1"/>
      <c r="BA329" s="1"/>
      <c r="BB329" s="1"/>
      <c r="BC329" s="1"/>
      <c r="BD329" s="1"/>
      <c r="BE329" s="1"/>
      <c r="BF329" s="1"/>
      <c r="BG329" s="1"/>
      <c r="BH329" s="1"/>
      <c r="BI329" s="1"/>
      <c r="BJ329" s="1"/>
      <c r="BK329" s="1"/>
      <c r="BL329" s="1"/>
      <c r="BM329" s="1"/>
      <c r="BN329" s="1"/>
      <c r="BO329" s="1"/>
      <c r="BP329" s="1"/>
      <c r="BQ329" s="1"/>
      <c r="BR329" s="1"/>
      <c r="BS329" s="1"/>
      <c r="BT329" s="1"/>
      <c r="BU329" s="1"/>
      <c r="BV329" s="1"/>
      <c r="BW329" s="1"/>
      <c r="BX329" s="1"/>
      <c r="BY329" s="1"/>
      <c r="BZ329" s="1"/>
      <c r="CA329" s="1"/>
      <c r="CB329" s="1"/>
      <c r="CC329" s="1"/>
      <c r="CD329" s="1"/>
      <c r="CE329" s="1"/>
      <c r="CF329" s="1"/>
      <c r="CG329" s="1"/>
      <c r="CH329" s="1"/>
      <c r="CI329" s="1"/>
      <c r="CJ329" s="1"/>
      <c r="CK329" s="1"/>
      <c r="CL329" s="1"/>
      <c r="CN329" s="1"/>
      <c r="CO329" s="1"/>
      <c r="CP329" s="1"/>
      <c r="CQ329" s="1"/>
      <c r="CR329" s="144"/>
    </row>
    <row r="330" spans="1:96">
      <c r="A330" s="1"/>
      <c r="B330" s="1"/>
      <c r="C330" s="112">
        <v>30</v>
      </c>
      <c r="D330" s="1"/>
      <c r="E330" s="1">
        <v>2</v>
      </c>
      <c r="F330" s="1">
        <v>34.130000000000003</v>
      </c>
      <c r="G330" s="6">
        <v>17.065000000000001</v>
      </c>
      <c r="H330" s="6">
        <v>1.60513239329347</v>
      </c>
      <c r="I330" s="1">
        <v>18.2</v>
      </c>
      <c r="J330" s="1">
        <v>15.93</v>
      </c>
      <c r="K330" s="6">
        <v>-17.065000000000001</v>
      </c>
      <c r="AO330" s="2"/>
      <c r="AP330" s="2"/>
      <c r="AQ330" s="146">
        <v>30</v>
      </c>
      <c r="AR330" s="2"/>
      <c r="AS330" s="2"/>
      <c r="AT330" s="2"/>
      <c r="AU330" s="2"/>
      <c r="AV330" s="2"/>
      <c r="AW330" s="2"/>
      <c r="AX330" s="2"/>
      <c r="AY330" s="2"/>
      <c r="AZ330" s="2"/>
      <c r="BA330" s="2"/>
      <c r="BB330" s="2"/>
      <c r="BC330" s="2"/>
      <c r="BD330" s="2"/>
      <c r="BE330" s="2"/>
      <c r="BF330" s="2"/>
      <c r="BG330" s="2"/>
      <c r="BH330" s="2"/>
      <c r="BI330" s="2"/>
      <c r="BJ330" s="2"/>
      <c r="BK330" s="2"/>
      <c r="BL330" s="2"/>
      <c r="BM330" s="2"/>
      <c r="BN330" s="2"/>
      <c r="BO330" s="2"/>
      <c r="BP330" s="2"/>
      <c r="BQ330" s="2"/>
      <c r="BR330" s="2"/>
      <c r="BS330" s="2"/>
      <c r="BT330" s="2"/>
      <c r="BU330" s="2"/>
      <c r="BV330" s="2"/>
      <c r="BW330" s="2"/>
      <c r="BX330" s="1"/>
      <c r="BY330" s="1"/>
      <c r="BZ330" s="1"/>
      <c r="CA330" s="1"/>
      <c r="CB330" s="1"/>
      <c r="CC330" s="1"/>
      <c r="CD330" s="1"/>
      <c r="CE330" s="1"/>
      <c r="CF330" s="1"/>
      <c r="CG330" s="1"/>
      <c r="CH330" s="1"/>
      <c r="CI330" s="1"/>
      <c r="CJ330" s="1"/>
      <c r="CK330" s="1"/>
      <c r="CL330" s="1"/>
      <c r="CN330" s="2"/>
      <c r="CO330" s="2"/>
      <c r="CP330" s="2"/>
      <c r="CQ330" s="2"/>
      <c r="CR330" s="146"/>
    </row>
    <row r="331" spans="1:96" ht="16.5" customHeight="1">
      <c r="A331" s="2"/>
      <c r="B331" s="114"/>
      <c r="C331" s="115">
        <v>50</v>
      </c>
      <c r="D331" s="2"/>
      <c r="E331" s="1">
        <v>2</v>
      </c>
      <c r="F331" s="1">
        <v>33.54</v>
      </c>
      <c r="G331" s="6">
        <v>16.77</v>
      </c>
      <c r="H331" s="6">
        <v>1.598061325481605</v>
      </c>
      <c r="I331" s="1">
        <v>17.899999999999999</v>
      </c>
      <c r="J331" s="1">
        <v>15.64</v>
      </c>
      <c r="K331" s="7">
        <v>-16.77</v>
      </c>
      <c r="AO331" s="2"/>
      <c r="AP331" s="114"/>
      <c r="AQ331" s="148">
        <v>50</v>
      </c>
      <c r="AR331" s="2"/>
      <c r="AS331" s="2"/>
      <c r="AT331" s="2"/>
      <c r="AU331" s="2"/>
      <c r="AV331" s="2"/>
      <c r="AW331" s="2"/>
      <c r="AX331" s="2"/>
      <c r="AY331" s="2"/>
      <c r="AZ331" s="2"/>
      <c r="BA331" s="2"/>
      <c r="BB331" s="2"/>
      <c r="BC331" s="2"/>
      <c r="BD331" s="2"/>
      <c r="BE331" s="2"/>
      <c r="BF331" s="2"/>
      <c r="BG331" s="2"/>
      <c r="BH331" s="2"/>
      <c r="BI331" s="2"/>
      <c r="BJ331" s="2"/>
      <c r="BK331" s="2"/>
      <c r="BL331" s="2"/>
      <c r="BM331" s="2"/>
      <c r="BN331" s="2"/>
      <c r="BO331" s="2"/>
      <c r="BP331" s="2"/>
      <c r="BQ331" s="2"/>
      <c r="BR331" s="2"/>
      <c r="BS331" s="2"/>
      <c r="BT331" s="2"/>
      <c r="BU331" s="2"/>
      <c r="BV331" s="2"/>
      <c r="BW331" s="2"/>
      <c r="BX331" s="2"/>
      <c r="BY331" s="2"/>
      <c r="BZ331" s="2"/>
      <c r="CA331" s="2"/>
      <c r="CB331" s="2"/>
      <c r="CC331" s="2"/>
      <c r="CD331" s="2"/>
      <c r="CE331" s="2"/>
      <c r="CF331" s="2"/>
      <c r="CG331" s="2"/>
      <c r="CH331" s="2"/>
      <c r="CI331" s="2"/>
      <c r="CJ331" s="2"/>
      <c r="CK331" s="2"/>
      <c r="CL331" s="2"/>
      <c r="CN331" s="2"/>
      <c r="CO331" s="2"/>
      <c r="CP331" s="2"/>
      <c r="CQ331" s="2"/>
      <c r="CR331" s="142"/>
    </row>
    <row r="332" spans="1:96">
      <c r="A332" s="1"/>
      <c r="B332" s="120"/>
      <c r="C332" s="118">
        <v>75</v>
      </c>
      <c r="D332" s="116"/>
      <c r="E332" s="1">
        <v>2</v>
      </c>
      <c r="F332" s="1">
        <v>32.4</v>
      </c>
      <c r="G332" s="6">
        <v>16.2</v>
      </c>
      <c r="H332" s="6">
        <v>1.3010764773832604</v>
      </c>
      <c r="I332" s="1">
        <v>17.12</v>
      </c>
      <c r="J332" s="1">
        <v>15.28</v>
      </c>
      <c r="K332" s="7">
        <v>-16.2</v>
      </c>
      <c r="AO332" s="1"/>
      <c r="AP332" s="120"/>
      <c r="AQ332" s="149">
        <v>75</v>
      </c>
      <c r="AR332" s="116"/>
      <c r="AS332" s="116"/>
      <c r="AT332" s="116"/>
      <c r="AU332" s="116"/>
      <c r="AV332" s="116"/>
      <c r="AW332" s="116"/>
      <c r="AX332" s="116"/>
      <c r="AY332" s="116"/>
      <c r="AZ332" s="116"/>
      <c r="BA332" s="116"/>
      <c r="BB332" s="116"/>
      <c r="BC332" s="116"/>
      <c r="BD332" s="116"/>
      <c r="BE332" s="116"/>
      <c r="BF332" s="116"/>
      <c r="BG332" s="116"/>
      <c r="BH332" s="116"/>
      <c r="BI332" s="116"/>
      <c r="BJ332" s="116"/>
      <c r="BK332" s="116"/>
      <c r="BL332" s="116"/>
      <c r="BM332" s="116"/>
      <c r="BN332" s="116"/>
      <c r="BO332" s="116"/>
      <c r="BP332" s="116"/>
      <c r="BQ332" s="116"/>
      <c r="BR332" s="116"/>
      <c r="BS332" s="116"/>
      <c r="BT332" s="116"/>
      <c r="BU332" s="116"/>
      <c r="BV332" s="116"/>
      <c r="BW332" s="116"/>
      <c r="BX332" s="116"/>
      <c r="BY332" s="116"/>
      <c r="BZ332" s="116"/>
      <c r="CA332" s="116"/>
      <c r="CB332" s="116"/>
      <c r="CC332" s="116"/>
      <c r="CD332" s="116"/>
      <c r="CE332" s="116"/>
      <c r="CF332" s="116"/>
      <c r="CG332" s="116"/>
      <c r="CH332" s="116"/>
      <c r="CI332" s="116"/>
      <c r="CJ332" s="116"/>
      <c r="CK332" s="116"/>
      <c r="CL332" s="116"/>
      <c r="CN332" s="116"/>
      <c r="CO332" s="116"/>
      <c r="CP332" s="116"/>
      <c r="CQ332" s="116"/>
      <c r="CR332" s="143"/>
    </row>
    <row r="333" spans="1:96">
      <c r="A333" s="1"/>
      <c r="B333" s="120"/>
      <c r="C333" s="121">
        <v>100</v>
      </c>
      <c r="E333" s="1">
        <v>2</v>
      </c>
      <c r="F333" s="1">
        <v>31.25</v>
      </c>
      <c r="G333" s="6">
        <v>15.625</v>
      </c>
      <c r="H333" s="6">
        <v>1.37885822331379</v>
      </c>
      <c r="I333" s="1">
        <v>16.600000000000001</v>
      </c>
      <c r="J333" s="1">
        <v>14.65</v>
      </c>
      <c r="K333" s="7">
        <v>-15.625</v>
      </c>
      <c r="AO333" s="1"/>
      <c r="AP333" s="120"/>
      <c r="AQ333" s="150">
        <v>100</v>
      </c>
      <c r="BC333" s="1"/>
      <c r="CR333" s="144"/>
    </row>
    <row r="334" spans="1:96">
      <c r="A334" s="1"/>
      <c r="B334" s="120"/>
      <c r="C334" s="121">
        <v>150</v>
      </c>
      <c r="E334" s="1">
        <v>2</v>
      </c>
      <c r="F334" s="1">
        <v>29.22</v>
      </c>
      <c r="G334" s="6">
        <v>14.61</v>
      </c>
      <c r="H334" s="6">
        <v>1.4000714267493592</v>
      </c>
      <c r="I334" s="1">
        <v>15.6</v>
      </c>
      <c r="J334" s="1">
        <v>13.62</v>
      </c>
      <c r="K334" s="7">
        <v>-14.61</v>
      </c>
      <c r="AO334" s="1"/>
      <c r="AP334" s="120"/>
      <c r="AQ334" s="150">
        <v>150</v>
      </c>
      <c r="BC334" s="1"/>
      <c r="CR334" s="144"/>
    </row>
    <row r="335" spans="1:96">
      <c r="A335" s="1"/>
      <c r="B335" s="120"/>
      <c r="C335" s="121">
        <v>200</v>
      </c>
      <c r="E335" s="1">
        <v>2</v>
      </c>
      <c r="F335" s="1">
        <v>26.41</v>
      </c>
      <c r="G335" s="6">
        <v>13.205</v>
      </c>
      <c r="H335" s="6">
        <v>1.6334166645409229</v>
      </c>
      <c r="I335" s="1">
        <v>14.36</v>
      </c>
      <c r="J335" s="1">
        <v>12.05</v>
      </c>
      <c r="K335" s="7">
        <v>-13.205</v>
      </c>
      <c r="AO335" s="1"/>
      <c r="AP335" s="120"/>
      <c r="AQ335" s="150">
        <v>200</v>
      </c>
      <c r="BC335" s="1"/>
      <c r="CR335" s="144"/>
    </row>
    <row r="336" spans="1:96">
      <c r="A336" s="1"/>
      <c r="B336" s="120"/>
      <c r="C336" s="121">
        <v>300</v>
      </c>
      <c r="E336" s="1">
        <v>1</v>
      </c>
      <c r="F336" s="1">
        <v>10.93</v>
      </c>
      <c r="G336" s="6">
        <v>10.93</v>
      </c>
      <c r="H336" s="6" t="e">
        <v>#DIV/0!</v>
      </c>
      <c r="I336" s="1">
        <v>10.93</v>
      </c>
      <c r="J336" s="1">
        <v>10.93</v>
      </c>
      <c r="K336" s="7">
        <v>-10.93</v>
      </c>
      <c r="AO336" s="1"/>
      <c r="AP336" s="120"/>
      <c r="AQ336" s="150">
        <v>300</v>
      </c>
      <c r="BC336" s="1"/>
      <c r="CR336" s="144"/>
    </row>
    <row r="337" spans="1:96">
      <c r="A337" s="1"/>
      <c r="B337" s="120"/>
      <c r="C337" s="121">
        <v>400</v>
      </c>
      <c r="E337" s="1">
        <v>1</v>
      </c>
      <c r="F337" s="1">
        <v>8.76</v>
      </c>
      <c r="G337" s="6">
        <v>8.76</v>
      </c>
      <c r="H337" s="6" t="e">
        <v>#DIV/0!</v>
      </c>
      <c r="I337" s="1">
        <v>8.76</v>
      </c>
      <c r="J337" s="1">
        <v>8.76</v>
      </c>
      <c r="K337" s="7">
        <v>-8.76</v>
      </c>
      <c r="AO337" s="1"/>
      <c r="AP337" s="120"/>
      <c r="AQ337" s="150">
        <v>400</v>
      </c>
      <c r="BC337" s="1"/>
      <c r="CR337" s="144"/>
    </row>
    <row r="338" spans="1:96">
      <c r="A338" s="1"/>
      <c r="B338" s="120"/>
      <c r="C338" s="121">
        <v>500</v>
      </c>
      <c r="E338" s="1">
        <v>0</v>
      </c>
      <c r="F338" s="1">
        <v>0</v>
      </c>
      <c r="G338" s="6" t="e">
        <v>#DIV/0!</v>
      </c>
      <c r="H338" s="6" t="e">
        <v>#DIV/0!</v>
      </c>
      <c r="I338" s="1">
        <v>0</v>
      </c>
      <c r="J338" s="1">
        <v>0</v>
      </c>
      <c r="K338" s="7" t="e">
        <v>#DIV/0!</v>
      </c>
      <c r="AO338" s="1"/>
      <c r="AP338" s="120"/>
      <c r="AQ338" s="150">
        <v>500</v>
      </c>
      <c r="BC338" s="1"/>
      <c r="CR338" s="144"/>
    </row>
    <row r="339" spans="1:96">
      <c r="A339" s="1"/>
      <c r="B339" s="120"/>
      <c r="C339" s="121">
        <v>600</v>
      </c>
      <c r="E339" s="1">
        <v>0</v>
      </c>
      <c r="F339" s="1">
        <v>0</v>
      </c>
      <c r="G339" s="6" t="e">
        <v>#DIV/0!</v>
      </c>
      <c r="H339" s="6" t="e">
        <v>#DIV/0!</v>
      </c>
      <c r="I339" s="1">
        <v>0</v>
      </c>
      <c r="J339" s="1">
        <v>0</v>
      </c>
      <c r="K339" s="7" t="e">
        <v>#DIV/0!</v>
      </c>
      <c r="AO339" s="1"/>
      <c r="AP339" s="120"/>
      <c r="AQ339" s="150">
        <v>600</v>
      </c>
      <c r="BC339" s="1"/>
      <c r="CR339" s="144"/>
    </row>
    <row r="340" spans="1:96">
      <c r="A340" s="1"/>
      <c r="B340" s="120"/>
      <c r="C340" s="121"/>
      <c r="E340" s="1"/>
      <c r="F340" s="1"/>
      <c r="G340" s="6"/>
      <c r="H340" s="6"/>
      <c r="I340" s="1"/>
      <c r="J340" s="1"/>
      <c r="AO340" s="1"/>
      <c r="AP340" s="120"/>
      <c r="AQ340" s="150"/>
      <c r="BC340" s="1"/>
      <c r="CR340" s="144"/>
    </row>
    <row r="341" spans="1:96">
      <c r="A341" s="1"/>
      <c r="B341" s="120"/>
      <c r="C341" s="121" t="s">
        <v>14</v>
      </c>
      <c r="E341" s="1">
        <v>2</v>
      </c>
      <c r="F341" s="1">
        <v>400</v>
      </c>
      <c r="G341" s="6">
        <v>200</v>
      </c>
      <c r="H341" s="6">
        <v>155.56349186104046</v>
      </c>
      <c r="I341" s="1">
        <v>310</v>
      </c>
      <c r="J341" s="1">
        <v>90</v>
      </c>
      <c r="K341" s="7">
        <v>-200</v>
      </c>
      <c r="AO341" s="1"/>
      <c r="AP341" s="120"/>
      <c r="AQ341" s="150" t="s">
        <v>14</v>
      </c>
      <c r="CR341" s="144"/>
    </row>
    <row r="342" spans="1:96">
      <c r="A342" s="1"/>
      <c r="B342" s="120"/>
      <c r="C342" s="121" t="s">
        <v>15</v>
      </c>
      <c r="D342" s="1"/>
      <c r="E342" s="1">
        <v>2</v>
      </c>
      <c r="F342" s="1">
        <v>1.4</v>
      </c>
      <c r="G342" s="6">
        <v>0.7</v>
      </c>
      <c r="H342" s="6">
        <v>0.56568542494923812</v>
      </c>
      <c r="I342" s="1">
        <v>1.1000000000000001</v>
      </c>
      <c r="J342" s="1">
        <v>0.3</v>
      </c>
      <c r="K342" s="7">
        <v>-0.7</v>
      </c>
      <c r="AO342" s="1"/>
      <c r="AP342" s="120"/>
      <c r="AQ342" s="150" t="s">
        <v>15</v>
      </c>
      <c r="AR342" s="1"/>
      <c r="AS342" s="1"/>
      <c r="AT342" s="1"/>
      <c r="AU342" s="1"/>
      <c r="AV342" s="1"/>
      <c r="AW342" s="1"/>
      <c r="AX342" s="1"/>
      <c r="AY342" s="1"/>
      <c r="AZ342" s="1"/>
      <c r="BA342" s="1"/>
      <c r="BB342" s="1"/>
      <c r="BC342" s="1"/>
      <c r="BD342" s="1"/>
      <c r="BE342" s="1"/>
      <c r="BF342" s="1"/>
      <c r="BG342" s="1"/>
      <c r="BH342" s="1"/>
      <c r="BI342" s="1"/>
      <c r="BJ342" s="1"/>
      <c r="BK342" s="1"/>
      <c r="BL342" s="1"/>
      <c r="BM342" s="1"/>
      <c r="BN342" s="1"/>
      <c r="BO342" s="1"/>
      <c r="BP342" s="1"/>
      <c r="BQ342" s="1"/>
      <c r="BR342" s="1"/>
      <c r="BS342" s="1"/>
      <c r="BT342" s="1"/>
      <c r="BU342" s="1"/>
      <c r="BV342" s="1"/>
      <c r="BW342" s="1"/>
      <c r="BX342" s="1"/>
      <c r="BY342" s="1"/>
      <c r="BZ342" s="1"/>
      <c r="CA342" s="1"/>
      <c r="CB342" s="1"/>
      <c r="CC342" s="1"/>
      <c r="CD342" s="1"/>
      <c r="CE342" s="1"/>
      <c r="CF342" s="1"/>
      <c r="CG342" s="1"/>
      <c r="CH342" s="1"/>
      <c r="CI342" s="1"/>
      <c r="CJ342" s="1"/>
      <c r="CK342" s="1"/>
      <c r="CL342" s="1"/>
      <c r="CN342" s="1"/>
      <c r="CO342" s="1"/>
      <c r="CP342" s="1"/>
      <c r="CQ342" s="1"/>
      <c r="CR342" s="144"/>
    </row>
    <row r="343" spans="1:96">
      <c r="A343" s="1" t="s">
        <v>0</v>
      </c>
      <c r="B343" s="120" t="s">
        <v>1</v>
      </c>
      <c r="C343" s="121" t="s">
        <v>2</v>
      </c>
      <c r="D343" s="1" t="s">
        <v>73</v>
      </c>
      <c r="E343" s="1" t="s">
        <v>75</v>
      </c>
      <c r="F343" s="1" t="s">
        <v>72</v>
      </c>
      <c r="G343" s="6" t="s">
        <v>4</v>
      </c>
      <c r="H343" s="6" t="s">
        <v>8</v>
      </c>
      <c r="I343" s="1" t="s">
        <v>5</v>
      </c>
      <c r="J343" s="1" t="s">
        <v>6</v>
      </c>
      <c r="K343" s="7" t="s">
        <v>7</v>
      </c>
      <c r="AO343" s="1" t="s">
        <v>10</v>
      </c>
      <c r="AP343" s="120" t="s">
        <v>11</v>
      </c>
      <c r="AQ343" s="150" t="s">
        <v>12</v>
      </c>
      <c r="AU343">
        <v>2005</v>
      </c>
      <c r="AV343">
        <v>2004</v>
      </c>
      <c r="AW343">
        <v>2003</v>
      </c>
      <c r="AX343">
        <v>2002</v>
      </c>
      <c r="AY343">
        <v>2001</v>
      </c>
      <c r="BC343">
        <v>2000</v>
      </c>
      <c r="BE343">
        <v>1999</v>
      </c>
      <c r="BG343">
        <v>1998</v>
      </c>
      <c r="BH343">
        <v>1997</v>
      </c>
      <c r="BI343">
        <v>1996</v>
      </c>
      <c r="BJ343">
        <v>1995</v>
      </c>
      <c r="BK343">
        <v>1994</v>
      </c>
      <c r="BL343">
        <v>1993</v>
      </c>
      <c r="BM343">
        <v>1992</v>
      </c>
      <c r="BN343">
        <v>1991</v>
      </c>
      <c r="BO343">
        <v>1990</v>
      </c>
      <c r="BP343">
        <v>1990</v>
      </c>
      <c r="BQ343">
        <v>1989</v>
      </c>
      <c r="BR343">
        <v>1988</v>
      </c>
      <c r="BS343">
        <v>1987</v>
      </c>
      <c r="BT343">
        <v>1987</v>
      </c>
      <c r="BU343">
        <v>1986</v>
      </c>
      <c r="BV343">
        <v>1986</v>
      </c>
      <c r="BW343">
        <v>1986</v>
      </c>
      <c r="BX343">
        <v>1986</v>
      </c>
      <c r="BY343">
        <v>1986</v>
      </c>
      <c r="BZ343">
        <v>1985</v>
      </c>
      <c r="CA343">
        <v>1985</v>
      </c>
      <c r="CB343">
        <v>1985</v>
      </c>
      <c r="CC343">
        <v>1984</v>
      </c>
      <c r="CD343">
        <v>1984</v>
      </c>
      <c r="CE343">
        <v>1984</v>
      </c>
      <c r="CF343">
        <v>1983</v>
      </c>
      <c r="CG343">
        <v>1983</v>
      </c>
      <c r="CH343">
        <v>1982</v>
      </c>
      <c r="CI343" s="1">
        <v>1982</v>
      </c>
      <c r="CJ343">
        <v>1982</v>
      </c>
      <c r="CK343" s="1">
        <v>1982</v>
      </c>
      <c r="CL343">
        <v>1981</v>
      </c>
      <c r="CM343">
        <v>1980</v>
      </c>
      <c r="CR343" s="144"/>
    </row>
    <row r="344" spans="1:96">
      <c r="A344" s="1">
        <v>3</v>
      </c>
      <c r="B344" s="120">
        <v>49</v>
      </c>
      <c r="C344" s="121" t="s">
        <v>13</v>
      </c>
      <c r="D344" s="1"/>
      <c r="E344" s="1">
        <v>2</v>
      </c>
      <c r="F344" s="1">
        <v>29</v>
      </c>
      <c r="G344" s="6">
        <v>14.5</v>
      </c>
      <c r="H344" s="6">
        <v>13.435028842544403</v>
      </c>
      <c r="I344" s="1">
        <v>24</v>
      </c>
      <c r="J344" s="1">
        <v>5</v>
      </c>
      <c r="K344" s="7">
        <v>-14.5</v>
      </c>
      <c r="AO344" s="1">
        <v>3</v>
      </c>
      <c r="AP344" s="120">
        <v>49</v>
      </c>
      <c r="AQ344" s="150" t="s">
        <v>13</v>
      </c>
      <c r="AR344" s="1"/>
      <c r="AS344" s="1"/>
      <c r="AT344" s="1"/>
      <c r="AU344" s="1"/>
      <c r="AV344" s="1"/>
      <c r="AW344" s="1"/>
      <c r="AX344" s="1"/>
      <c r="AY344" s="1"/>
      <c r="AZ344" s="1"/>
      <c r="BA344" s="1"/>
      <c r="BB344" s="1"/>
      <c r="BC344" s="1"/>
      <c r="BD344" s="1"/>
      <c r="BE344" s="1"/>
      <c r="BF344" s="1"/>
      <c r="BG344" s="1"/>
      <c r="BH344" s="1"/>
      <c r="BI344" s="1"/>
      <c r="BJ344" s="1"/>
      <c r="BK344" s="1"/>
      <c r="BL344" s="1"/>
      <c r="BM344" s="1"/>
      <c r="BN344" s="1"/>
      <c r="BO344" s="1"/>
      <c r="BP344" s="1"/>
      <c r="BQ344" s="1"/>
      <c r="BR344" s="1"/>
      <c r="BS344" s="1"/>
      <c r="BT344" s="1"/>
      <c r="BU344" s="1"/>
      <c r="BV344" s="1"/>
      <c r="BW344" s="1"/>
      <c r="BX344" s="1"/>
      <c r="BY344" s="1"/>
      <c r="BZ344" s="1"/>
      <c r="CA344" s="1"/>
      <c r="CB344" s="1"/>
      <c r="CC344" s="1"/>
      <c r="CD344" s="1"/>
      <c r="CE344" s="1"/>
      <c r="CF344" s="1"/>
      <c r="CG344" s="1"/>
      <c r="CH344" s="1"/>
      <c r="CI344" s="1"/>
      <c r="CJ344" s="1"/>
      <c r="CK344" s="1"/>
      <c r="CL344" s="1"/>
      <c r="CN344" s="1"/>
      <c r="CO344" s="1"/>
      <c r="CP344" s="1"/>
      <c r="CQ344" s="1"/>
      <c r="CR344" s="144"/>
    </row>
    <row r="345" spans="1:96">
      <c r="A345" s="1"/>
      <c r="B345" s="120"/>
      <c r="C345" s="121">
        <v>0</v>
      </c>
      <c r="D345" s="1"/>
      <c r="E345" s="1">
        <v>2</v>
      </c>
      <c r="F345" s="1">
        <v>32.1</v>
      </c>
      <c r="G345" s="6">
        <v>16.05</v>
      </c>
      <c r="H345" s="6">
        <v>1.3435028842544217</v>
      </c>
      <c r="I345" s="1">
        <v>17</v>
      </c>
      <c r="J345" s="1">
        <v>15.1</v>
      </c>
      <c r="K345" s="7">
        <v>-16.05</v>
      </c>
      <c r="AO345" s="1"/>
      <c r="AP345" s="120"/>
      <c r="AQ345" s="150">
        <v>0</v>
      </c>
      <c r="AR345" s="1"/>
      <c r="AS345" s="1"/>
      <c r="AT345" s="1"/>
      <c r="AU345" s="1"/>
      <c r="AV345" s="1"/>
      <c r="AW345" s="1"/>
      <c r="AX345" s="1"/>
      <c r="AY345" s="1"/>
      <c r="AZ345" s="1"/>
      <c r="BA345" s="1"/>
      <c r="BB345" s="1"/>
      <c r="BC345" s="1"/>
      <c r="BD345" s="1"/>
      <c r="BE345" s="1"/>
      <c r="BF345" s="1"/>
      <c r="BG345" s="1"/>
      <c r="BH345" s="1"/>
      <c r="BI345" s="1"/>
      <c r="BJ345" s="1"/>
      <c r="BK345" s="1"/>
      <c r="BL345" s="1"/>
      <c r="BM345" s="1"/>
      <c r="BN345" s="1"/>
      <c r="BO345" s="1"/>
      <c r="BP345" s="1"/>
      <c r="BQ345" s="1"/>
      <c r="BR345" s="1"/>
      <c r="BS345" s="1"/>
      <c r="BT345" s="1"/>
      <c r="BU345" s="1"/>
      <c r="BV345" s="1"/>
      <c r="BW345" s="1"/>
      <c r="BX345" s="1"/>
      <c r="BY345" s="1"/>
      <c r="BZ345" s="1"/>
      <c r="CA345" s="1"/>
      <c r="CB345" s="1"/>
      <c r="CC345" s="1"/>
      <c r="CD345" s="1"/>
      <c r="CE345" s="1"/>
      <c r="CF345" s="1"/>
      <c r="CG345" s="1"/>
      <c r="CH345" s="1"/>
      <c r="CI345" s="1"/>
      <c r="CJ345" s="1"/>
      <c r="CK345" s="1"/>
      <c r="CL345" s="1"/>
      <c r="CN345" s="1"/>
      <c r="CO345" s="1"/>
      <c r="CP345" s="1"/>
      <c r="CQ345" s="1"/>
      <c r="CR345" s="144"/>
    </row>
    <row r="346" spans="1:96">
      <c r="A346" s="1"/>
      <c r="B346" s="1"/>
      <c r="C346" s="112">
        <v>10</v>
      </c>
      <c r="D346" s="1"/>
      <c r="E346" s="1">
        <v>1</v>
      </c>
      <c r="F346" s="1">
        <v>15.2</v>
      </c>
      <c r="G346" s="6">
        <v>15.2</v>
      </c>
      <c r="H346" s="6" t="e">
        <v>#DIV/0!</v>
      </c>
      <c r="I346" s="1">
        <v>15.2</v>
      </c>
      <c r="J346" s="1">
        <v>15.2</v>
      </c>
      <c r="K346" s="6">
        <v>-15.2</v>
      </c>
      <c r="AO346" s="2"/>
      <c r="AP346" s="2"/>
      <c r="AQ346" s="146">
        <v>10</v>
      </c>
      <c r="AR346" s="2"/>
      <c r="AS346" s="2"/>
      <c r="AT346" s="2"/>
      <c r="AU346" s="2"/>
      <c r="AV346" s="2"/>
      <c r="AW346" s="2"/>
      <c r="AX346" s="2"/>
      <c r="AY346" s="2"/>
      <c r="AZ346" s="2"/>
      <c r="BA346" s="2"/>
      <c r="BB346" s="2"/>
      <c r="BC346" s="2"/>
      <c r="BD346" s="2"/>
      <c r="BE346" s="2"/>
      <c r="BF346" s="2"/>
      <c r="BG346" s="2"/>
      <c r="BH346" s="2"/>
      <c r="BI346" s="2"/>
      <c r="BJ346" s="2"/>
      <c r="BK346" s="2"/>
      <c r="BL346" s="2"/>
      <c r="BM346" s="2"/>
      <c r="BN346" s="2"/>
      <c r="BO346" s="2"/>
      <c r="BP346" s="2"/>
      <c r="BQ346" s="2"/>
      <c r="BR346" s="2"/>
      <c r="BS346" s="2"/>
      <c r="BT346" s="2"/>
      <c r="BU346" s="2"/>
      <c r="BV346" s="2"/>
      <c r="BW346" s="2"/>
      <c r="BX346" s="1"/>
      <c r="BY346" s="1"/>
      <c r="BZ346" s="1"/>
      <c r="CA346" s="1"/>
      <c r="CB346" s="1"/>
      <c r="CC346" s="1"/>
      <c r="CD346" s="1"/>
      <c r="CE346" s="1"/>
      <c r="CF346" s="1"/>
      <c r="CG346" s="1"/>
      <c r="CH346" s="1"/>
      <c r="CI346" s="1"/>
      <c r="CJ346" s="1"/>
      <c r="CK346" s="1"/>
      <c r="CL346" s="1"/>
      <c r="CN346" s="2"/>
      <c r="CO346" s="2"/>
      <c r="CP346" s="2"/>
      <c r="CQ346" s="2"/>
      <c r="CR346" s="146"/>
    </row>
    <row r="347" spans="1:96">
      <c r="A347" s="2"/>
      <c r="B347" s="114"/>
      <c r="C347" s="115">
        <v>20</v>
      </c>
      <c r="D347" s="2"/>
      <c r="E347" s="1">
        <v>1</v>
      </c>
      <c r="F347" s="1">
        <v>15.21</v>
      </c>
      <c r="G347" s="6">
        <v>15.21</v>
      </c>
      <c r="H347" s="6" t="e">
        <v>#DIV/0!</v>
      </c>
      <c r="I347" s="1">
        <v>15.21</v>
      </c>
      <c r="J347" s="1">
        <v>15.21</v>
      </c>
      <c r="K347" s="7">
        <v>-15.21</v>
      </c>
      <c r="AO347" s="2"/>
      <c r="AP347" s="114"/>
      <c r="AQ347" s="148">
        <v>20</v>
      </c>
      <c r="AR347" s="2"/>
      <c r="AS347" s="2"/>
      <c r="AT347" s="2"/>
      <c r="AU347" s="2"/>
      <c r="AV347" s="2"/>
      <c r="AW347" s="2"/>
      <c r="AX347" s="2"/>
      <c r="AY347" s="2"/>
      <c r="AZ347" s="2"/>
      <c r="BA347" s="2"/>
      <c r="BB347" s="2"/>
      <c r="BC347" s="2"/>
      <c r="BD347" s="2"/>
      <c r="BE347" s="2"/>
      <c r="BF347" s="2"/>
      <c r="BG347" s="2"/>
      <c r="BH347" s="2"/>
      <c r="BI347" s="2"/>
      <c r="BJ347" s="2"/>
      <c r="BK347" s="2"/>
      <c r="BL347" s="2"/>
      <c r="BM347" s="2"/>
      <c r="BN347" s="2"/>
      <c r="BO347" s="2"/>
      <c r="BP347" s="2"/>
      <c r="BQ347" s="2"/>
      <c r="BR347" s="2"/>
      <c r="BS347" s="2"/>
      <c r="BT347" s="2"/>
      <c r="BU347" s="2"/>
      <c r="BV347" s="2"/>
      <c r="BW347" s="2"/>
      <c r="BX347" s="2"/>
      <c r="BY347" s="2"/>
      <c r="BZ347" s="2"/>
      <c r="CA347" s="2"/>
      <c r="CB347" s="2"/>
      <c r="CC347" s="2"/>
      <c r="CD347" s="2"/>
      <c r="CE347" s="2"/>
      <c r="CF347" s="2"/>
      <c r="CG347" s="2"/>
      <c r="CH347" s="2"/>
      <c r="CI347" s="2"/>
      <c r="CJ347" s="2"/>
      <c r="CK347" s="2"/>
      <c r="CL347" s="2"/>
      <c r="CN347" s="2"/>
      <c r="CO347" s="2"/>
      <c r="CP347" s="2"/>
      <c r="CQ347" s="2"/>
      <c r="CR347" s="142"/>
    </row>
    <row r="348" spans="1:96">
      <c r="A348" s="1"/>
      <c r="B348" s="120"/>
      <c r="C348" s="118">
        <v>30</v>
      </c>
      <c r="D348" s="116"/>
      <c r="E348" s="1">
        <v>1</v>
      </c>
      <c r="F348" s="1">
        <v>15.18</v>
      </c>
      <c r="G348" s="6">
        <v>15.18</v>
      </c>
      <c r="H348" s="6" t="e">
        <v>#DIV/0!</v>
      </c>
      <c r="I348" s="1">
        <v>15.18</v>
      </c>
      <c r="J348" s="1">
        <v>15.18</v>
      </c>
      <c r="K348" s="7">
        <v>-15.18</v>
      </c>
      <c r="AO348" s="1"/>
      <c r="AP348" s="120"/>
      <c r="AQ348" s="149">
        <v>30</v>
      </c>
      <c r="AR348" s="116"/>
      <c r="AS348" s="116"/>
      <c r="AT348" s="116"/>
      <c r="AU348" s="116"/>
      <c r="AV348" s="116"/>
      <c r="AW348" s="116"/>
      <c r="AX348" s="116"/>
      <c r="AY348" s="116"/>
      <c r="AZ348" s="116"/>
      <c r="BA348" s="116"/>
      <c r="BB348" s="116"/>
      <c r="BC348" s="116"/>
      <c r="BD348" s="116"/>
      <c r="BE348" s="116"/>
      <c r="BF348" s="116"/>
      <c r="BG348" s="116"/>
      <c r="BH348" s="116"/>
      <c r="BI348" s="116"/>
      <c r="BJ348" s="116"/>
      <c r="BK348" s="116"/>
      <c r="BL348" s="116"/>
      <c r="BM348" s="116"/>
      <c r="BN348" s="116"/>
      <c r="BO348" s="116"/>
      <c r="BP348" s="116"/>
      <c r="BQ348" s="116"/>
      <c r="BR348" s="116"/>
      <c r="BS348" s="116"/>
      <c r="BT348" s="116"/>
      <c r="BU348" s="116"/>
      <c r="BV348" s="116"/>
      <c r="BW348" s="116"/>
      <c r="BX348" s="116"/>
      <c r="BY348" s="116"/>
      <c r="BZ348" s="116"/>
      <c r="CA348" s="116"/>
      <c r="CB348" s="116"/>
      <c r="CC348" s="116"/>
      <c r="CD348" s="116"/>
      <c r="CE348" s="116"/>
      <c r="CF348" s="116"/>
      <c r="CG348" s="116"/>
      <c r="CH348" s="116"/>
      <c r="CI348" s="116"/>
      <c r="CJ348" s="116"/>
      <c r="CK348" s="116"/>
      <c r="CL348" s="116"/>
      <c r="CN348" s="116"/>
      <c r="CO348" s="116"/>
      <c r="CP348" s="116"/>
      <c r="CQ348" s="116"/>
      <c r="CR348" s="143"/>
    </row>
    <row r="349" spans="1:96">
      <c r="A349" s="1"/>
      <c r="B349" s="120"/>
      <c r="C349" s="121">
        <v>50</v>
      </c>
      <c r="E349" s="1">
        <v>1</v>
      </c>
      <c r="F349" s="1">
        <v>15.13</v>
      </c>
      <c r="G349" s="6">
        <v>15.13</v>
      </c>
      <c r="H349" s="6" t="e">
        <v>#DIV/0!</v>
      </c>
      <c r="I349" s="1">
        <v>15.13</v>
      </c>
      <c r="J349" s="1">
        <v>15.13</v>
      </c>
      <c r="K349" s="7">
        <v>-15.13</v>
      </c>
      <c r="AO349" s="1"/>
      <c r="AP349" s="120"/>
      <c r="AQ349" s="150">
        <v>50</v>
      </c>
      <c r="BC349" s="1"/>
      <c r="CR349" s="144"/>
    </row>
    <row r="350" spans="1:96">
      <c r="A350" s="1"/>
      <c r="B350" s="120"/>
      <c r="C350" s="121">
        <v>75</v>
      </c>
      <c r="E350" s="1">
        <v>1</v>
      </c>
      <c r="F350" s="1">
        <v>15.08</v>
      </c>
      <c r="G350" s="6">
        <v>15.08</v>
      </c>
      <c r="H350" s="6" t="e">
        <v>#DIV/0!</v>
      </c>
      <c r="I350" s="1">
        <v>15.08</v>
      </c>
      <c r="J350" s="1">
        <v>15.08</v>
      </c>
      <c r="K350" s="7">
        <v>-15.08</v>
      </c>
      <c r="AO350" s="1"/>
      <c r="AP350" s="120"/>
      <c r="AQ350" s="150">
        <v>75</v>
      </c>
      <c r="BC350" s="1"/>
      <c r="CR350" s="144"/>
    </row>
    <row r="351" spans="1:96">
      <c r="A351" s="1"/>
      <c r="B351" s="120"/>
      <c r="C351" s="121">
        <v>100</v>
      </c>
      <c r="E351" s="1">
        <v>1</v>
      </c>
      <c r="F351" s="1">
        <v>14.55</v>
      </c>
      <c r="G351" s="6">
        <v>14.55</v>
      </c>
      <c r="H351" s="6" t="e">
        <v>#DIV/0!</v>
      </c>
      <c r="I351" s="1">
        <v>14.55</v>
      </c>
      <c r="J351" s="1">
        <v>14.55</v>
      </c>
      <c r="K351" s="7">
        <v>-14.55</v>
      </c>
      <c r="AO351" s="1"/>
      <c r="AP351" s="120"/>
      <c r="AQ351" s="150">
        <v>100</v>
      </c>
      <c r="BC351" s="1"/>
      <c r="CR351" s="144"/>
    </row>
    <row r="352" spans="1:96">
      <c r="A352" s="1"/>
      <c r="B352" s="120"/>
      <c r="C352" s="121">
        <v>150</v>
      </c>
      <c r="E352" s="1">
        <v>1</v>
      </c>
      <c r="F352" s="1">
        <v>13.99</v>
      </c>
      <c r="G352" s="6">
        <v>13.99</v>
      </c>
      <c r="H352" s="6" t="e">
        <v>#DIV/0!</v>
      </c>
      <c r="I352" s="1">
        <v>13.99</v>
      </c>
      <c r="J352" s="1">
        <v>13.99</v>
      </c>
      <c r="K352" s="7">
        <v>-13.99</v>
      </c>
      <c r="AO352" s="1"/>
      <c r="AP352" s="120"/>
      <c r="AQ352" s="150">
        <v>150</v>
      </c>
      <c r="BC352" s="1"/>
      <c r="CR352" s="144"/>
    </row>
    <row r="353" spans="1:96">
      <c r="A353" s="1"/>
      <c r="B353" s="120"/>
      <c r="C353" s="121">
        <v>200</v>
      </c>
      <c r="E353" s="1">
        <v>1</v>
      </c>
      <c r="F353" s="1">
        <v>12.37</v>
      </c>
      <c r="G353" s="6">
        <v>12.37</v>
      </c>
      <c r="H353" s="6" t="e">
        <v>#DIV/0!</v>
      </c>
      <c r="I353" s="1">
        <v>12.37</v>
      </c>
      <c r="J353" s="1">
        <v>12.37</v>
      </c>
      <c r="K353" s="7">
        <v>-12.37</v>
      </c>
      <c r="AO353" s="1"/>
      <c r="AP353" s="120"/>
      <c r="AQ353" s="150">
        <v>200</v>
      </c>
      <c r="BC353" s="1"/>
      <c r="CR353" s="144"/>
    </row>
    <row r="354" spans="1:96">
      <c r="A354" s="1"/>
      <c r="B354" s="120"/>
      <c r="C354" s="121">
        <v>300</v>
      </c>
      <c r="E354" s="1">
        <v>0</v>
      </c>
      <c r="F354" s="1">
        <v>0</v>
      </c>
      <c r="G354" s="6" t="e">
        <v>#DIV/0!</v>
      </c>
      <c r="H354" s="6" t="e">
        <v>#DIV/0!</v>
      </c>
      <c r="I354" s="1">
        <v>0</v>
      </c>
      <c r="J354" s="1">
        <v>0</v>
      </c>
      <c r="K354" s="7" t="e">
        <v>#DIV/0!</v>
      </c>
      <c r="AO354" s="1"/>
      <c r="AP354" s="120"/>
      <c r="AQ354" s="150">
        <v>300</v>
      </c>
      <c r="BC354" s="1"/>
      <c r="CR354" s="144"/>
    </row>
    <row r="355" spans="1:96">
      <c r="A355" s="1"/>
      <c r="B355" s="120"/>
      <c r="C355" s="121">
        <v>400</v>
      </c>
      <c r="E355" s="1">
        <v>0</v>
      </c>
      <c r="F355" s="1">
        <v>0</v>
      </c>
      <c r="G355" s="6" t="e">
        <v>#DIV/0!</v>
      </c>
      <c r="H355" s="6" t="e">
        <v>#DIV/0!</v>
      </c>
      <c r="I355" s="1">
        <v>0</v>
      </c>
      <c r="J355" s="1">
        <v>0</v>
      </c>
      <c r="K355" s="7" t="e">
        <v>#DIV/0!</v>
      </c>
      <c r="AO355" s="1"/>
      <c r="AP355" s="120"/>
      <c r="AQ355" s="150">
        <v>400</v>
      </c>
      <c r="BC355" s="1"/>
      <c r="CR355" s="144"/>
    </row>
    <row r="356" spans="1:96">
      <c r="A356" s="1"/>
      <c r="B356" s="120"/>
      <c r="C356" s="121">
        <v>500</v>
      </c>
      <c r="E356" s="1">
        <v>0</v>
      </c>
      <c r="F356" s="1">
        <v>0</v>
      </c>
      <c r="G356" s="6" t="e">
        <v>#DIV/0!</v>
      </c>
      <c r="H356" s="6" t="e">
        <v>#DIV/0!</v>
      </c>
      <c r="I356" s="1">
        <v>0</v>
      </c>
      <c r="J356" s="1">
        <v>0</v>
      </c>
      <c r="K356" s="7" t="e">
        <v>#DIV/0!</v>
      </c>
      <c r="AO356" s="1"/>
      <c r="AP356" s="120"/>
      <c r="AQ356" s="150">
        <v>500</v>
      </c>
      <c r="BC356" s="1"/>
      <c r="CR356" s="144"/>
    </row>
    <row r="357" spans="1:96">
      <c r="A357" s="1"/>
      <c r="B357" s="120"/>
      <c r="C357" s="121">
        <v>600</v>
      </c>
      <c r="E357" s="1">
        <v>0</v>
      </c>
      <c r="F357" s="1">
        <v>0</v>
      </c>
      <c r="G357" s="6" t="e">
        <v>#DIV/0!</v>
      </c>
      <c r="H357" s="6" t="e">
        <v>#DIV/0!</v>
      </c>
      <c r="I357" s="1">
        <v>0</v>
      </c>
      <c r="J357" s="1">
        <v>0</v>
      </c>
      <c r="K357" s="7" t="e">
        <v>#DIV/0!</v>
      </c>
      <c r="AO357" s="1"/>
      <c r="AP357" s="120"/>
      <c r="AQ357" s="150">
        <v>600</v>
      </c>
      <c r="CR357" s="144"/>
    </row>
    <row r="358" spans="1:96">
      <c r="A358" s="1"/>
      <c r="B358" s="120"/>
      <c r="C358" s="121"/>
      <c r="E358" s="1"/>
      <c r="F358" s="1"/>
      <c r="G358" s="6"/>
      <c r="H358" s="6"/>
      <c r="I358" s="1"/>
      <c r="J358" s="1"/>
      <c r="AO358" s="1"/>
      <c r="AP358" s="120"/>
      <c r="AQ358" s="150"/>
      <c r="CR358" s="144"/>
    </row>
    <row r="359" spans="1:96">
      <c r="A359" s="1"/>
      <c r="B359" s="1"/>
      <c r="C359" s="112" t="s">
        <v>14</v>
      </c>
      <c r="D359" s="1"/>
      <c r="E359" s="1">
        <v>0</v>
      </c>
      <c r="F359" s="1">
        <v>0</v>
      </c>
      <c r="G359" s="6" t="e">
        <v>#DIV/0!</v>
      </c>
      <c r="H359" s="6" t="e">
        <v>#DIV/0!</v>
      </c>
      <c r="I359" s="1">
        <v>0</v>
      </c>
      <c r="J359" s="1">
        <v>0</v>
      </c>
      <c r="K359" s="7" t="e">
        <v>#DIV/0!</v>
      </c>
      <c r="AO359" s="1"/>
      <c r="AP359" s="1"/>
      <c r="AQ359" s="141" t="s">
        <v>14</v>
      </c>
      <c r="AR359" s="1"/>
      <c r="AS359" s="1"/>
      <c r="AT359" s="1"/>
      <c r="AU359" s="1"/>
      <c r="AV359" s="1"/>
      <c r="AW359" s="1"/>
      <c r="AX359" s="1"/>
      <c r="AY359" s="1"/>
      <c r="AZ359" s="1"/>
      <c r="BA359" s="1"/>
      <c r="BB359" s="1"/>
      <c r="BC359" s="1"/>
      <c r="BD359" s="1"/>
      <c r="BE359" s="1"/>
      <c r="BF359" s="1"/>
      <c r="BG359" s="1"/>
      <c r="BH359" s="1"/>
      <c r="BI359" s="1"/>
      <c r="BJ359" s="1"/>
      <c r="BK359" s="1"/>
      <c r="BL359" s="1"/>
      <c r="BM359" s="1"/>
      <c r="BN359" s="1"/>
      <c r="BO359" s="1"/>
      <c r="BP359" s="1"/>
      <c r="BQ359" s="1"/>
      <c r="BR359" s="1"/>
      <c r="BS359" s="1"/>
      <c r="BT359" s="1"/>
      <c r="BU359" s="1"/>
      <c r="BV359" s="1"/>
      <c r="BW359" s="1"/>
      <c r="BX359" s="1"/>
      <c r="BY359" s="1"/>
      <c r="BZ359" s="1"/>
      <c r="CA359" s="1"/>
      <c r="CB359" s="1"/>
      <c r="CC359" s="1"/>
      <c r="CD359" s="1"/>
      <c r="CE359" s="1"/>
      <c r="CF359" s="1"/>
      <c r="CG359" s="1"/>
      <c r="CH359" s="1"/>
      <c r="CI359" s="1"/>
      <c r="CJ359" s="1"/>
      <c r="CK359" s="1"/>
      <c r="CL359" s="1"/>
      <c r="CN359" s="1"/>
      <c r="CO359" s="1"/>
      <c r="CP359" s="1"/>
      <c r="CQ359" s="1"/>
      <c r="CR359" s="141"/>
    </row>
    <row r="360" spans="1:96">
      <c r="A360" s="116"/>
      <c r="B360" s="117"/>
      <c r="C360" s="118" t="s">
        <v>15</v>
      </c>
      <c r="D360" s="116"/>
      <c r="E360" s="1">
        <v>0</v>
      </c>
      <c r="F360" s="1">
        <v>0</v>
      </c>
      <c r="G360" s="6" t="e">
        <v>#DIV/0!</v>
      </c>
      <c r="H360" s="6" t="e">
        <v>#DIV/0!</v>
      </c>
      <c r="I360" s="1">
        <v>0</v>
      </c>
      <c r="J360" s="1">
        <v>0</v>
      </c>
      <c r="K360" s="7" t="e">
        <v>#DIV/0!</v>
      </c>
      <c r="AO360" s="116"/>
      <c r="AP360" s="117"/>
      <c r="AQ360" s="149" t="s">
        <v>15</v>
      </c>
      <c r="AR360" s="116"/>
      <c r="AS360" s="116"/>
      <c r="AT360" s="116"/>
      <c r="AU360" s="116"/>
      <c r="AV360" s="116"/>
      <c r="AW360" s="116"/>
      <c r="AX360" s="116"/>
      <c r="AY360" s="116"/>
      <c r="AZ360" s="116"/>
      <c r="BA360" s="116"/>
      <c r="BB360" s="116"/>
      <c r="BC360" s="116"/>
      <c r="BD360" s="116"/>
      <c r="BE360" s="116"/>
      <c r="BF360" s="116"/>
      <c r="BG360" s="116"/>
      <c r="BH360" s="116"/>
      <c r="BI360" s="116"/>
      <c r="BJ360" s="116"/>
      <c r="BK360" s="116"/>
      <c r="BL360" s="116"/>
      <c r="BM360" s="116"/>
      <c r="BN360" s="116"/>
      <c r="BO360" s="116"/>
      <c r="BP360" s="116"/>
      <c r="BQ360" s="116"/>
      <c r="BR360" s="116"/>
      <c r="BS360" s="116"/>
      <c r="BT360" s="116"/>
      <c r="BU360" s="116"/>
      <c r="BV360" s="116"/>
      <c r="BW360" s="116"/>
      <c r="BX360" s="116"/>
      <c r="BY360" s="116"/>
      <c r="BZ360" s="116"/>
      <c r="CA360" s="116"/>
      <c r="CB360" s="116"/>
      <c r="CC360" s="116"/>
      <c r="CD360" s="116"/>
      <c r="CE360" s="1"/>
      <c r="CF360" s="116"/>
      <c r="CG360" s="116"/>
      <c r="CH360" s="116"/>
      <c r="CI360" s="116"/>
      <c r="CJ360" s="116"/>
      <c r="CK360" s="3"/>
      <c r="CL360" s="116"/>
      <c r="CN360" s="116"/>
      <c r="CO360" s="116"/>
      <c r="CP360" s="116"/>
      <c r="CQ360" s="116"/>
      <c r="CR360" s="143"/>
    </row>
    <row r="361" spans="1:96">
      <c r="A361" s="1" t="s">
        <v>0</v>
      </c>
      <c r="B361" s="120" t="s">
        <v>1</v>
      </c>
      <c r="C361" s="121" t="s">
        <v>2</v>
      </c>
      <c r="D361" s="1" t="s">
        <v>73</v>
      </c>
      <c r="E361" s="1" t="s">
        <v>75</v>
      </c>
      <c r="F361" s="1" t="s">
        <v>72</v>
      </c>
      <c r="G361" s="6" t="s">
        <v>4</v>
      </c>
      <c r="H361" s="6" t="s">
        <v>8</v>
      </c>
      <c r="I361" s="1" t="s">
        <v>5</v>
      </c>
      <c r="J361" s="1" t="s">
        <v>6</v>
      </c>
      <c r="K361" s="7" t="s">
        <v>7</v>
      </c>
      <c r="AO361" s="1" t="s">
        <v>10</v>
      </c>
      <c r="AP361" s="120" t="s">
        <v>11</v>
      </c>
      <c r="AQ361" s="150" t="s">
        <v>12</v>
      </c>
      <c r="AR361" s="1"/>
      <c r="AS361" s="1"/>
      <c r="AT361" s="1"/>
      <c r="AU361" s="1">
        <v>2005</v>
      </c>
      <c r="AV361" s="1">
        <v>2004</v>
      </c>
      <c r="AW361" s="1">
        <v>2003</v>
      </c>
      <c r="AX361" s="1">
        <v>2002</v>
      </c>
      <c r="AY361" s="1">
        <v>2001</v>
      </c>
      <c r="AZ361" s="1"/>
      <c r="BA361" s="1"/>
      <c r="BB361" s="1"/>
      <c r="BC361" s="1">
        <v>2000</v>
      </c>
      <c r="BD361" s="1"/>
      <c r="BE361" s="1">
        <v>1999</v>
      </c>
      <c r="BF361" s="1"/>
      <c r="BG361" s="1">
        <v>1998</v>
      </c>
      <c r="BH361" s="1">
        <v>1997</v>
      </c>
      <c r="BI361" s="1">
        <v>1996</v>
      </c>
      <c r="BJ361" s="1">
        <v>1995</v>
      </c>
      <c r="BK361" s="1">
        <v>1994</v>
      </c>
      <c r="BL361" s="1">
        <v>1993</v>
      </c>
      <c r="BM361" s="1">
        <v>1992</v>
      </c>
      <c r="BN361" s="1">
        <v>1991</v>
      </c>
      <c r="BO361" s="1">
        <v>1990</v>
      </c>
      <c r="BP361" s="1">
        <v>1990</v>
      </c>
      <c r="BQ361" s="1">
        <v>1989</v>
      </c>
      <c r="BR361" s="1">
        <v>1988</v>
      </c>
      <c r="BS361" s="1">
        <v>1987</v>
      </c>
      <c r="BT361" s="1">
        <v>1987</v>
      </c>
      <c r="BU361" s="1">
        <v>1986</v>
      </c>
      <c r="BV361" s="1">
        <v>1986</v>
      </c>
      <c r="BW361" s="1">
        <v>1986</v>
      </c>
      <c r="BX361" s="1">
        <v>1986</v>
      </c>
      <c r="BY361" s="1">
        <v>1986</v>
      </c>
      <c r="BZ361" s="1">
        <v>1985</v>
      </c>
      <c r="CA361" s="1">
        <v>1985</v>
      </c>
      <c r="CB361" s="1">
        <v>1985</v>
      </c>
      <c r="CC361" s="1">
        <v>1984</v>
      </c>
      <c r="CD361" s="1">
        <v>1984</v>
      </c>
      <c r="CE361" s="1">
        <v>1984</v>
      </c>
      <c r="CF361" s="1">
        <v>1983</v>
      </c>
      <c r="CG361" s="1">
        <v>1983</v>
      </c>
      <c r="CH361" s="1">
        <v>1982</v>
      </c>
      <c r="CI361" s="1">
        <v>1982</v>
      </c>
      <c r="CJ361" s="1">
        <v>1982</v>
      </c>
      <c r="CK361" s="1">
        <v>1982</v>
      </c>
      <c r="CL361" s="1">
        <v>1981</v>
      </c>
      <c r="CM361">
        <v>1980</v>
      </c>
      <c r="CN361" s="1"/>
      <c r="CO361" s="1"/>
      <c r="CP361" s="1"/>
      <c r="CQ361" s="1"/>
      <c r="CR361" s="144"/>
    </row>
    <row r="362" spans="1:96">
      <c r="A362" s="1">
        <v>3</v>
      </c>
      <c r="B362" s="1">
        <v>53</v>
      </c>
      <c r="C362" s="112" t="s">
        <v>13</v>
      </c>
      <c r="D362" s="1"/>
      <c r="E362" s="1">
        <v>7</v>
      </c>
      <c r="F362" s="1">
        <v>135</v>
      </c>
      <c r="G362" s="6">
        <v>19.285714285714285</v>
      </c>
      <c r="H362" s="6">
        <v>9.8609378477959826</v>
      </c>
      <c r="I362" s="1">
        <v>30</v>
      </c>
      <c r="J362" s="1">
        <v>4</v>
      </c>
      <c r="K362" s="7">
        <v>-19.285714285714285</v>
      </c>
      <c r="AO362" s="1">
        <v>3</v>
      </c>
      <c r="AP362" s="1">
        <v>53</v>
      </c>
      <c r="AQ362" s="141" t="s">
        <v>13</v>
      </c>
      <c r="AR362" s="1"/>
      <c r="AS362" s="1"/>
      <c r="AT362" s="1"/>
      <c r="AU362" s="1"/>
      <c r="AV362" s="1"/>
      <c r="AW362" s="1"/>
      <c r="AX362" s="1"/>
      <c r="AY362" s="1"/>
      <c r="AZ362" s="1"/>
      <c r="BA362" s="1"/>
      <c r="BB362" s="1"/>
      <c r="BC362" s="1"/>
      <c r="BD362" s="1"/>
      <c r="BE362" s="1"/>
      <c r="BF362" s="1"/>
      <c r="BG362" s="1"/>
      <c r="BH362" s="1"/>
      <c r="BI362" s="1"/>
      <c r="BJ362" s="1"/>
      <c r="BK362" s="1"/>
      <c r="BL362" s="1"/>
      <c r="BM362" s="1"/>
      <c r="BN362" s="1"/>
      <c r="BO362" s="1"/>
      <c r="BP362" s="1"/>
      <c r="BQ362" s="1"/>
      <c r="BR362" s="1"/>
      <c r="BS362" s="1"/>
      <c r="BT362" s="1"/>
      <c r="BU362" s="1"/>
      <c r="BV362" s="1"/>
      <c r="BW362" s="1"/>
      <c r="BX362" s="1"/>
      <c r="BY362" s="1"/>
      <c r="BZ362" s="1"/>
      <c r="CA362" s="1"/>
      <c r="CB362" s="1"/>
      <c r="CC362" s="1"/>
      <c r="CD362" s="1"/>
      <c r="CE362" s="1"/>
      <c r="CF362" s="1"/>
      <c r="CG362" s="1"/>
      <c r="CH362" s="1"/>
      <c r="CI362" s="1"/>
      <c r="CJ362" s="1"/>
      <c r="CK362" s="1"/>
      <c r="CL362" s="1"/>
      <c r="CN362" s="1"/>
      <c r="CO362" s="1"/>
      <c r="CP362" s="1"/>
      <c r="CQ362" s="1"/>
      <c r="CR362" s="141"/>
    </row>
    <row r="363" spans="1:96">
      <c r="A363" s="1"/>
      <c r="B363" s="1"/>
      <c r="C363" s="112">
        <v>0</v>
      </c>
      <c r="D363" s="1"/>
      <c r="E363" s="1">
        <v>7</v>
      </c>
      <c r="F363" s="1">
        <v>123.2</v>
      </c>
      <c r="G363" s="6">
        <v>17.600000000000001</v>
      </c>
      <c r="H363" s="6">
        <v>1.9467922333931886</v>
      </c>
      <c r="I363" s="1">
        <v>20.3</v>
      </c>
      <c r="J363" s="1">
        <v>15.5</v>
      </c>
      <c r="K363" s="6">
        <v>-17.600000000000001</v>
      </c>
      <c r="AO363" s="2"/>
      <c r="AP363" s="2"/>
      <c r="AQ363" s="146">
        <v>0</v>
      </c>
      <c r="AR363" s="2"/>
      <c r="AS363" s="2"/>
      <c r="AT363" s="2"/>
      <c r="AU363" s="2"/>
      <c r="AV363" s="2"/>
      <c r="AW363" s="2"/>
      <c r="AX363" s="2"/>
      <c r="AY363" s="2"/>
      <c r="AZ363" s="2"/>
      <c r="BA363" s="2"/>
      <c r="BB363" s="2"/>
      <c r="BC363" s="2"/>
      <c r="BD363" s="2"/>
      <c r="BE363" s="2"/>
      <c r="BF363" s="2"/>
      <c r="BG363" s="2"/>
      <c r="BH363" s="2"/>
      <c r="BI363" s="2"/>
      <c r="BJ363" s="2"/>
      <c r="BK363" s="2"/>
      <c r="BL363" s="2"/>
      <c r="BM363" s="2"/>
      <c r="BN363" s="2"/>
      <c r="BO363" s="2"/>
      <c r="BP363" s="2"/>
      <c r="BQ363" s="2"/>
      <c r="BR363" s="2"/>
      <c r="BS363" s="2"/>
      <c r="BT363" s="2"/>
      <c r="BU363" s="2"/>
      <c r="BV363" s="2"/>
      <c r="BW363" s="2"/>
      <c r="BX363" s="1"/>
      <c r="BY363" s="1"/>
      <c r="BZ363" s="1"/>
      <c r="CA363" s="1"/>
      <c r="CB363" s="1"/>
      <c r="CC363" s="1"/>
      <c r="CD363" s="1"/>
      <c r="CE363" s="1"/>
      <c r="CF363" s="1"/>
      <c r="CG363" s="1"/>
      <c r="CH363" s="1"/>
      <c r="CI363" s="1"/>
      <c r="CJ363" s="1"/>
      <c r="CK363" s="1"/>
      <c r="CL363" s="1"/>
      <c r="CN363" s="2"/>
      <c r="CO363" s="2"/>
      <c r="CP363" s="2"/>
      <c r="CQ363" s="2"/>
      <c r="CR363" s="146"/>
    </row>
    <row r="364" spans="1:96">
      <c r="A364" s="2"/>
      <c r="B364" s="114"/>
      <c r="C364" s="115">
        <v>10</v>
      </c>
      <c r="D364" s="2"/>
      <c r="E364" s="1">
        <v>7</v>
      </c>
      <c r="F364" s="1">
        <v>123.91</v>
      </c>
      <c r="G364" s="6">
        <v>17.701428571428572</v>
      </c>
      <c r="H364" s="6">
        <v>2.151522163271284</v>
      </c>
      <c r="I364" s="1">
        <v>20.65</v>
      </c>
      <c r="J364" s="1">
        <v>15.41</v>
      </c>
      <c r="K364" s="7">
        <v>-17.701428571428572</v>
      </c>
      <c r="AO364" s="2"/>
      <c r="AP364" s="114"/>
      <c r="AQ364" s="148">
        <v>10</v>
      </c>
      <c r="AR364" s="2"/>
      <c r="AS364" s="2"/>
      <c r="AT364" s="2"/>
      <c r="AU364" s="2"/>
      <c r="AV364" s="2"/>
      <c r="AW364" s="2"/>
      <c r="AX364" s="2"/>
      <c r="AY364" s="2"/>
      <c r="AZ364" s="2"/>
      <c r="BA364" s="2"/>
      <c r="BB364" s="2"/>
      <c r="BC364" s="2"/>
      <c r="BD364" s="2"/>
      <c r="BE364" s="2"/>
      <c r="BF364" s="2"/>
      <c r="BG364" s="2"/>
      <c r="BH364" s="2"/>
      <c r="BI364" s="2"/>
      <c r="BJ364" s="2"/>
      <c r="BK364" s="2"/>
      <c r="BL364" s="2"/>
      <c r="BM364" s="2"/>
      <c r="BN364" s="2"/>
      <c r="BO364" s="2"/>
      <c r="BP364" s="2"/>
      <c r="BQ364" s="2"/>
      <c r="BR364" s="2"/>
      <c r="BS364" s="2"/>
      <c r="BT364" s="2"/>
      <c r="BU364" s="2"/>
      <c r="BV364" s="2"/>
      <c r="BW364" s="2"/>
      <c r="BX364" s="2"/>
      <c r="BY364" s="2"/>
      <c r="BZ364" s="2"/>
      <c r="CA364" s="2"/>
      <c r="CB364" s="2"/>
      <c r="CC364" s="2"/>
      <c r="CD364" s="2"/>
      <c r="CE364" s="2"/>
      <c r="CF364" s="2"/>
      <c r="CG364" s="2"/>
      <c r="CH364" s="2"/>
      <c r="CI364" s="2"/>
      <c r="CJ364" s="2"/>
      <c r="CK364" s="2"/>
      <c r="CL364" s="2"/>
      <c r="CN364" s="2"/>
      <c r="CO364" s="2"/>
      <c r="CP364" s="2"/>
      <c r="CQ364" s="2"/>
      <c r="CR364" s="142"/>
    </row>
    <row r="365" spans="1:96">
      <c r="A365" s="1"/>
      <c r="B365" s="120"/>
      <c r="C365" s="118">
        <v>20</v>
      </c>
      <c r="D365" s="116"/>
      <c r="E365" s="1">
        <v>7</v>
      </c>
      <c r="F365" s="1">
        <v>121.74</v>
      </c>
      <c r="G365" s="6">
        <v>17.391428571428573</v>
      </c>
      <c r="H365" s="6">
        <v>2.1494140951387091</v>
      </c>
      <c r="I365" s="1">
        <v>20.65</v>
      </c>
      <c r="J365" s="1">
        <v>15.36</v>
      </c>
      <c r="K365" s="7">
        <v>-17.391428571428573</v>
      </c>
      <c r="AO365" s="1"/>
      <c r="AP365" s="120"/>
      <c r="AQ365" s="149">
        <v>20</v>
      </c>
      <c r="AR365" s="116"/>
      <c r="AS365" s="116"/>
      <c r="AT365" s="116"/>
      <c r="AU365" s="116"/>
      <c r="AV365" s="116"/>
      <c r="AW365" s="116"/>
      <c r="AX365" s="116"/>
      <c r="AY365" s="116"/>
      <c r="AZ365" s="116"/>
      <c r="BA365" s="116"/>
      <c r="BB365" s="116"/>
      <c r="BC365" s="116"/>
      <c r="BD365" s="116"/>
      <c r="BE365" s="116"/>
      <c r="BF365" s="116"/>
      <c r="BG365" s="116"/>
      <c r="BH365" s="116"/>
      <c r="BI365" s="116"/>
      <c r="BJ365" s="116"/>
      <c r="BK365" s="116"/>
      <c r="BL365" s="116"/>
      <c r="BM365" s="116"/>
      <c r="BN365" s="116"/>
      <c r="BO365" s="116"/>
      <c r="BP365" s="116"/>
      <c r="BQ365" s="116"/>
      <c r="BR365" s="116"/>
      <c r="BS365" s="116"/>
      <c r="BT365" s="116"/>
      <c r="BU365" s="116"/>
      <c r="BV365" s="116"/>
      <c r="BW365" s="116"/>
      <c r="BX365" s="116"/>
      <c r="BY365" s="116"/>
      <c r="BZ365" s="116"/>
      <c r="CA365" s="116"/>
      <c r="CB365" s="116"/>
      <c r="CC365" s="116"/>
      <c r="CD365" s="116"/>
      <c r="CE365" s="116"/>
      <c r="CF365" s="116"/>
      <c r="CG365" s="116"/>
      <c r="CH365" s="116"/>
      <c r="CI365" s="116"/>
      <c r="CJ365" s="116"/>
      <c r="CK365" s="3"/>
      <c r="CL365" s="116"/>
      <c r="CN365" s="116"/>
      <c r="CO365" s="116"/>
      <c r="CP365" s="116"/>
      <c r="CQ365" s="116"/>
      <c r="CR365" s="143"/>
    </row>
    <row r="366" spans="1:96">
      <c r="A366" s="1"/>
      <c r="B366" s="120"/>
      <c r="C366" s="121">
        <v>30</v>
      </c>
      <c r="E366" s="1">
        <v>7</v>
      </c>
      <c r="F366" s="1">
        <v>120.37</v>
      </c>
      <c r="G366" s="6">
        <v>17.195714285714285</v>
      </c>
      <c r="H366" s="6">
        <v>2.216429990945318</v>
      </c>
      <c r="I366" s="1">
        <v>20.65</v>
      </c>
      <c r="J366" s="1">
        <v>15.05</v>
      </c>
      <c r="K366" s="7">
        <v>-17.195714285714285</v>
      </c>
      <c r="AO366" s="1"/>
      <c r="AP366" s="120"/>
      <c r="AQ366" s="150">
        <v>30</v>
      </c>
      <c r="AS366" s="1"/>
      <c r="BB366" s="1"/>
      <c r="CH366" s="1"/>
      <c r="CK366" s="1"/>
      <c r="CR366" s="144"/>
    </row>
    <row r="367" spans="1:96">
      <c r="A367" s="1"/>
      <c r="B367" s="120"/>
      <c r="C367" s="121">
        <v>50</v>
      </c>
      <c r="E367" s="1">
        <v>7</v>
      </c>
      <c r="F367" s="1">
        <v>118.62</v>
      </c>
      <c r="G367" s="6">
        <v>16.945714285714285</v>
      </c>
      <c r="H367" s="6">
        <v>2.2924358016664228</v>
      </c>
      <c r="I367" s="1">
        <v>20.64</v>
      </c>
      <c r="J367" s="1">
        <v>14.52</v>
      </c>
      <c r="K367" s="7">
        <v>-16.945714285714285</v>
      </c>
      <c r="AO367" s="1"/>
      <c r="AP367" s="120"/>
      <c r="AQ367" s="150">
        <v>50</v>
      </c>
      <c r="AS367" s="1"/>
      <c r="BB367" s="1"/>
      <c r="CH367" s="1"/>
      <c r="CK367" s="1"/>
      <c r="CR367" s="144"/>
    </row>
    <row r="368" spans="1:96">
      <c r="A368" s="1"/>
      <c r="B368" s="120"/>
      <c r="C368" s="121">
        <v>75</v>
      </c>
      <c r="E368" s="1">
        <v>7</v>
      </c>
      <c r="F368" s="1">
        <v>115.81</v>
      </c>
      <c r="G368" s="6">
        <v>16.544285714285714</v>
      </c>
      <c r="H368" s="6">
        <v>2.4642230495828028</v>
      </c>
      <c r="I368" s="1">
        <v>20.61</v>
      </c>
      <c r="J368" s="1">
        <v>14.03</v>
      </c>
      <c r="K368" s="7">
        <v>-16.544285714285714</v>
      </c>
      <c r="AO368" s="1"/>
      <c r="AP368" s="120"/>
      <c r="AQ368" s="150">
        <v>75</v>
      </c>
      <c r="AS368" s="1"/>
      <c r="BB368" s="1"/>
      <c r="CH368" s="1"/>
      <c r="CK368" s="1"/>
      <c r="CR368" s="144"/>
    </row>
    <row r="369" spans="1:96">
      <c r="A369" s="1"/>
      <c r="B369" s="120"/>
      <c r="C369" s="121">
        <v>100</v>
      </c>
      <c r="E369" s="1">
        <v>7</v>
      </c>
      <c r="F369" s="1">
        <v>114.09</v>
      </c>
      <c r="G369" s="6">
        <v>16.298571428571432</v>
      </c>
      <c r="H369" s="6">
        <v>2.5414853174959715</v>
      </c>
      <c r="I369" s="1">
        <v>20.53</v>
      </c>
      <c r="J369" s="1">
        <v>13.39</v>
      </c>
      <c r="K369" s="7">
        <v>-16.298571428571432</v>
      </c>
      <c r="AO369" s="1"/>
      <c r="AP369" s="120"/>
      <c r="AQ369" s="150">
        <v>100</v>
      </c>
      <c r="AS369" s="1"/>
      <c r="BB369" s="1"/>
      <c r="CH369" s="1"/>
      <c r="CK369" s="1"/>
      <c r="CR369" s="144"/>
    </row>
    <row r="370" spans="1:96">
      <c r="A370" s="1"/>
      <c r="B370" s="120"/>
      <c r="C370" s="121">
        <v>150</v>
      </c>
      <c r="E370" s="1">
        <v>7</v>
      </c>
      <c r="F370" s="1">
        <v>107.85</v>
      </c>
      <c r="G370" s="6">
        <v>15.407142857142857</v>
      </c>
      <c r="H370" s="6">
        <v>2.8614198939554196</v>
      </c>
      <c r="I370" s="1">
        <v>19.920000000000002</v>
      </c>
      <c r="J370" s="1">
        <v>12.11</v>
      </c>
      <c r="K370" s="7">
        <v>-15.407142857142857</v>
      </c>
      <c r="AO370" s="1"/>
      <c r="AP370" s="120"/>
      <c r="AQ370" s="150">
        <v>150</v>
      </c>
      <c r="AS370" s="1"/>
      <c r="BB370" s="1"/>
      <c r="CH370" s="1"/>
      <c r="CK370" s="1"/>
      <c r="CR370" s="144"/>
    </row>
    <row r="371" spans="1:96">
      <c r="A371" s="1"/>
      <c r="B371" s="120"/>
      <c r="C371" s="121">
        <v>200</v>
      </c>
      <c r="E371" s="1">
        <v>7</v>
      </c>
      <c r="F371" s="1">
        <v>96.89</v>
      </c>
      <c r="G371" s="6">
        <v>13.841428571428574</v>
      </c>
      <c r="H371" s="6">
        <v>3.4964335570760601</v>
      </c>
      <c r="I371" s="1">
        <v>18.98</v>
      </c>
      <c r="J371" s="1">
        <v>10.119999999999999</v>
      </c>
      <c r="K371" s="7">
        <v>-13.841428571428574</v>
      </c>
      <c r="AO371" s="1"/>
      <c r="AP371" s="120"/>
      <c r="AQ371" s="150">
        <v>200</v>
      </c>
      <c r="AS371" s="1"/>
      <c r="BB371" s="1"/>
      <c r="CH371" s="1"/>
      <c r="CK371" s="1"/>
      <c r="CR371" s="144"/>
    </row>
    <row r="372" spans="1:96">
      <c r="A372" s="1"/>
      <c r="B372" s="120"/>
      <c r="C372" s="121">
        <v>300</v>
      </c>
      <c r="E372" s="1">
        <v>0</v>
      </c>
      <c r="F372" s="1">
        <v>0</v>
      </c>
      <c r="G372" s="6" t="e">
        <v>#DIV/0!</v>
      </c>
      <c r="H372" s="6" t="e">
        <v>#DIV/0!</v>
      </c>
      <c r="I372" s="1">
        <v>0</v>
      </c>
      <c r="J372" s="1">
        <v>0</v>
      </c>
      <c r="K372" s="7" t="e">
        <v>#DIV/0!</v>
      </c>
      <c r="AO372" s="1"/>
      <c r="AP372" s="120"/>
      <c r="AQ372" s="150">
        <v>300</v>
      </c>
      <c r="AS372" s="1"/>
      <c r="BB372" s="1"/>
      <c r="CH372" s="1"/>
      <c r="CK372" s="1"/>
      <c r="CR372" s="144"/>
    </row>
    <row r="373" spans="1:96">
      <c r="A373" s="1"/>
      <c r="B373" s="120"/>
      <c r="C373" s="121">
        <v>400</v>
      </c>
      <c r="E373" s="1">
        <v>0</v>
      </c>
      <c r="F373" s="1">
        <v>0</v>
      </c>
      <c r="G373" s="6" t="e">
        <v>#DIV/0!</v>
      </c>
      <c r="H373" s="6" t="e">
        <v>#DIV/0!</v>
      </c>
      <c r="I373" s="1">
        <v>0</v>
      </c>
      <c r="J373" s="1">
        <v>0</v>
      </c>
      <c r="K373" s="7" t="e">
        <v>#DIV/0!</v>
      </c>
      <c r="AO373" s="1"/>
      <c r="AP373" s="120"/>
      <c r="AQ373" s="150">
        <v>400</v>
      </c>
      <c r="AS373" s="1"/>
      <c r="BB373" s="1"/>
      <c r="CH373" s="1"/>
      <c r="CK373" s="1"/>
      <c r="CR373" s="144"/>
    </row>
    <row r="374" spans="1:96">
      <c r="A374" s="1"/>
      <c r="B374" s="120"/>
      <c r="C374" s="121">
        <v>500</v>
      </c>
      <c r="E374" s="1">
        <v>0</v>
      </c>
      <c r="F374" s="1">
        <v>0</v>
      </c>
      <c r="G374" s="6" t="e">
        <v>#DIV/0!</v>
      </c>
      <c r="H374" s="6" t="e">
        <v>#DIV/0!</v>
      </c>
      <c r="I374" s="1">
        <v>0</v>
      </c>
      <c r="J374" s="1">
        <v>0</v>
      </c>
      <c r="K374" s="7" t="e">
        <v>#DIV/0!</v>
      </c>
      <c r="AO374" s="1"/>
      <c r="AP374" s="120"/>
      <c r="AQ374" s="150">
        <v>500</v>
      </c>
      <c r="CH374" s="1"/>
      <c r="CK374" s="1"/>
      <c r="CR374" s="144"/>
    </row>
    <row r="375" spans="1:96">
      <c r="A375" s="1"/>
      <c r="B375" s="120"/>
      <c r="C375" s="121">
        <v>600</v>
      </c>
      <c r="E375" s="1">
        <v>0</v>
      </c>
      <c r="F375" s="1">
        <v>0</v>
      </c>
      <c r="G375" s="6" t="e">
        <v>#DIV/0!</v>
      </c>
      <c r="H375" s="6" t="e">
        <v>#DIV/0!</v>
      </c>
      <c r="I375" s="1">
        <v>0</v>
      </c>
      <c r="J375" s="1">
        <v>0</v>
      </c>
      <c r="K375" s="7" t="e">
        <v>#DIV/0!</v>
      </c>
      <c r="AO375" s="1"/>
      <c r="AP375" s="120"/>
      <c r="AQ375" s="150">
        <v>600</v>
      </c>
      <c r="CK375" s="1"/>
      <c r="CR375" s="144"/>
    </row>
    <row r="376" spans="1:96">
      <c r="A376" s="1"/>
      <c r="B376" s="120"/>
      <c r="C376" s="121"/>
      <c r="E376" s="1"/>
      <c r="F376" s="1"/>
      <c r="G376" s="6"/>
      <c r="H376" s="6"/>
      <c r="I376" s="1"/>
      <c r="J376" s="1"/>
      <c r="AO376" s="1"/>
      <c r="AP376" s="120"/>
      <c r="AQ376" s="150"/>
      <c r="CK376" s="1"/>
      <c r="CR376" s="144"/>
    </row>
    <row r="377" spans="1:96">
      <c r="A377" s="116"/>
      <c r="B377" s="117"/>
      <c r="C377" s="118" t="s">
        <v>14</v>
      </c>
      <c r="D377" s="116"/>
      <c r="E377" s="1">
        <v>4</v>
      </c>
      <c r="F377" s="1">
        <v>744</v>
      </c>
      <c r="G377" s="6">
        <v>186</v>
      </c>
      <c r="H377" s="6">
        <v>91.170170560331854</v>
      </c>
      <c r="I377" s="1">
        <v>298</v>
      </c>
      <c r="J377" s="1">
        <v>96</v>
      </c>
      <c r="K377" s="7">
        <v>-186</v>
      </c>
      <c r="AO377" s="116"/>
      <c r="AP377" s="117"/>
      <c r="AQ377" s="149" t="s">
        <v>14</v>
      </c>
      <c r="AR377" s="116"/>
      <c r="AS377" s="116"/>
      <c r="AT377" s="116"/>
      <c r="AU377" s="116"/>
      <c r="AV377" s="116"/>
      <c r="AW377" s="116"/>
      <c r="AX377" s="116"/>
      <c r="AY377" s="116"/>
      <c r="AZ377" s="116"/>
      <c r="BA377" s="116"/>
      <c r="BB377" s="116"/>
      <c r="BC377" s="116"/>
      <c r="BD377" s="116"/>
      <c r="BE377" s="116"/>
      <c r="BF377" s="116"/>
      <c r="BG377" s="116"/>
      <c r="BH377" s="116"/>
      <c r="BI377" s="116"/>
      <c r="BJ377" s="116"/>
      <c r="BK377" s="116"/>
      <c r="BL377" s="116"/>
      <c r="BM377" s="116"/>
      <c r="BN377" s="116"/>
      <c r="BO377" s="116"/>
      <c r="BP377" s="116"/>
      <c r="BQ377" s="116"/>
      <c r="BR377" s="116"/>
      <c r="BS377" s="116"/>
      <c r="BT377" s="116"/>
      <c r="BU377" s="116"/>
      <c r="BV377" s="116"/>
      <c r="BW377" s="116"/>
      <c r="BX377" s="116"/>
      <c r="BY377" s="116"/>
      <c r="BZ377" s="116"/>
      <c r="CA377" s="116"/>
      <c r="CB377" s="116"/>
      <c r="CC377" s="116"/>
      <c r="CD377" s="116"/>
      <c r="CE377" s="1"/>
      <c r="CF377" s="116"/>
      <c r="CG377" s="116"/>
      <c r="CH377" s="116"/>
      <c r="CI377" s="116"/>
      <c r="CJ377" s="116"/>
      <c r="CK377" s="3"/>
      <c r="CL377" s="116"/>
      <c r="CN377" s="116"/>
      <c r="CO377" s="116"/>
      <c r="CP377" s="116"/>
      <c r="CQ377" s="116"/>
      <c r="CR377" s="143"/>
    </row>
    <row r="378" spans="1:96">
      <c r="A378" s="1"/>
      <c r="B378" s="120"/>
      <c r="C378" s="121" t="s">
        <v>15</v>
      </c>
      <c r="D378" s="1"/>
      <c r="E378" s="1">
        <v>4</v>
      </c>
      <c r="F378" s="1">
        <v>3.2</v>
      </c>
      <c r="G378" s="6">
        <v>0.8</v>
      </c>
      <c r="H378" s="6">
        <v>0.80415587212098805</v>
      </c>
      <c r="I378" s="1">
        <v>2</v>
      </c>
      <c r="J378" s="1">
        <v>0.3</v>
      </c>
      <c r="K378" s="7">
        <v>-0.8</v>
      </c>
      <c r="AO378" s="1"/>
      <c r="AP378" s="120"/>
      <c r="AQ378" s="150" t="s">
        <v>15</v>
      </c>
      <c r="AR378" s="1"/>
      <c r="AS378" s="1"/>
      <c r="AT378" s="1"/>
      <c r="AU378" s="1"/>
      <c r="AV378" s="1"/>
      <c r="AW378" s="1"/>
      <c r="AX378" s="1"/>
      <c r="AY378" s="1"/>
      <c r="AZ378" s="1"/>
      <c r="BA378" s="1"/>
      <c r="BB378" s="1"/>
      <c r="BC378" s="1"/>
      <c r="BD378" s="1"/>
      <c r="BE378" s="1"/>
      <c r="BF378" s="1"/>
      <c r="BG378" s="1"/>
      <c r="BH378" s="1"/>
      <c r="BI378" s="1"/>
      <c r="BJ378" s="1"/>
      <c r="BK378" s="1"/>
      <c r="BL378" s="1"/>
      <c r="BM378" s="1"/>
      <c r="BN378" s="1"/>
      <c r="BO378" s="1"/>
      <c r="BP378" s="1"/>
      <c r="BQ378" s="1"/>
      <c r="BR378" s="1"/>
      <c r="BS378" s="1"/>
      <c r="BT378" s="1"/>
      <c r="BU378" s="1"/>
      <c r="BV378" s="1"/>
      <c r="BW378" s="1"/>
      <c r="BX378" s="1"/>
      <c r="BY378" s="1"/>
      <c r="BZ378" s="1"/>
      <c r="CA378" s="1"/>
      <c r="CB378" s="1"/>
      <c r="CC378" s="1"/>
      <c r="CD378" s="1"/>
      <c r="CE378" s="1"/>
      <c r="CF378" s="1"/>
      <c r="CG378" s="1"/>
      <c r="CH378" s="1"/>
      <c r="CI378" s="1"/>
      <c r="CJ378" s="1"/>
      <c r="CK378" s="1"/>
      <c r="CL378" s="1"/>
      <c r="CN378" s="1"/>
      <c r="CO378" s="1"/>
      <c r="CP378" s="1"/>
      <c r="CQ378" s="1"/>
      <c r="CR378" s="144"/>
    </row>
    <row r="379" spans="1:96">
      <c r="A379" s="1" t="s">
        <v>0</v>
      </c>
      <c r="B379" s="120" t="s">
        <v>1</v>
      </c>
      <c r="C379" s="121" t="s">
        <v>2</v>
      </c>
      <c r="D379" t="s">
        <v>73</v>
      </c>
      <c r="E379" s="1" t="s">
        <v>75</v>
      </c>
      <c r="F379" s="1" t="s">
        <v>72</v>
      </c>
      <c r="G379" s="6" t="s">
        <v>4</v>
      </c>
      <c r="H379" s="6" t="s">
        <v>8</v>
      </c>
      <c r="I379" s="1" t="s">
        <v>5</v>
      </c>
      <c r="J379" s="1" t="s">
        <v>6</v>
      </c>
      <c r="K379" s="7" t="s">
        <v>7</v>
      </c>
      <c r="AO379" s="1" t="s">
        <v>10</v>
      </c>
      <c r="AP379" s="120" t="s">
        <v>11</v>
      </c>
      <c r="AQ379" s="150" t="s">
        <v>12</v>
      </c>
      <c r="AU379" s="1">
        <v>2005</v>
      </c>
      <c r="AV379">
        <v>2004</v>
      </c>
      <c r="AW379">
        <v>2003</v>
      </c>
      <c r="AX379">
        <v>2002</v>
      </c>
      <c r="AY379">
        <v>2001</v>
      </c>
      <c r="BA379" s="1"/>
      <c r="BC379">
        <v>2000</v>
      </c>
      <c r="BD379" s="1"/>
      <c r="BE379">
        <v>1999</v>
      </c>
      <c r="BF379">
        <v>1998</v>
      </c>
      <c r="BG379" s="1">
        <v>1998</v>
      </c>
      <c r="BH379">
        <v>1997</v>
      </c>
      <c r="BI379">
        <v>1996</v>
      </c>
      <c r="BJ379">
        <v>1995</v>
      </c>
      <c r="BK379">
        <v>1994</v>
      </c>
      <c r="BL379">
        <v>1993</v>
      </c>
      <c r="BM379">
        <v>1992</v>
      </c>
      <c r="BN379" s="1">
        <v>1991</v>
      </c>
      <c r="BO379">
        <v>1990</v>
      </c>
      <c r="BP379">
        <v>1990</v>
      </c>
      <c r="BQ379">
        <v>1989</v>
      </c>
      <c r="BR379">
        <v>1988</v>
      </c>
      <c r="BS379">
        <v>1987</v>
      </c>
      <c r="BT379">
        <v>1987</v>
      </c>
      <c r="BU379">
        <v>1986</v>
      </c>
      <c r="BV379">
        <v>1986</v>
      </c>
      <c r="BW379">
        <v>1986</v>
      </c>
      <c r="BX379">
        <v>1986</v>
      </c>
      <c r="BY379">
        <v>1986</v>
      </c>
      <c r="BZ379">
        <v>1985</v>
      </c>
      <c r="CA379">
        <v>1985</v>
      </c>
      <c r="CB379">
        <v>1985</v>
      </c>
      <c r="CC379">
        <v>1984</v>
      </c>
      <c r="CD379">
        <v>1984</v>
      </c>
      <c r="CE379">
        <v>1984</v>
      </c>
      <c r="CF379">
        <v>1983</v>
      </c>
      <c r="CG379">
        <v>1983</v>
      </c>
      <c r="CH379">
        <v>1982</v>
      </c>
      <c r="CI379">
        <v>1982</v>
      </c>
      <c r="CJ379">
        <v>1982</v>
      </c>
      <c r="CK379" s="1">
        <v>1982</v>
      </c>
      <c r="CL379">
        <v>1981</v>
      </c>
      <c r="CM379">
        <v>1980</v>
      </c>
      <c r="CR379" s="144"/>
    </row>
    <row r="380" spans="1:96">
      <c r="A380" s="1">
        <v>3</v>
      </c>
      <c r="B380" s="120">
        <v>54</v>
      </c>
      <c r="C380" s="121" t="s">
        <v>13</v>
      </c>
      <c r="E380" s="1">
        <v>5</v>
      </c>
      <c r="F380" s="1">
        <v>77</v>
      </c>
      <c r="G380" s="6">
        <v>15.4</v>
      </c>
      <c r="H380" s="6">
        <v>12.441864811996632</v>
      </c>
      <c r="I380" s="1">
        <v>30</v>
      </c>
      <c r="J380" s="1">
        <v>4</v>
      </c>
      <c r="K380" s="7">
        <v>-15.4</v>
      </c>
      <c r="AO380" s="1">
        <v>3</v>
      </c>
      <c r="AP380" s="120">
        <v>54</v>
      </c>
      <c r="AQ380" s="150" t="s">
        <v>13</v>
      </c>
      <c r="AU380" s="1"/>
      <c r="BA380" s="1"/>
      <c r="BD380" s="1"/>
      <c r="BG380" s="1"/>
      <c r="BN380" s="1"/>
      <c r="CK380" s="1"/>
      <c r="CR380" s="144"/>
    </row>
    <row r="381" spans="1:96">
      <c r="A381" s="1"/>
      <c r="B381" s="120"/>
      <c r="C381" s="121">
        <v>0</v>
      </c>
      <c r="E381" s="1">
        <v>5</v>
      </c>
      <c r="F381" s="1">
        <v>86.9</v>
      </c>
      <c r="G381" s="6">
        <v>17.38</v>
      </c>
      <c r="H381" s="6">
        <v>1.5674820573135737</v>
      </c>
      <c r="I381" s="1">
        <v>19.100000000000001</v>
      </c>
      <c r="J381" s="1">
        <v>15.7</v>
      </c>
      <c r="K381" s="7">
        <v>-17.38</v>
      </c>
      <c r="AO381" s="1"/>
      <c r="AP381" s="120"/>
      <c r="AQ381" s="150">
        <v>0</v>
      </c>
      <c r="AU381" s="1"/>
      <c r="BA381" s="1"/>
      <c r="BD381" s="1"/>
      <c r="BG381" s="1"/>
      <c r="BN381" s="1"/>
      <c r="CK381" s="1"/>
      <c r="CR381" s="144"/>
    </row>
    <row r="382" spans="1:96">
      <c r="A382" s="1"/>
      <c r="B382" s="120"/>
      <c r="C382" s="121">
        <v>10</v>
      </c>
      <c r="E382" s="1">
        <v>4</v>
      </c>
      <c r="F382" s="1">
        <v>70.84</v>
      </c>
      <c r="G382" s="6">
        <v>17.71</v>
      </c>
      <c r="H382" s="6">
        <v>1.6043067038443639</v>
      </c>
      <c r="I382" s="1">
        <v>19.27</v>
      </c>
      <c r="J382" s="1">
        <v>15.81</v>
      </c>
      <c r="K382" s="7">
        <v>-17.71</v>
      </c>
      <c r="AO382" s="1"/>
      <c r="AP382" s="120"/>
      <c r="AQ382" s="150">
        <v>10</v>
      </c>
      <c r="AU382" s="1"/>
      <c r="BA382" s="1"/>
      <c r="BD382" s="1"/>
      <c r="BG382" s="1"/>
      <c r="BN382" s="1"/>
      <c r="CK382" s="1"/>
      <c r="CR382" s="144"/>
    </row>
    <row r="383" spans="1:96">
      <c r="A383" s="1"/>
      <c r="B383" s="120"/>
      <c r="C383" s="121">
        <v>20</v>
      </c>
      <c r="E383" s="1">
        <v>4</v>
      </c>
      <c r="F383" s="1">
        <v>70.569999999999993</v>
      </c>
      <c r="G383" s="6">
        <v>17.642499999999998</v>
      </c>
      <c r="H383" s="6">
        <v>1.486996413355943</v>
      </c>
      <c r="I383" s="1">
        <v>19.07</v>
      </c>
      <c r="J383" s="1">
        <v>15.87</v>
      </c>
      <c r="K383" s="7">
        <v>-17.642499999999998</v>
      </c>
      <c r="AO383" s="1"/>
      <c r="AP383" s="120"/>
      <c r="AQ383" s="150">
        <v>20</v>
      </c>
      <c r="AU383" s="1"/>
      <c r="BA383" s="1"/>
      <c r="BD383" s="1"/>
      <c r="BG383" s="1"/>
      <c r="BN383" s="1"/>
      <c r="CK383" s="1"/>
      <c r="CR383" s="144"/>
    </row>
    <row r="384" spans="1:96">
      <c r="A384" s="1"/>
      <c r="B384" s="120"/>
      <c r="C384" s="121">
        <v>30</v>
      </c>
      <c r="E384" s="1">
        <v>4</v>
      </c>
      <c r="F384" s="1">
        <v>70.239999999999995</v>
      </c>
      <c r="G384" s="6">
        <v>17.559999999999999</v>
      </c>
      <c r="H384" s="6">
        <v>1.4096571687234114</v>
      </c>
      <c r="I384" s="1">
        <v>18.93</v>
      </c>
      <c r="J384" s="1">
        <v>15.86</v>
      </c>
      <c r="K384" s="7">
        <v>-17.559999999999999</v>
      </c>
      <c r="AO384" s="1"/>
      <c r="AP384" s="120"/>
      <c r="AQ384" s="150">
        <v>30</v>
      </c>
      <c r="CK384" s="1"/>
      <c r="CR384" s="144"/>
    </row>
    <row r="385" spans="1:96">
      <c r="A385" s="1"/>
      <c r="B385" s="120"/>
      <c r="C385" s="121">
        <v>50</v>
      </c>
      <c r="E385" s="1">
        <v>4</v>
      </c>
      <c r="F385" s="1">
        <v>69.56</v>
      </c>
      <c r="G385" s="6">
        <v>17.39</v>
      </c>
      <c r="H385" s="6">
        <v>1.3598284205491913</v>
      </c>
      <c r="I385" s="1">
        <v>18.78</v>
      </c>
      <c r="J385" s="1">
        <v>15.85</v>
      </c>
      <c r="K385" s="7">
        <v>-17.39</v>
      </c>
      <c r="AO385" s="1"/>
      <c r="AP385" s="120"/>
      <c r="AQ385" s="150">
        <v>50</v>
      </c>
      <c r="CK385" s="1"/>
      <c r="CR385" s="144"/>
    </row>
    <row r="386" spans="1:96">
      <c r="A386" s="1"/>
      <c r="B386" s="120"/>
      <c r="C386" s="121">
        <v>75</v>
      </c>
      <c r="E386" s="1">
        <v>4</v>
      </c>
      <c r="F386" s="1">
        <v>69.27</v>
      </c>
      <c r="G386" s="6">
        <v>17.317499999999999</v>
      </c>
      <c r="H386" s="6">
        <v>1.3814816924833746</v>
      </c>
      <c r="I386" s="1">
        <v>18.77</v>
      </c>
      <c r="J386" s="1">
        <v>15.85</v>
      </c>
      <c r="K386" s="7">
        <v>-17.317499999999999</v>
      </c>
      <c r="AO386" s="1"/>
      <c r="AP386" s="120"/>
      <c r="AQ386" s="150">
        <v>75</v>
      </c>
      <c r="CK386" s="1"/>
      <c r="CR386" s="144"/>
    </row>
    <row r="387" spans="1:96">
      <c r="A387" s="1"/>
      <c r="B387" s="120"/>
      <c r="C387" s="121">
        <v>100</v>
      </c>
      <c r="D387" s="1"/>
      <c r="E387" s="1">
        <v>4</v>
      </c>
      <c r="F387" s="1">
        <v>68.89</v>
      </c>
      <c r="G387" s="6">
        <v>17.2225</v>
      </c>
      <c r="H387" s="6">
        <v>1.4128074886551492</v>
      </c>
      <c r="I387" s="1">
        <v>18.75</v>
      </c>
      <c r="J387" s="1">
        <v>15.76</v>
      </c>
      <c r="K387" s="7">
        <v>-17.2225</v>
      </c>
      <c r="AO387" s="1"/>
      <c r="AP387" s="120"/>
      <c r="AQ387" s="150">
        <v>100</v>
      </c>
      <c r="AR387" s="1"/>
      <c r="AS387" s="1"/>
      <c r="AT387" s="1"/>
      <c r="AU387" s="1"/>
      <c r="AV387" s="1"/>
      <c r="AW387" s="1"/>
      <c r="AX387" s="1"/>
      <c r="AY387" s="1"/>
      <c r="AZ387" s="1"/>
      <c r="BA387" s="1"/>
      <c r="BB387" s="1"/>
      <c r="BC387" s="1"/>
      <c r="BD387" s="1"/>
      <c r="BE387" s="1"/>
      <c r="BF387" s="1"/>
      <c r="BG387" s="1"/>
      <c r="BH387" s="1"/>
      <c r="BI387" s="1"/>
      <c r="BJ387" s="1"/>
      <c r="BK387" s="1"/>
      <c r="BL387" s="1"/>
      <c r="BM387" s="1"/>
      <c r="BN387" s="1"/>
      <c r="BO387" s="1"/>
      <c r="BP387" s="1"/>
      <c r="BQ387" s="1"/>
      <c r="BR387" s="1"/>
      <c r="BS387" s="1"/>
      <c r="BT387" s="1"/>
      <c r="BU387" s="1"/>
      <c r="BV387" s="1"/>
      <c r="BW387" s="1"/>
      <c r="BX387" s="1"/>
      <c r="BY387" s="1"/>
      <c r="BZ387" s="1"/>
      <c r="CA387" s="1"/>
      <c r="CB387" s="1"/>
      <c r="CC387" s="1"/>
      <c r="CD387" s="1"/>
      <c r="CE387" s="1"/>
      <c r="CF387" s="1"/>
      <c r="CG387" s="1"/>
      <c r="CH387" s="1"/>
      <c r="CI387" s="1"/>
      <c r="CJ387" s="1"/>
      <c r="CK387" s="1"/>
      <c r="CL387" s="1"/>
      <c r="CN387" s="1"/>
      <c r="CO387" s="1"/>
      <c r="CP387" s="1"/>
      <c r="CQ387" s="1"/>
      <c r="CR387" s="144"/>
    </row>
    <row r="388" spans="1:96">
      <c r="A388" s="1"/>
      <c r="B388" s="1"/>
      <c r="C388" s="112">
        <v>150</v>
      </c>
      <c r="D388" s="1"/>
      <c r="E388" s="1">
        <v>4</v>
      </c>
      <c r="F388" s="1">
        <v>67.28</v>
      </c>
      <c r="G388" s="6">
        <v>16.82</v>
      </c>
      <c r="H388" s="6">
        <v>1.6817253045607432</v>
      </c>
      <c r="I388" s="1">
        <v>18.739999999999998</v>
      </c>
      <c r="J388" s="1">
        <v>15.04</v>
      </c>
      <c r="K388" s="7">
        <v>-16.82</v>
      </c>
      <c r="AO388" s="1"/>
      <c r="AP388" s="1"/>
      <c r="AQ388" s="141">
        <v>150</v>
      </c>
      <c r="AR388" s="1"/>
      <c r="AS388" s="1"/>
      <c r="AT388" s="1"/>
      <c r="AU388" s="1"/>
      <c r="AV388" s="1"/>
      <c r="AW388" s="1"/>
      <c r="AX388" s="1"/>
      <c r="AY388" s="1"/>
      <c r="AZ388" s="1"/>
      <c r="BA388" s="1"/>
      <c r="BB388" s="1"/>
      <c r="BC388" s="1"/>
      <c r="BD388" s="1"/>
      <c r="BE388" s="1"/>
      <c r="BF388" s="1"/>
      <c r="BG388" s="1"/>
      <c r="BH388" s="1"/>
      <c r="BI388" s="1"/>
      <c r="BJ388" s="1"/>
      <c r="BK388" s="1"/>
      <c r="BL388" s="1"/>
      <c r="BM388" s="1"/>
      <c r="BN388" s="1"/>
      <c r="BO388" s="1"/>
      <c r="BP388" s="1"/>
      <c r="BQ388" s="1"/>
      <c r="BR388" s="1"/>
      <c r="BS388" s="1"/>
      <c r="BT388" s="1"/>
      <c r="BU388" s="1"/>
      <c r="BV388" s="1"/>
      <c r="BW388" s="1"/>
      <c r="BX388" s="1"/>
      <c r="BY388" s="1"/>
      <c r="BZ388" s="1"/>
      <c r="CA388" s="1"/>
      <c r="CB388" s="1"/>
      <c r="CC388" s="1"/>
      <c r="CD388" s="1"/>
      <c r="CE388" s="1"/>
      <c r="CF388" s="1"/>
      <c r="CG388" s="1"/>
      <c r="CH388" s="1"/>
      <c r="CI388" s="1"/>
      <c r="CJ388" s="1"/>
      <c r="CK388" s="1"/>
      <c r="CL388" s="1"/>
      <c r="CN388" s="1"/>
      <c r="CO388" s="1"/>
      <c r="CP388" s="1"/>
      <c r="CQ388" s="1"/>
      <c r="CR388" s="141"/>
    </row>
    <row r="389" spans="1:96">
      <c r="A389" s="116"/>
      <c r="B389" s="117"/>
      <c r="C389" s="118">
        <v>200</v>
      </c>
      <c r="D389" s="116"/>
      <c r="E389" s="1">
        <v>4</v>
      </c>
      <c r="F389" s="1">
        <v>62.35</v>
      </c>
      <c r="G389" s="6">
        <v>15.5875</v>
      </c>
      <c r="H389" s="6">
        <v>2.3812094266009676</v>
      </c>
      <c r="I389" s="1">
        <v>18.38</v>
      </c>
      <c r="J389" s="1">
        <v>13.25</v>
      </c>
      <c r="K389" s="7">
        <v>-15.5875</v>
      </c>
      <c r="AO389" s="116"/>
      <c r="AP389" s="117"/>
      <c r="AQ389" s="149">
        <v>200</v>
      </c>
      <c r="AR389" s="116"/>
      <c r="AS389" s="116"/>
      <c r="AT389" s="116"/>
      <c r="AU389" s="116"/>
      <c r="AV389" s="116"/>
      <c r="AW389" s="116"/>
      <c r="AX389" s="116"/>
      <c r="AY389" s="116"/>
      <c r="AZ389" s="116"/>
      <c r="BA389" s="116"/>
      <c r="BB389" s="116"/>
      <c r="BC389" s="116"/>
      <c r="BD389" s="116"/>
      <c r="BE389" s="116"/>
      <c r="BF389" s="116"/>
      <c r="BG389" s="116"/>
      <c r="BH389" s="116"/>
      <c r="BI389" s="116"/>
      <c r="BJ389" s="116"/>
      <c r="BK389" s="116"/>
      <c r="BL389" s="116"/>
      <c r="BM389" s="116"/>
      <c r="BN389" s="116"/>
      <c r="BO389" s="116"/>
      <c r="BP389" s="116"/>
      <c r="BQ389" s="116"/>
      <c r="BR389" s="116"/>
      <c r="BS389" s="116"/>
      <c r="BT389" s="116"/>
      <c r="BU389" s="116"/>
      <c r="BV389" s="116"/>
      <c r="BW389" s="116"/>
      <c r="BX389" s="116"/>
      <c r="BY389" s="116"/>
      <c r="BZ389" s="116"/>
      <c r="CA389" s="116"/>
      <c r="CB389" s="116"/>
      <c r="CC389" s="116"/>
      <c r="CD389" s="116"/>
      <c r="CE389" s="116"/>
      <c r="CF389" s="116"/>
      <c r="CG389" s="116"/>
      <c r="CH389" s="116"/>
      <c r="CI389" s="116"/>
      <c r="CJ389" s="116"/>
      <c r="CK389" s="116"/>
      <c r="CL389" s="116"/>
      <c r="CN389" s="116"/>
      <c r="CO389" s="116"/>
      <c r="CP389" s="116"/>
      <c r="CQ389" s="116"/>
      <c r="CR389" s="143"/>
    </row>
    <row r="390" spans="1:96">
      <c r="A390" s="1"/>
      <c r="B390" s="120"/>
      <c r="C390" s="121">
        <v>300</v>
      </c>
      <c r="D390" s="1"/>
      <c r="E390" s="1">
        <v>0</v>
      </c>
      <c r="F390" s="1">
        <v>0</v>
      </c>
      <c r="G390" s="6" t="e">
        <v>#DIV/0!</v>
      </c>
      <c r="H390" s="6" t="e">
        <v>#DIV/0!</v>
      </c>
      <c r="I390" s="1">
        <v>0</v>
      </c>
      <c r="J390" s="1">
        <v>0</v>
      </c>
      <c r="K390" s="7" t="e">
        <v>#DIV/0!</v>
      </c>
      <c r="AO390" s="1"/>
      <c r="AP390" s="120"/>
      <c r="AQ390" s="150">
        <v>300</v>
      </c>
      <c r="AR390" s="1"/>
      <c r="AS390" s="1"/>
      <c r="AT390" s="1"/>
      <c r="AU390" s="1"/>
      <c r="AV390" s="1"/>
      <c r="AW390" s="1"/>
      <c r="AX390" s="1"/>
      <c r="AY390" s="1"/>
      <c r="AZ390" s="1"/>
      <c r="BA390" s="1"/>
      <c r="BB390" s="1"/>
      <c r="BC390" s="1"/>
      <c r="BD390" s="1"/>
      <c r="BE390" s="1"/>
      <c r="BF390" s="1"/>
      <c r="BG390" s="1"/>
      <c r="BH390" s="1"/>
      <c r="BI390" s="1"/>
      <c r="BJ390" s="1"/>
      <c r="BK390" s="1"/>
      <c r="BL390" s="1"/>
      <c r="BM390" s="1"/>
      <c r="BN390" s="1"/>
      <c r="BO390" s="1"/>
      <c r="BP390" s="1"/>
      <c r="BQ390" s="1"/>
      <c r="BR390" s="1"/>
      <c r="BS390" s="1"/>
      <c r="BT390" s="1"/>
      <c r="BU390" s="1"/>
      <c r="BV390" s="1"/>
      <c r="BW390" s="1"/>
      <c r="BX390" s="1"/>
      <c r="BY390" s="1"/>
      <c r="BZ390" s="1"/>
      <c r="CA390" s="1"/>
      <c r="CB390" s="1"/>
      <c r="CC390" s="1"/>
      <c r="CD390" s="1"/>
      <c r="CE390" s="1"/>
      <c r="CF390" s="1"/>
      <c r="CG390" s="1"/>
      <c r="CH390" s="1"/>
      <c r="CI390" s="1"/>
      <c r="CJ390" s="1"/>
      <c r="CK390" s="1"/>
      <c r="CL390" s="1"/>
      <c r="CN390" s="1"/>
      <c r="CO390" s="1"/>
      <c r="CP390" s="1"/>
      <c r="CQ390" s="1"/>
      <c r="CR390" s="144"/>
    </row>
    <row r="391" spans="1:96">
      <c r="A391" s="1"/>
      <c r="B391" s="1"/>
      <c r="C391" s="112">
        <v>400</v>
      </c>
      <c r="D391" s="1"/>
      <c r="E391" s="1">
        <v>0</v>
      </c>
      <c r="F391" s="1">
        <v>0</v>
      </c>
      <c r="G391" s="6" t="e">
        <v>#DIV/0!</v>
      </c>
      <c r="H391" s="6" t="e">
        <v>#DIV/0!</v>
      </c>
      <c r="I391" s="1">
        <v>0</v>
      </c>
      <c r="J391" s="1">
        <v>0</v>
      </c>
      <c r="K391" s="6" t="e">
        <v>#DIV/0!</v>
      </c>
      <c r="AO391" s="2"/>
      <c r="AP391" s="2"/>
      <c r="AQ391" s="146">
        <v>400</v>
      </c>
      <c r="AR391" s="2"/>
      <c r="AS391" s="2"/>
      <c r="AT391" s="2"/>
      <c r="AU391" s="2"/>
      <c r="AV391" s="2"/>
      <c r="AW391" s="2"/>
      <c r="AX391" s="2"/>
      <c r="AY391" s="2"/>
      <c r="AZ391" s="2"/>
      <c r="BA391" s="2"/>
      <c r="BB391" s="2"/>
      <c r="BC391" s="2"/>
      <c r="BD391" s="2"/>
      <c r="BE391" s="2"/>
      <c r="BF391" s="2"/>
      <c r="BG391" s="2"/>
      <c r="BH391" s="2"/>
      <c r="BI391" s="2"/>
      <c r="BJ391" s="2"/>
      <c r="BK391" s="2"/>
      <c r="BL391" s="2"/>
      <c r="BM391" s="2"/>
      <c r="BN391" s="2"/>
      <c r="BO391" s="2"/>
      <c r="BP391" s="2"/>
      <c r="BQ391" s="2"/>
      <c r="BR391" s="2"/>
      <c r="BS391" s="2"/>
      <c r="BT391" s="2"/>
      <c r="BU391" s="2"/>
      <c r="BV391" s="2"/>
      <c r="BW391" s="2"/>
      <c r="BX391" s="1"/>
      <c r="BY391" s="1"/>
      <c r="BZ391" s="1"/>
      <c r="CA391" s="1"/>
      <c r="CB391" s="1"/>
      <c r="CC391" s="1"/>
      <c r="CD391" s="1"/>
      <c r="CE391" s="1"/>
      <c r="CF391" s="1"/>
      <c r="CG391" s="1"/>
      <c r="CH391" s="1"/>
      <c r="CI391" s="1"/>
      <c r="CJ391" s="1"/>
      <c r="CK391" s="1"/>
      <c r="CL391" s="1"/>
      <c r="CN391" s="2"/>
      <c r="CO391" s="2"/>
      <c r="CP391" s="2"/>
      <c r="CQ391" s="2"/>
      <c r="CR391" s="146"/>
    </row>
    <row r="392" spans="1:96">
      <c r="A392" s="2"/>
      <c r="B392" s="114"/>
      <c r="C392" s="115">
        <v>500</v>
      </c>
      <c r="D392" s="2"/>
      <c r="E392" s="1">
        <v>0</v>
      </c>
      <c r="F392" s="1">
        <v>0</v>
      </c>
      <c r="G392" s="6" t="e">
        <v>#DIV/0!</v>
      </c>
      <c r="H392" s="6" t="e">
        <v>#DIV/0!</v>
      </c>
      <c r="I392" s="1">
        <v>0</v>
      </c>
      <c r="J392" s="1">
        <v>0</v>
      </c>
      <c r="K392" s="7" t="e">
        <v>#DIV/0!</v>
      </c>
      <c r="AO392" s="2"/>
      <c r="AP392" s="114"/>
      <c r="AQ392" s="148">
        <v>500</v>
      </c>
      <c r="AR392" s="2"/>
      <c r="AS392" s="2"/>
      <c r="AT392" s="2"/>
      <c r="AU392" s="2"/>
      <c r="AV392" s="2"/>
      <c r="AW392" s="2"/>
      <c r="AX392" s="2"/>
      <c r="AY392" s="2"/>
      <c r="AZ392" s="2"/>
      <c r="BA392" s="2"/>
      <c r="BB392" s="2"/>
      <c r="BC392" s="2"/>
      <c r="BD392" s="2"/>
      <c r="BE392" s="2"/>
      <c r="BF392" s="2"/>
      <c r="BG392" s="2"/>
      <c r="BH392" s="2"/>
      <c r="BI392" s="2"/>
      <c r="BJ392" s="2"/>
      <c r="BK392" s="2"/>
      <c r="BL392" s="2"/>
      <c r="BM392" s="2"/>
      <c r="BN392" s="2"/>
      <c r="BO392" s="2"/>
      <c r="BP392" s="2"/>
      <c r="BQ392" s="2"/>
      <c r="BR392" s="2"/>
      <c r="BS392" s="2"/>
      <c r="BT392" s="2"/>
      <c r="BU392" s="2"/>
      <c r="BV392" s="2"/>
      <c r="BW392" s="2"/>
      <c r="BX392" s="2"/>
      <c r="BY392" s="2"/>
      <c r="BZ392" s="2"/>
      <c r="CA392" s="2"/>
      <c r="CB392" s="2"/>
      <c r="CC392" s="2"/>
      <c r="CD392" s="2"/>
      <c r="CE392" s="2"/>
      <c r="CF392" s="2"/>
      <c r="CG392" s="2"/>
      <c r="CH392" s="2"/>
      <c r="CI392" s="2"/>
      <c r="CJ392" s="2"/>
      <c r="CK392" s="2"/>
      <c r="CL392" s="2"/>
      <c r="CN392" s="2"/>
      <c r="CO392" s="2"/>
      <c r="CP392" s="2"/>
      <c r="CQ392" s="2"/>
      <c r="CR392" s="142"/>
    </row>
    <row r="393" spans="1:96">
      <c r="A393" s="1"/>
      <c r="B393" s="120"/>
      <c r="C393" s="118">
        <v>600</v>
      </c>
      <c r="D393" s="116"/>
      <c r="E393" s="1">
        <v>0</v>
      </c>
      <c r="F393" s="1">
        <v>0</v>
      </c>
      <c r="G393" s="6" t="e">
        <v>#DIV/0!</v>
      </c>
      <c r="H393" s="6" t="e">
        <v>#DIV/0!</v>
      </c>
      <c r="I393" s="1">
        <v>0</v>
      </c>
      <c r="J393" s="1">
        <v>0</v>
      </c>
      <c r="K393" s="7" t="e">
        <v>#DIV/0!</v>
      </c>
      <c r="AO393" s="1"/>
      <c r="AP393" s="120"/>
      <c r="AQ393" s="149">
        <v>600</v>
      </c>
      <c r="AR393" s="116"/>
      <c r="AS393" s="116"/>
      <c r="AT393" s="116"/>
      <c r="AU393" s="116"/>
      <c r="AV393" s="116"/>
      <c r="AW393" s="116"/>
      <c r="AX393" s="116"/>
      <c r="AY393" s="116"/>
      <c r="AZ393" s="116"/>
      <c r="BA393" s="116"/>
      <c r="BB393" s="116"/>
      <c r="BC393" s="116"/>
      <c r="BD393" s="116"/>
      <c r="BE393" s="116"/>
      <c r="BF393" s="116"/>
      <c r="BG393" s="116"/>
      <c r="BH393" s="116"/>
      <c r="BI393" s="116"/>
      <c r="BJ393" s="116"/>
      <c r="BK393" s="116"/>
      <c r="BL393" s="116"/>
      <c r="BM393" s="116"/>
      <c r="BN393" s="116"/>
      <c r="BO393" s="116"/>
      <c r="BP393" s="116"/>
      <c r="BQ393" s="116"/>
      <c r="BR393" s="116"/>
      <c r="BS393" s="116"/>
      <c r="BT393" s="116"/>
      <c r="BU393" s="116"/>
      <c r="BV393" s="116"/>
      <c r="BW393" s="116"/>
      <c r="BX393" s="116"/>
      <c r="BY393" s="116"/>
      <c r="BZ393" s="116"/>
      <c r="CA393" s="116"/>
      <c r="CB393" s="116"/>
      <c r="CC393" s="116"/>
      <c r="CD393" s="116"/>
      <c r="CE393" s="116"/>
      <c r="CF393" s="116"/>
      <c r="CG393" s="116"/>
      <c r="CH393" s="116"/>
      <c r="CI393" s="116"/>
      <c r="CJ393" s="116"/>
      <c r="CK393" s="116"/>
      <c r="CL393" s="116"/>
      <c r="CN393" s="116"/>
      <c r="CO393" s="116"/>
      <c r="CP393" s="116"/>
      <c r="CQ393" s="116"/>
      <c r="CR393" s="143"/>
    </row>
    <row r="394" spans="1:96">
      <c r="A394" s="1"/>
      <c r="B394" s="120"/>
      <c r="C394" s="121"/>
      <c r="D394" s="1"/>
      <c r="E394" s="1"/>
      <c r="F394" s="1"/>
      <c r="G394" s="6"/>
      <c r="H394" s="6"/>
      <c r="I394" s="1"/>
      <c r="J394" s="1"/>
      <c r="AO394" s="1"/>
      <c r="AP394" s="120"/>
      <c r="AQ394" s="150"/>
      <c r="AR394" s="1"/>
      <c r="AS394" s="1"/>
      <c r="AT394" s="1"/>
      <c r="AU394" s="1"/>
      <c r="AV394" s="1"/>
      <c r="AW394" s="1"/>
      <c r="AX394" s="1"/>
      <c r="AY394" s="1"/>
      <c r="AZ394" s="1"/>
      <c r="BA394" s="1"/>
      <c r="BB394" s="1"/>
      <c r="BC394" s="1"/>
      <c r="BD394" s="1"/>
      <c r="BE394" s="1"/>
      <c r="BF394" s="1"/>
      <c r="BG394" s="1"/>
      <c r="BH394" s="1"/>
      <c r="BI394" s="1"/>
      <c r="BJ394" s="1"/>
      <c r="BK394" s="1"/>
      <c r="BL394" s="1"/>
      <c r="BM394" s="1"/>
      <c r="BN394" s="1"/>
      <c r="BO394" s="1"/>
      <c r="BP394" s="1"/>
      <c r="BQ394" s="1"/>
      <c r="BR394" s="1"/>
      <c r="BS394" s="1"/>
      <c r="BT394" s="1"/>
      <c r="BU394" s="1"/>
      <c r="BV394" s="1"/>
      <c r="BW394" s="1"/>
      <c r="BX394" s="1"/>
      <c r="BY394" s="1"/>
      <c r="BZ394" s="1"/>
      <c r="CA394" s="1"/>
      <c r="CB394" s="1"/>
      <c r="CC394" s="1"/>
      <c r="CD394" s="1"/>
      <c r="CE394" s="1"/>
      <c r="CF394" s="1"/>
      <c r="CG394" s="1"/>
      <c r="CH394" s="1"/>
      <c r="CI394" s="1"/>
      <c r="CJ394" s="1"/>
      <c r="CK394" s="1"/>
      <c r="CL394" s="1"/>
      <c r="CN394" s="1"/>
      <c r="CO394" s="1"/>
      <c r="CP394" s="1"/>
      <c r="CQ394" s="1"/>
      <c r="CR394" s="144"/>
    </row>
    <row r="395" spans="1:96">
      <c r="A395" s="1"/>
      <c r="B395" s="120"/>
      <c r="C395" s="121" t="s">
        <v>14</v>
      </c>
      <c r="E395" s="1">
        <v>3</v>
      </c>
      <c r="F395" s="1">
        <v>578</v>
      </c>
      <c r="G395" s="6">
        <v>192.66666666666666</v>
      </c>
      <c r="H395" s="6">
        <v>124.10210849672674</v>
      </c>
      <c r="I395" s="1">
        <v>332</v>
      </c>
      <c r="J395" s="1">
        <v>94</v>
      </c>
      <c r="K395" s="7">
        <v>-192.66666666666666</v>
      </c>
      <c r="AO395" s="1"/>
      <c r="AP395" s="120"/>
      <c r="AQ395" s="150" t="s">
        <v>14</v>
      </c>
      <c r="AU395" s="1"/>
      <c r="BA395" s="1"/>
      <c r="BD395" s="1"/>
      <c r="BG395" s="1"/>
      <c r="BN395" s="1"/>
      <c r="CK395" s="1"/>
      <c r="CR395" s="144"/>
    </row>
    <row r="396" spans="1:96">
      <c r="A396" s="1"/>
      <c r="B396" s="120"/>
      <c r="C396" s="121" t="s">
        <v>15</v>
      </c>
      <c r="E396" s="1">
        <v>3</v>
      </c>
      <c r="F396" s="1">
        <v>4.7</v>
      </c>
      <c r="G396" s="6">
        <v>1.5666666666666667</v>
      </c>
      <c r="H396" s="6">
        <v>1.2423096769056146</v>
      </c>
      <c r="I396" s="1">
        <v>3</v>
      </c>
      <c r="J396" s="1">
        <v>0.8</v>
      </c>
      <c r="K396" s="7">
        <v>-1.5666666666666667</v>
      </c>
      <c r="AO396" s="1"/>
      <c r="AP396" s="120"/>
      <c r="AQ396" s="150" t="s">
        <v>15</v>
      </c>
      <c r="AU396" s="1"/>
      <c r="BA396" s="1"/>
      <c r="BD396" s="1"/>
      <c r="BG396" s="1"/>
      <c r="BN396" s="1"/>
      <c r="CK396" s="1"/>
      <c r="CR396" s="144"/>
    </row>
    <row r="397" spans="1:96">
      <c r="A397" s="1" t="s">
        <v>0</v>
      </c>
      <c r="B397" s="120" t="s">
        <v>1</v>
      </c>
      <c r="C397" s="121" t="s">
        <v>2</v>
      </c>
      <c r="D397" t="s">
        <v>73</v>
      </c>
      <c r="E397" s="1" t="s">
        <v>75</v>
      </c>
      <c r="F397" s="1" t="s">
        <v>72</v>
      </c>
      <c r="G397" s="6" t="s">
        <v>4</v>
      </c>
      <c r="H397" s="6" t="s">
        <v>8</v>
      </c>
      <c r="I397" s="1" t="s">
        <v>5</v>
      </c>
      <c r="J397" s="1" t="s">
        <v>6</v>
      </c>
      <c r="K397" s="7" t="s">
        <v>7</v>
      </c>
      <c r="AO397" s="1" t="s">
        <v>10</v>
      </c>
      <c r="AP397" s="120" t="s">
        <v>11</v>
      </c>
      <c r="AQ397" s="150" t="s">
        <v>12</v>
      </c>
      <c r="AU397">
        <v>2005</v>
      </c>
      <c r="AV397">
        <v>2004</v>
      </c>
      <c r="AW397">
        <v>2003</v>
      </c>
      <c r="AX397">
        <v>2002</v>
      </c>
      <c r="AY397">
        <v>2001</v>
      </c>
      <c r="BC397">
        <v>2000</v>
      </c>
      <c r="BE397">
        <v>1999</v>
      </c>
      <c r="BG397">
        <v>1998</v>
      </c>
      <c r="BH397">
        <v>1997</v>
      </c>
      <c r="BI397">
        <v>1996</v>
      </c>
      <c r="BJ397">
        <v>1995</v>
      </c>
      <c r="BK397">
        <v>1994</v>
      </c>
      <c r="BL397">
        <v>1993</v>
      </c>
      <c r="BM397">
        <v>1992</v>
      </c>
      <c r="BN397">
        <v>1991</v>
      </c>
      <c r="BO397">
        <v>1990</v>
      </c>
      <c r="BP397">
        <v>1990</v>
      </c>
      <c r="BQ397">
        <v>1989</v>
      </c>
      <c r="BR397">
        <v>1988</v>
      </c>
      <c r="BS397">
        <v>1987</v>
      </c>
      <c r="BT397">
        <v>1987</v>
      </c>
      <c r="BU397">
        <v>1986</v>
      </c>
      <c r="BV397">
        <v>1986</v>
      </c>
      <c r="BW397">
        <v>1986</v>
      </c>
      <c r="BX397">
        <v>1986</v>
      </c>
      <c r="BY397">
        <v>1986</v>
      </c>
      <c r="BZ397">
        <v>1985</v>
      </c>
      <c r="CA397">
        <v>1985</v>
      </c>
      <c r="CB397">
        <v>1985</v>
      </c>
      <c r="CC397">
        <v>1984</v>
      </c>
      <c r="CD397">
        <v>1984</v>
      </c>
      <c r="CE397">
        <v>1984</v>
      </c>
      <c r="CF397">
        <v>1983</v>
      </c>
      <c r="CG397">
        <v>1983</v>
      </c>
      <c r="CH397">
        <v>1982</v>
      </c>
      <c r="CI397">
        <v>1982</v>
      </c>
      <c r="CJ397">
        <v>1982</v>
      </c>
      <c r="CK397">
        <v>1982</v>
      </c>
      <c r="CL397">
        <v>1981</v>
      </c>
      <c r="CM397">
        <v>1980</v>
      </c>
      <c r="CR397" s="144"/>
    </row>
    <row r="398" spans="1:96">
      <c r="A398" s="1">
        <v>3</v>
      </c>
      <c r="B398" s="120">
        <v>58</v>
      </c>
      <c r="C398" s="121" t="s">
        <v>13</v>
      </c>
      <c r="E398" s="1">
        <v>2</v>
      </c>
      <c r="F398" s="1">
        <v>13</v>
      </c>
      <c r="G398" s="6">
        <v>6.5</v>
      </c>
      <c r="H398" s="6">
        <v>2.1213203435596424</v>
      </c>
      <c r="I398" s="1">
        <v>8</v>
      </c>
      <c r="J398" s="1">
        <v>5</v>
      </c>
      <c r="K398" s="7">
        <v>-6.5</v>
      </c>
      <c r="AO398" s="1">
        <v>3</v>
      </c>
      <c r="AP398" s="120">
        <v>58</v>
      </c>
      <c r="AQ398" s="150" t="s">
        <v>13</v>
      </c>
      <c r="CR398" s="144"/>
    </row>
    <row r="399" spans="1:96">
      <c r="A399" s="116"/>
      <c r="B399" s="117"/>
      <c r="C399" s="118">
        <v>0</v>
      </c>
      <c r="D399" s="116"/>
      <c r="E399" s="1">
        <v>2</v>
      </c>
      <c r="F399" s="1">
        <v>35.6</v>
      </c>
      <c r="G399" s="6">
        <v>17.8</v>
      </c>
      <c r="H399" s="6">
        <v>0.70710678118654757</v>
      </c>
      <c r="I399" s="1">
        <v>18.3</v>
      </c>
      <c r="J399" s="1">
        <v>17.3</v>
      </c>
      <c r="K399" s="7">
        <v>-17.8</v>
      </c>
      <c r="AO399" s="116"/>
      <c r="AP399" s="117"/>
      <c r="AQ399" s="149">
        <v>0</v>
      </c>
      <c r="AR399" s="116"/>
      <c r="AS399" s="116"/>
      <c r="AT399" s="116"/>
      <c r="AU399" s="116"/>
      <c r="AV399" s="116"/>
      <c r="AW399" s="116"/>
      <c r="AX399" s="116"/>
      <c r="AY399" s="116"/>
      <c r="AZ399" s="116"/>
      <c r="BA399" s="116"/>
      <c r="BB399" s="116"/>
      <c r="BC399" s="116"/>
      <c r="BD399" s="116"/>
      <c r="BE399" s="116"/>
      <c r="BF399" s="116"/>
      <c r="BG399" s="116"/>
      <c r="BH399" s="116"/>
      <c r="BI399" s="116"/>
      <c r="BJ399" s="116"/>
      <c r="BK399" s="116"/>
      <c r="BL399" s="116"/>
      <c r="BM399" s="116"/>
      <c r="BN399" s="116"/>
      <c r="BO399" s="116"/>
      <c r="BP399" s="116"/>
      <c r="BQ399" s="116"/>
      <c r="BR399" s="116"/>
      <c r="BS399" s="116"/>
      <c r="BT399" s="116"/>
      <c r="BU399" s="116"/>
      <c r="BV399" s="116"/>
      <c r="BW399" s="116"/>
      <c r="BX399" s="116"/>
      <c r="BY399" s="116"/>
      <c r="BZ399" s="116"/>
      <c r="CA399" s="116"/>
      <c r="CB399" s="116"/>
      <c r="CC399" s="116"/>
      <c r="CD399" s="116"/>
      <c r="CE399" s="116"/>
      <c r="CF399" s="116"/>
      <c r="CG399" s="116"/>
      <c r="CH399" s="116"/>
      <c r="CI399" s="116"/>
      <c r="CJ399" s="116"/>
      <c r="CK399" s="116"/>
      <c r="CL399" s="116"/>
      <c r="CN399" s="116"/>
      <c r="CO399" s="116"/>
      <c r="CP399" s="116"/>
      <c r="CQ399" s="116"/>
      <c r="CR399" s="143"/>
    </row>
    <row r="400" spans="1:96">
      <c r="A400" s="1"/>
      <c r="B400" s="120"/>
      <c r="C400" s="121">
        <v>10</v>
      </c>
      <c r="D400" s="1"/>
      <c r="E400" s="1">
        <v>2</v>
      </c>
      <c r="F400" s="1">
        <v>35.81</v>
      </c>
      <c r="G400" s="6">
        <v>17.905000000000001</v>
      </c>
      <c r="H400" s="6">
        <v>0.94045201897805586</v>
      </c>
      <c r="I400" s="1">
        <v>18.57</v>
      </c>
      <c r="J400" s="1">
        <v>17.239999999999998</v>
      </c>
      <c r="K400" s="7">
        <v>-17.905000000000001</v>
      </c>
      <c r="AO400" s="1"/>
      <c r="AP400" s="120"/>
      <c r="AQ400" s="150">
        <v>10</v>
      </c>
      <c r="AR400" s="1"/>
      <c r="AS400" s="1"/>
      <c r="AT400" s="1"/>
      <c r="AU400" s="1"/>
      <c r="AV400" s="1"/>
      <c r="AW400" s="1"/>
      <c r="AX400" s="1"/>
      <c r="AY400" s="1"/>
      <c r="AZ400" s="1"/>
      <c r="BA400" s="1"/>
      <c r="BB400" s="1"/>
      <c r="BC400" s="1"/>
      <c r="BD400" s="1"/>
      <c r="BE400" s="1"/>
      <c r="BF400" s="1"/>
      <c r="BG400" s="1"/>
      <c r="BH400" s="1"/>
      <c r="BI400" s="1"/>
      <c r="BJ400" s="1"/>
      <c r="BK400" s="1"/>
      <c r="BL400" s="1"/>
      <c r="BM400" s="1"/>
      <c r="BN400" s="1"/>
      <c r="BO400" s="1"/>
      <c r="BP400" s="1"/>
      <c r="BQ400" s="1"/>
      <c r="BR400" s="1"/>
      <c r="BS400" s="1"/>
      <c r="BT400" s="1"/>
      <c r="BU400" s="1"/>
      <c r="BV400" s="1"/>
      <c r="BW400" s="1"/>
      <c r="BX400" s="1"/>
      <c r="BY400" s="1"/>
      <c r="BZ400" s="1"/>
      <c r="CA400" s="1"/>
      <c r="CB400" s="1"/>
      <c r="CC400" s="1"/>
      <c r="CD400" s="1"/>
      <c r="CE400" s="1"/>
      <c r="CF400" s="1"/>
      <c r="CG400" s="1"/>
      <c r="CH400" s="1"/>
      <c r="CI400" s="1"/>
      <c r="CJ400" s="1"/>
      <c r="CK400" s="1"/>
      <c r="CL400" s="1"/>
      <c r="CN400" s="1"/>
      <c r="CO400" s="1"/>
      <c r="CP400" s="1"/>
      <c r="CQ400" s="1"/>
      <c r="CR400" s="144"/>
    </row>
    <row r="401" spans="1:96">
      <c r="A401" s="1"/>
      <c r="B401" s="1"/>
      <c r="C401" s="112">
        <v>20</v>
      </c>
      <c r="D401" s="1"/>
      <c r="E401" s="1">
        <v>2</v>
      </c>
      <c r="F401" s="1">
        <v>35.78</v>
      </c>
      <c r="G401" s="6">
        <v>17.89</v>
      </c>
      <c r="H401" s="6">
        <v>0.96166522241370711</v>
      </c>
      <c r="I401" s="1">
        <v>18.57</v>
      </c>
      <c r="J401" s="1">
        <v>17.21</v>
      </c>
      <c r="K401" s="6">
        <v>-17.89</v>
      </c>
      <c r="AO401" s="2"/>
      <c r="AP401" s="2"/>
      <c r="AQ401" s="146">
        <v>20</v>
      </c>
      <c r="AR401" s="2"/>
      <c r="AS401" s="2"/>
      <c r="AT401" s="2"/>
      <c r="AU401" s="2"/>
      <c r="AV401" s="2"/>
      <c r="AW401" s="2"/>
      <c r="AX401" s="2"/>
      <c r="AY401" s="2"/>
      <c r="AZ401" s="2"/>
      <c r="BA401" s="2"/>
      <c r="BB401" s="2"/>
      <c r="BC401" s="2"/>
      <c r="BD401" s="2"/>
      <c r="BE401" s="2"/>
      <c r="BF401" s="2"/>
      <c r="BG401" s="2"/>
      <c r="BH401" s="2"/>
      <c r="BI401" s="2"/>
      <c r="BJ401" s="2"/>
      <c r="BK401" s="2"/>
      <c r="BL401" s="2"/>
      <c r="BM401" s="2"/>
      <c r="BN401" s="2"/>
      <c r="BO401" s="2"/>
      <c r="BP401" s="2"/>
      <c r="BQ401" s="2"/>
      <c r="BR401" s="2"/>
      <c r="BS401" s="2"/>
      <c r="BT401" s="2"/>
      <c r="BU401" s="2"/>
      <c r="BV401" s="2"/>
      <c r="BW401" s="2"/>
      <c r="BX401" s="1"/>
      <c r="BY401" s="1"/>
      <c r="BZ401" s="1"/>
      <c r="CA401" s="1"/>
      <c r="CB401" s="1"/>
      <c r="CC401" s="1"/>
      <c r="CD401" s="1"/>
      <c r="CE401" s="1"/>
      <c r="CF401" s="1"/>
      <c r="CG401" s="1"/>
      <c r="CH401" s="1"/>
      <c r="CI401" s="1"/>
      <c r="CJ401" s="1"/>
      <c r="CK401" s="1"/>
      <c r="CL401" s="1"/>
      <c r="CN401" s="2"/>
      <c r="CO401" s="2"/>
      <c r="CP401" s="2"/>
      <c r="CQ401" s="2"/>
      <c r="CR401" s="146"/>
    </row>
    <row r="402" spans="1:96">
      <c r="A402" s="2"/>
      <c r="B402" s="114"/>
      <c r="C402" s="115">
        <v>30</v>
      </c>
      <c r="D402" s="2"/>
      <c r="E402" s="1">
        <v>2</v>
      </c>
      <c r="F402" s="1">
        <v>35.75</v>
      </c>
      <c r="G402" s="6">
        <v>17.875</v>
      </c>
      <c r="H402" s="6">
        <v>0.96873629022562302</v>
      </c>
      <c r="I402" s="1">
        <v>18.559999999999999</v>
      </c>
      <c r="J402" s="1">
        <v>17.190000000000001</v>
      </c>
      <c r="K402" s="7">
        <v>-17.875</v>
      </c>
      <c r="AO402" s="2"/>
      <c r="AP402" s="114"/>
      <c r="AQ402" s="148">
        <v>30</v>
      </c>
      <c r="AR402" s="2"/>
      <c r="AS402" s="2"/>
      <c r="AT402" s="2"/>
      <c r="AU402" s="2"/>
      <c r="AV402" s="2"/>
      <c r="AW402" s="2"/>
      <c r="AX402" s="2"/>
      <c r="AY402" s="2"/>
      <c r="AZ402" s="2"/>
      <c r="BA402" s="2"/>
      <c r="BB402" s="2"/>
      <c r="BC402" s="2"/>
      <c r="BD402" s="2"/>
      <c r="BE402" s="2"/>
      <c r="BF402" s="2"/>
      <c r="BG402" s="2"/>
      <c r="BH402" s="2"/>
      <c r="BI402" s="2"/>
      <c r="BJ402" s="2"/>
      <c r="BK402" s="2"/>
      <c r="BL402" s="2"/>
      <c r="BM402" s="2"/>
      <c r="BN402" s="2"/>
      <c r="BO402" s="2"/>
      <c r="BP402" s="2"/>
      <c r="BQ402" s="2"/>
      <c r="BR402" s="2"/>
      <c r="BS402" s="2"/>
      <c r="BT402" s="2"/>
      <c r="BU402" s="2"/>
      <c r="BV402" s="2"/>
      <c r="BW402" s="2"/>
      <c r="BX402" s="2"/>
      <c r="BY402" s="2"/>
      <c r="BZ402" s="2"/>
      <c r="CA402" s="2"/>
      <c r="CB402" s="2"/>
      <c r="CC402" s="2"/>
      <c r="CD402" s="2"/>
      <c r="CE402" s="2"/>
      <c r="CF402" s="2"/>
      <c r="CG402" s="2"/>
      <c r="CH402" s="2"/>
      <c r="CI402" s="2"/>
      <c r="CJ402" s="2"/>
      <c r="CK402" s="2"/>
      <c r="CL402" s="2"/>
      <c r="CN402" s="2"/>
      <c r="CO402" s="2"/>
      <c r="CP402" s="2"/>
      <c r="CQ402" s="2"/>
      <c r="CR402" s="142"/>
    </row>
    <row r="403" spans="1:96">
      <c r="A403" s="1"/>
      <c r="B403" s="120"/>
      <c r="C403" s="118">
        <v>50</v>
      </c>
      <c r="D403" s="116"/>
      <c r="E403" s="1">
        <v>2</v>
      </c>
      <c r="F403" s="1">
        <v>34.97</v>
      </c>
      <c r="G403" s="6">
        <v>17.484999999999999</v>
      </c>
      <c r="H403" s="6">
        <v>1.0394469683442449</v>
      </c>
      <c r="I403" s="1">
        <v>18.22</v>
      </c>
      <c r="J403" s="1">
        <v>16.75</v>
      </c>
      <c r="K403" s="7">
        <v>-17.484999999999999</v>
      </c>
      <c r="AO403" s="1"/>
      <c r="AP403" s="120"/>
      <c r="AQ403" s="149">
        <v>50</v>
      </c>
      <c r="AR403" s="116"/>
      <c r="AS403" s="116"/>
      <c r="AT403" s="116"/>
      <c r="AU403" s="116"/>
      <c r="AV403" s="116"/>
      <c r="AW403" s="116"/>
      <c r="AX403" s="116"/>
      <c r="AY403" s="116"/>
      <c r="AZ403" s="116"/>
      <c r="BA403" s="116"/>
      <c r="BB403" s="116"/>
      <c r="BC403" s="116"/>
      <c r="BD403" s="116"/>
      <c r="BE403" s="116"/>
      <c r="BF403" s="116"/>
      <c r="BG403" s="116"/>
      <c r="BH403" s="116"/>
      <c r="BI403" s="116"/>
      <c r="BJ403" s="116"/>
      <c r="BK403" s="116"/>
      <c r="BL403" s="116"/>
      <c r="BM403" s="116"/>
      <c r="BN403" s="116"/>
      <c r="BO403" s="116"/>
      <c r="BP403" s="116"/>
      <c r="BQ403" s="116"/>
      <c r="BR403" s="116"/>
      <c r="BS403" s="116"/>
      <c r="BT403" s="116"/>
      <c r="BU403" s="116"/>
      <c r="BV403" s="116"/>
      <c r="BW403" s="116"/>
      <c r="BX403" s="116"/>
      <c r="BY403" s="116"/>
      <c r="BZ403" s="116"/>
      <c r="CA403" s="116"/>
      <c r="CB403" s="116"/>
      <c r="CC403" s="116"/>
      <c r="CD403" s="116"/>
      <c r="CE403" s="116"/>
      <c r="CF403" s="116"/>
      <c r="CG403" s="116"/>
      <c r="CH403" s="116"/>
      <c r="CI403" s="116"/>
      <c r="CJ403" s="116"/>
      <c r="CK403" s="116"/>
      <c r="CL403" s="116"/>
      <c r="CN403" s="116"/>
      <c r="CO403" s="116"/>
      <c r="CP403" s="116"/>
      <c r="CQ403" s="116"/>
      <c r="CR403" s="143"/>
    </row>
    <row r="404" spans="1:96">
      <c r="A404" s="1"/>
      <c r="B404" s="120"/>
      <c r="C404" s="121">
        <v>75</v>
      </c>
      <c r="E404" s="1">
        <v>2</v>
      </c>
      <c r="F404" s="1">
        <v>34.119999999999997</v>
      </c>
      <c r="G404" s="6">
        <v>17.059999999999999</v>
      </c>
      <c r="H404" s="6">
        <v>0.55154328932533458</v>
      </c>
      <c r="I404" s="1">
        <v>17.45</v>
      </c>
      <c r="J404" s="1">
        <v>16.670000000000002</v>
      </c>
      <c r="K404" s="7">
        <v>-17.059999999999999</v>
      </c>
      <c r="AO404" s="1"/>
      <c r="AP404" s="120"/>
      <c r="AQ404" s="150">
        <v>75</v>
      </c>
      <c r="BC404" s="1"/>
      <c r="CR404" s="144"/>
    </row>
    <row r="405" spans="1:96">
      <c r="A405" s="1"/>
      <c r="B405" s="120"/>
      <c r="C405" s="121">
        <v>100</v>
      </c>
      <c r="E405" s="1">
        <v>2</v>
      </c>
      <c r="F405" s="1">
        <v>33.06</v>
      </c>
      <c r="G405" s="6">
        <v>16.53</v>
      </c>
      <c r="H405" s="6">
        <v>5.6568542494925107E-2</v>
      </c>
      <c r="I405" s="1">
        <v>16.57</v>
      </c>
      <c r="J405" s="1">
        <v>16.489999999999998</v>
      </c>
      <c r="K405" s="7">
        <v>-16.53</v>
      </c>
      <c r="AO405" s="1"/>
      <c r="AP405" s="120"/>
      <c r="AQ405" s="150">
        <v>100</v>
      </c>
      <c r="BC405" s="1"/>
      <c r="CR405" s="144"/>
    </row>
    <row r="406" spans="1:96">
      <c r="A406" s="1"/>
      <c r="B406" s="120"/>
      <c r="C406" s="121">
        <v>150</v>
      </c>
      <c r="E406" s="1">
        <v>2</v>
      </c>
      <c r="F406" s="1">
        <v>31.56</v>
      </c>
      <c r="G406" s="6">
        <v>15.78</v>
      </c>
      <c r="H406" s="6">
        <v>0.35355339059319335</v>
      </c>
      <c r="I406" s="1">
        <v>16.03</v>
      </c>
      <c r="J406" s="1">
        <v>15.53</v>
      </c>
      <c r="K406" s="7">
        <v>-15.78</v>
      </c>
      <c r="AO406" s="1"/>
      <c r="AP406" s="120"/>
      <c r="AQ406" s="150">
        <v>150</v>
      </c>
      <c r="BC406" s="1"/>
      <c r="CR406" s="144"/>
    </row>
    <row r="407" spans="1:96">
      <c r="A407" s="1"/>
      <c r="B407" s="120"/>
      <c r="C407" s="121">
        <v>200</v>
      </c>
      <c r="E407" s="1">
        <v>2</v>
      </c>
      <c r="F407" s="1">
        <v>30.48</v>
      </c>
      <c r="G407" s="6">
        <v>15.24</v>
      </c>
      <c r="H407" s="6">
        <v>2.8284271247461298E-2</v>
      </c>
      <c r="I407" s="1">
        <v>15.26</v>
      </c>
      <c r="J407" s="1">
        <v>15.22</v>
      </c>
      <c r="K407" s="7">
        <v>-15.24</v>
      </c>
      <c r="AO407" s="1"/>
      <c r="AP407" s="120"/>
      <c r="AQ407" s="150">
        <v>200</v>
      </c>
      <c r="BC407" s="1"/>
      <c r="CR407" s="144"/>
    </row>
    <row r="408" spans="1:96">
      <c r="A408" s="1"/>
      <c r="B408" s="120"/>
      <c r="C408" s="121">
        <v>300</v>
      </c>
      <c r="E408" s="1">
        <v>0</v>
      </c>
      <c r="F408" s="1">
        <v>0</v>
      </c>
      <c r="G408" s="6" t="e">
        <v>#DIV/0!</v>
      </c>
      <c r="H408" s="6" t="e">
        <v>#DIV/0!</v>
      </c>
      <c r="I408" s="1">
        <v>0</v>
      </c>
      <c r="J408" s="1">
        <v>0</v>
      </c>
      <c r="K408" s="7" t="e">
        <v>#DIV/0!</v>
      </c>
      <c r="AO408" s="1"/>
      <c r="AP408" s="120"/>
      <c r="AQ408" s="150">
        <v>300</v>
      </c>
      <c r="BC408" s="1"/>
      <c r="CR408" s="144"/>
    </row>
    <row r="409" spans="1:96">
      <c r="A409" s="1"/>
      <c r="B409" s="120"/>
      <c r="C409" s="121">
        <v>400</v>
      </c>
      <c r="E409" s="1">
        <v>0</v>
      </c>
      <c r="F409" s="1">
        <v>0</v>
      </c>
      <c r="G409" s="6" t="e">
        <v>#DIV/0!</v>
      </c>
      <c r="H409" s="6" t="e">
        <v>#DIV/0!</v>
      </c>
      <c r="I409" s="1">
        <v>0</v>
      </c>
      <c r="J409" s="1">
        <v>0</v>
      </c>
      <c r="K409" s="7" t="e">
        <v>#DIV/0!</v>
      </c>
      <c r="AO409" s="1"/>
      <c r="AP409" s="120"/>
      <c r="AQ409" s="150">
        <v>400</v>
      </c>
      <c r="BC409" s="1"/>
      <c r="CR409" s="144"/>
    </row>
    <row r="410" spans="1:96">
      <c r="A410" s="1"/>
      <c r="B410" s="120"/>
      <c r="C410" s="121">
        <v>500</v>
      </c>
      <c r="E410" s="1">
        <v>0</v>
      </c>
      <c r="F410" s="1">
        <v>0</v>
      </c>
      <c r="G410" s="6" t="e">
        <v>#DIV/0!</v>
      </c>
      <c r="H410" s="6" t="e">
        <v>#DIV/0!</v>
      </c>
      <c r="I410" s="1">
        <v>0</v>
      </c>
      <c r="J410" s="1">
        <v>0</v>
      </c>
      <c r="K410" s="7" t="e">
        <v>#DIV/0!</v>
      </c>
      <c r="AO410" s="1"/>
      <c r="AP410" s="120"/>
      <c r="AQ410" s="150">
        <v>500</v>
      </c>
      <c r="BC410" s="1"/>
      <c r="CR410" s="144"/>
    </row>
    <row r="411" spans="1:96">
      <c r="A411" s="1"/>
      <c r="B411" s="120"/>
      <c r="C411" s="121">
        <v>600</v>
      </c>
      <c r="E411" s="1">
        <v>0</v>
      </c>
      <c r="F411" s="1">
        <v>0</v>
      </c>
      <c r="G411" s="6" t="e">
        <v>#DIV/0!</v>
      </c>
      <c r="H411" s="6" t="e">
        <v>#DIV/0!</v>
      </c>
      <c r="I411" s="1">
        <v>0</v>
      </c>
      <c r="J411" s="1">
        <v>0</v>
      </c>
      <c r="K411" s="7" t="e">
        <v>#DIV/0!</v>
      </c>
      <c r="AO411" s="1"/>
      <c r="AP411" s="120"/>
      <c r="AQ411" s="150">
        <v>600</v>
      </c>
      <c r="BC411" s="1"/>
      <c r="CR411" s="144"/>
    </row>
    <row r="412" spans="1:96">
      <c r="A412" s="1"/>
      <c r="B412" s="120"/>
      <c r="C412" s="121"/>
      <c r="E412" s="1"/>
      <c r="F412" s="1"/>
      <c r="G412" s="6"/>
      <c r="H412" s="6"/>
      <c r="I412" s="1"/>
      <c r="J412" s="1"/>
      <c r="AO412" s="1"/>
      <c r="AP412" s="120"/>
      <c r="AQ412" s="150"/>
      <c r="BC412" s="1"/>
      <c r="CR412" s="144"/>
    </row>
    <row r="413" spans="1:96">
      <c r="A413" s="1"/>
      <c r="B413" s="120"/>
      <c r="C413" s="121" t="s">
        <v>14</v>
      </c>
      <c r="D413" s="1"/>
      <c r="E413" s="1">
        <v>2</v>
      </c>
      <c r="F413" s="1">
        <v>175</v>
      </c>
      <c r="G413" s="6">
        <v>87.5</v>
      </c>
      <c r="H413" s="6">
        <v>43.133513652379399</v>
      </c>
      <c r="I413" s="1">
        <v>118</v>
      </c>
      <c r="J413" s="1">
        <v>57</v>
      </c>
      <c r="K413" s="7">
        <v>-87.5</v>
      </c>
      <c r="AO413" s="1"/>
      <c r="AP413" s="120"/>
      <c r="AQ413" s="150" t="s">
        <v>14</v>
      </c>
      <c r="AR413" s="1"/>
      <c r="AS413" s="1"/>
      <c r="AT413" s="1"/>
      <c r="AU413" s="1"/>
      <c r="AV413" s="1"/>
      <c r="AW413" s="1"/>
      <c r="AX413" s="1"/>
      <c r="AY413" s="1"/>
      <c r="AZ413" s="1"/>
      <c r="BA413" s="1"/>
      <c r="BB413" s="1"/>
      <c r="BC413" s="1"/>
      <c r="BD413" s="1"/>
      <c r="BE413" s="1"/>
      <c r="BF413" s="1"/>
      <c r="BG413" s="1"/>
      <c r="BH413" s="1"/>
      <c r="BI413" s="1"/>
      <c r="BJ413" s="1"/>
      <c r="BK413" s="1"/>
      <c r="BL413" s="1"/>
      <c r="BM413" s="1"/>
      <c r="BN413" s="1"/>
      <c r="BO413" s="1"/>
      <c r="BP413" s="1"/>
      <c r="BQ413" s="1"/>
      <c r="BR413" s="1"/>
      <c r="BS413" s="1"/>
      <c r="BT413" s="1"/>
      <c r="BU413" s="1"/>
      <c r="BV413" s="1"/>
      <c r="BW413" s="1"/>
      <c r="BX413" s="1"/>
      <c r="BY413" s="1"/>
      <c r="BZ413" s="1"/>
      <c r="CA413" s="1"/>
      <c r="CB413" s="1"/>
      <c r="CC413" s="1"/>
      <c r="CD413" s="1"/>
      <c r="CE413" s="1"/>
      <c r="CF413" s="1"/>
      <c r="CG413" s="1"/>
      <c r="CH413" s="1"/>
      <c r="CI413" s="1"/>
      <c r="CJ413" s="1"/>
      <c r="CK413" s="1"/>
      <c r="CL413" s="1"/>
      <c r="CN413" s="1"/>
      <c r="CO413" s="1"/>
      <c r="CP413" s="1"/>
      <c r="CQ413" s="1"/>
      <c r="CR413" s="144"/>
    </row>
    <row r="414" spans="1:96">
      <c r="A414" s="1"/>
      <c r="B414" s="1"/>
      <c r="C414" s="112" t="s">
        <v>15</v>
      </c>
      <c r="D414" s="1"/>
      <c r="E414" s="1">
        <v>2</v>
      </c>
      <c r="F414" s="1">
        <v>2.9</v>
      </c>
      <c r="G414" s="6">
        <v>1.45</v>
      </c>
      <c r="H414" s="6">
        <v>7.0710678118654002E-2</v>
      </c>
      <c r="I414" s="1">
        <v>1.5</v>
      </c>
      <c r="J414" s="1">
        <v>1.4</v>
      </c>
      <c r="K414" s="7">
        <v>-1.45</v>
      </c>
      <c r="AO414" s="1"/>
      <c r="AP414" s="1"/>
      <c r="AQ414" s="141" t="s">
        <v>15</v>
      </c>
      <c r="AR414" s="1"/>
      <c r="AS414" s="1"/>
      <c r="AT414" s="1"/>
      <c r="AU414" s="1"/>
      <c r="AV414" s="1"/>
      <c r="AW414" s="1"/>
      <c r="AX414" s="1"/>
      <c r="AY414" s="1"/>
      <c r="AZ414" s="1"/>
      <c r="BA414" s="1"/>
      <c r="BB414" s="1"/>
      <c r="BC414" s="1"/>
      <c r="BD414" s="1"/>
      <c r="BE414" s="1"/>
      <c r="BF414" s="1"/>
      <c r="BG414" s="1"/>
      <c r="BH414" s="1"/>
      <c r="BI414" s="1"/>
      <c r="BJ414" s="1"/>
      <c r="BK414" s="1"/>
      <c r="BL414" s="1"/>
      <c r="BM414" s="1"/>
      <c r="BN414" s="1"/>
      <c r="BO414" s="1"/>
      <c r="BP414" s="1"/>
      <c r="BQ414" s="1"/>
      <c r="BR414" s="1"/>
      <c r="BS414" s="1"/>
      <c r="BT414" s="1"/>
      <c r="BU414" s="1"/>
      <c r="BV414" s="1"/>
      <c r="BW414" s="1"/>
      <c r="BX414" s="1"/>
      <c r="BY414" s="1"/>
      <c r="BZ414" s="1"/>
      <c r="CA414" s="1"/>
      <c r="CB414" s="1"/>
      <c r="CC414" s="1"/>
      <c r="CD414" s="1"/>
      <c r="CE414" s="1"/>
      <c r="CF414" s="1"/>
      <c r="CG414" s="1"/>
      <c r="CH414" s="1"/>
      <c r="CI414" s="1"/>
      <c r="CJ414" s="1"/>
      <c r="CK414" s="1"/>
      <c r="CL414" s="1"/>
      <c r="CN414" s="1"/>
      <c r="CO414" s="1"/>
      <c r="CP414" s="1"/>
      <c r="CQ414" s="1"/>
      <c r="CR414" s="141"/>
    </row>
    <row r="415" spans="1:96">
      <c r="A415" s="1" t="s">
        <v>0</v>
      </c>
      <c r="B415" s="120" t="s">
        <v>1</v>
      </c>
      <c r="C415" s="121" t="s">
        <v>2</v>
      </c>
      <c r="D415" t="s">
        <v>73</v>
      </c>
      <c r="E415" s="1" t="s">
        <v>75</v>
      </c>
      <c r="F415" s="1" t="s">
        <v>72</v>
      </c>
      <c r="G415" s="6" t="s">
        <v>4</v>
      </c>
      <c r="H415" s="6" t="s">
        <v>8</v>
      </c>
      <c r="I415" s="1" t="s">
        <v>5</v>
      </c>
      <c r="J415" s="1" t="s">
        <v>6</v>
      </c>
      <c r="K415" s="7" t="s">
        <v>7</v>
      </c>
      <c r="AO415" s="1" t="s">
        <v>10</v>
      </c>
      <c r="AP415" s="120" t="s">
        <v>11</v>
      </c>
      <c r="AQ415" s="150" t="s">
        <v>12</v>
      </c>
      <c r="AU415" s="1">
        <v>2005</v>
      </c>
      <c r="AV415">
        <v>2004</v>
      </c>
      <c r="AW415">
        <v>2003</v>
      </c>
      <c r="AX415">
        <v>2002</v>
      </c>
      <c r="AY415">
        <v>2001</v>
      </c>
      <c r="BA415" s="1"/>
      <c r="BC415">
        <v>2000</v>
      </c>
      <c r="BD415" s="1"/>
      <c r="BE415">
        <v>1999</v>
      </c>
      <c r="BF415">
        <v>1998</v>
      </c>
      <c r="BG415" s="1">
        <v>1998</v>
      </c>
      <c r="BH415">
        <v>1997</v>
      </c>
      <c r="BI415">
        <v>1996</v>
      </c>
      <c r="BJ415">
        <v>1995</v>
      </c>
      <c r="BK415">
        <v>1994</v>
      </c>
      <c r="BL415">
        <v>1993</v>
      </c>
      <c r="BM415">
        <v>1992</v>
      </c>
      <c r="BN415">
        <v>1991</v>
      </c>
      <c r="BO415">
        <v>1990</v>
      </c>
      <c r="BP415">
        <v>1990</v>
      </c>
      <c r="BQ415">
        <v>1989</v>
      </c>
      <c r="BR415">
        <v>1988</v>
      </c>
      <c r="BS415">
        <v>1987</v>
      </c>
      <c r="BT415">
        <v>1987</v>
      </c>
      <c r="BU415">
        <v>1986</v>
      </c>
      <c r="BV415">
        <v>1986</v>
      </c>
      <c r="BW415">
        <v>1986</v>
      </c>
      <c r="BX415">
        <v>1986</v>
      </c>
      <c r="BY415">
        <v>1986</v>
      </c>
      <c r="BZ415">
        <v>1985</v>
      </c>
      <c r="CA415">
        <v>1985</v>
      </c>
      <c r="CB415">
        <v>1985</v>
      </c>
      <c r="CC415">
        <v>1984</v>
      </c>
      <c r="CD415">
        <v>1984</v>
      </c>
      <c r="CE415">
        <v>1984</v>
      </c>
      <c r="CF415">
        <v>1983</v>
      </c>
      <c r="CG415">
        <v>1983</v>
      </c>
      <c r="CH415">
        <v>1982</v>
      </c>
      <c r="CI415">
        <v>1982</v>
      </c>
      <c r="CJ415">
        <v>1982</v>
      </c>
      <c r="CK415" s="1">
        <v>1982</v>
      </c>
      <c r="CL415">
        <v>1981</v>
      </c>
      <c r="CM415">
        <v>1980</v>
      </c>
      <c r="CR415" s="144"/>
    </row>
    <row r="416" spans="1:96">
      <c r="A416" s="1">
        <v>3</v>
      </c>
      <c r="B416" s="120">
        <v>64</v>
      </c>
      <c r="C416" s="121" t="s">
        <v>13</v>
      </c>
      <c r="E416" s="1">
        <v>3</v>
      </c>
      <c r="F416" s="1">
        <v>35</v>
      </c>
      <c r="G416" s="6">
        <v>11.666666666666666</v>
      </c>
      <c r="H416" s="6">
        <v>13.279056191361393</v>
      </c>
      <c r="I416" s="1">
        <v>27</v>
      </c>
      <c r="J416" s="1">
        <v>4</v>
      </c>
      <c r="K416" s="7">
        <v>-11.666666666666666</v>
      </c>
      <c r="AO416" s="1">
        <v>3</v>
      </c>
      <c r="AP416" s="120">
        <v>64</v>
      </c>
      <c r="AQ416" s="150" t="s">
        <v>13</v>
      </c>
      <c r="AU416" s="1"/>
      <c r="BA416" s="1"/>
      <c r="BD416" s="1"/>
      <c r="BG416" s="1"/>
      <c r="CK416" s="1"/>
      <c r="CR416" s="144"/>
    </row>
    <row r="417" spans="1:96">
      <c r="A417" s="1"/>
      <c r="B417" s="120"/>
      <c r="C417" s="121">
        <v>0</v>
      </c>
      <c r="E417" s="1">
        <v>3</v>
      </c>
      <c r="F417" s="1">
        <v>53.4</v>
      </c>
      <c r="G417" s="6">
        <v>17.8</v>
      </c>
      <c r="H417" s="6">
        <v>1.1357816691600637</v>
      </c>
      <c r="I417" s="1">
        <v>19.100000000000001</v>
      </c>
      <c r="J417" s="1">
        <v>17</v>
      </c>
      <c r="K417" s="7">
        <v>-17.8</v>
      </c>
      <c r="AO417" s="1"/>
      <c r="AP417" s="120"/>
      <c r="AQ417" s="150">
        <v>0</v>
      </c>
      <c r="AU417" s="1"/>
      <c r="BA417" s="1"/>
      <c r="BD417" s="1"/>
      <c r="BG417" s="1"/>
      <c r="CK417" s="1"/>
      <c r="CR417" s="144"/>
    </row>
    <row r="418" spans="1:96">
      <c r="A418" s="1"/>
      <c r="B418" s="120"/>
      <c r="C418" s="121">
        <v>10</v>
      </c>
      <c r="E418" s="1">
        <v>3</v>
      </c>
      <c r="F418" s="1">
        <v>53.12</v>
      </c>
      <c r="G418" s="6">
        <v>17.706666666666667</v>
      </c>
      <c r="H418" s="6">
        <v>0.92229785499766392</v>
      </c>
      <c r="I418" s="1">
        <v>18.75</v>
      </c>
      <c r="J418" s="1">
        <v>17</v>
      </c>
      <c r="K418" s="7">
        <v>-17.706666666666667</v>
      </c>
      <c r="AO418" s="1"/>
      <c r="AP418" s="120"/>
      <c r="AQ418" s="150">
        <v>10</v>
      </c>
      <c r="AU418" s="1"/>
      <c r="BA418" s="1"/>
      <c r="BD418" s="1"/>
      <c r="BG418" s="1"/>
      <c r="CK418" s="1"/>
      <c r="CR418" s="144"/>
    </row>
    <row r="419" spans="1:96">
      <c r="A419" s="1"/>
      <c r="B419" s="120"/>
      <c r="C419" s="121">
        <v>20</v>
      </c>
      <c r="E419" s="1">
        <v>3</v>
      </c>
      <c r="F419" s="1">
        <v>52.07</v>
      </c>
      <c r="G419" s="6">
        <v>17.356666666666666</v>
      </c>
      <c r="H419" s="6">
        <v>1.1664618867898511</v>
      </c>
      <c r="I419" s="1">
        <v>18.7</v>
      </c>
      <c r="J419" s="1">
        <v>16.600000000000001</v>
      </c>
      <c r="K419" s="7">
        <v>-17.356666666666666</v>
      </c>
      <c r="AO419" s="1"/>
      <c r="AP419" s="120"/>
      <c r="AQ419" s="150">
        <v>20</v>
      </c>
      <c r="CK419" s="1"/>
      <c r="CR419" s="144"/>
    </row>
    <row r="420" spans="1:96">
      <c r="A420" s="1"/>
      <c r="B420" s="120"/>
      <c r="C420" s="121">
        <v>30</v>
      </c>
      <c r="E420" s="1">
        <v>3</v>
      </c>
      <c r="F420" s="1">
        <v>51.51</v>
      </c>
      <c r="G420" s="6">
        <v>17.170000000000002</v>
      </c>
      <c r="H420" s="6">
        <v>1.311144538180276</v>
      </c>
      <c r="I420" s="1">
        <v>18.68</v>
      </c>
      <c r="J420" s="1">
        <v>16.32</v>
      </c>
      <c r="K420" s="7">
        <v>-17.170000000000002</v>
      </c>
      <c r="AO420" s="1"/>
      <c r="AP420" s="120"/>
      <c r="AQ420" s="150">
        <v>30</v>
      </c>
      <c r="CK420" s="1"/>
      <c r="CR420" s="144"/>
    </row>
    <row r="421" spans="1:96">
      <c r="A421" s="1"/>
      <c r="B421" s="120"/>
      <c r="C421" s="121">
        <v>50</v>
      </c>
      <c r="E421" s="1">
        <v>3</v>
      </c>
      <c r="F421" s="1">
        <v>50.63</v>
      </c>
      <c r="G421" s="6">
        <v>16.876666666666669</v>
      </c>
      <c r="H421" s="6">
        <v>1.4471466177734502</v>
      </c>
      <c r="I421" s="1">
        <v>18.53</v>
      </c>
      <c r="J421" s="1">
        <v>15.84</v>
      </c>
      <c r="K421" s="7">
        <v>-16.876666666666669</v>
      </c>
      <c r="AO421" s="1"/>
      <c r="AP421" s="120"/>
      <c r="AQ421" s="150">
        <v>50</v>
      </c>
      <c r="CK421" s="1"/>
      <c r="CR421" s="144"/>
    </row>
    <row r="422" spans="1:96">
      <c r="A422" s="1"/>
      <c r="B422" s="120"/>
      <c r="C422" s="121">
        <v>75</v>
      </c>
      <c r="D422" s="1"/>
      <c r="E422" s="1">
        <v>3</v>
      </c>
      <c r="F422" s="1">
        <v>49.72</v>
      </c>
      <c r="G422" s="6">
        <v>16.573333333333334</v>
      </c>
      <c r="H422" s="6">
        <v>1.4919226968356298</v>
      </c>
      <c r="I422" s="1">
        <v>18.29</v>
      </c>
      <c r="J422" s="1">
        <v>15.59</v>
      </c>
      <c r="K422" s="7">
        <v>-16.573333333333334</v>
      </c>
      <c r="AO422" s="1"/>
      <c r="AP422" s="120"/>
      <c r="AQ422" s="150">
        <v>75</v>
      </c>
      <c r="AR422" s="1"/>
      <c r="AS422" s="1"/>
      <c r="AT422" s="1"/>
      <c r="AU422" s="1"/>
      <c r="AV422" s="1"/>
      <c r="AW422" s="1"/>
      <c r="AX422" s="1"/>
      <c r="AY422" s="1"/>
      <c r="AZ422" s="1"/>
      <c r="BA422" s="1"/>
      <c r="BB422" s="1"/>
      <c r="BC422" s="1"/>
      <c r="BD422" s="1"/>
      <c r="BE422" s="1"/>
      <c r="BF422" s="1"/>
      <c r="BG422" s="1"/>
      <c r="BH422" s="1"/>
      <c r="BI422" s="1"/>
      <c r="BJ422" s="1"/>
      <c r="BK422" s="1"/>
      <c r="BL422" s="1"/>
      <c r="BM422" s="1"/>
      <c r="BN422" s="1"/>
      <c r="BO422" s="1"/>
      <c r="BP422" s="1"/>
      <c r="BQ422" s="1"/>
      <c r="BR422" s="1"/>
      <c r="BS422" s="1"/>
      <c r="BT422" s="1"/>
      <c r="BU422" s="1"/>
      <c r="BV422" s="1"/>
      <c r="BW422" s="1"/>
      <c r="BX422" s="1"/>
      <c r="BY422" s="1"/>
      <c r="BZ422" s="1"/>
      <c r="CA422" s="1"/>
      <c r="CB422" s="1"/>
      <c r="CC422" s="1"/>
      <c r="CD422" s="1"/>
      <c r="CE422" s="1"/>
      <c r="CF422" s="1"/>
      <c r="CG422" s="1"/>
      <c r="CH422" s="1"/>
      <c r="CI422" s="1"/>
      <c r="CJ422" s="1"/>
      <c r="CK422" s="1"/>
      <c r="CL422" s="1"/>
      <c r="CN422" s="1"/>
      <c r="CO422" s="1"/>
      <c r="CP422" s="1"/>
      <c r="CQ422" s="1"/>
      <c r="CR422" s="144"/>
    </row>
    <row r="423" spans="1:96">
      <c r="A423" s="1"/>
      <c r="B423" s="1"/>
      <c r="C423" s="112">
        <v>100</v>
      </c>
      <c r="D423" s="1"/>
      <c r="E423" s="1">
        <v>3</v>
      </c>
      <c r="F423" s="1">
        <v>48.95</v>
      </c>
      <c r="G423" s="6">
        <v>16.316666666666666</v>
      </c>
      <c r="H423" s="6">
        <v>1.6620870414431654</v>
      </c>
      <c r="I423" s="1">
        <v>18.23</v>
      </c>
      <c r="J423" s="1">
        <v>15.23</v>
      </c>
      <c r="K423" s="7">
        <v>-16.316666666666666</v>
      </c>
      <c r="AO423" s="1"/>
      <c r="AP423" s="1"/>
      <c r="AQ423" s="141">
        <v>100</v>
      </c>
      <c r="AR423" s="1"/>
      <c r="AS423" s="1"/>
      <c r="AT423" s="1"/>
      <c r="AU423" s="1"/>
      <c r="AV423" s="1"/>
      <c r="AW423" s="1"/>
      <c r="AX423" s="1"/>
      <c r="AY423" s="1"/>
      <c r="AZ423" s="1"/>
      <c r="BA423" s="1"/>
      <c r="BB423" s="1"/>
      <c r="BC423" s="1"/>
      <c r="BD423" s="1"/>
      <c r="BE423" s="1"/>
      <c r="BF423" s="1"/>
      <c r="BG423" s="1"/>
      <c r="BH423" s="1"/>
      <c r="BI423" s="1"/>
      <c r="BJ423" s="1"/>
      <c r="BK423" s="1"/>
      <c r="BL423" s="1"/>
      <c r="BM423" s="1"/>
      <c r="BN423" s="1"/>
      <c r="BO423" s="1"/>
      <c r="BP423" s="1"/>
      <c r="BQ423" s="1"/>
      <c r="BR423" s="1"/>
      <c r="BS423" s="1"/>
      <c r="BT423" s="1"/>
      <c r="BU423" s="1"/>
      <c r="BV423" s="1"/>
      <c r="BW423" s="1"/>
      <c r="BX423" s="1"/>
      <c r="BY423" s="1"/>
      <c r="BZ423" s="1"/>
      <c r="CA423" s="1"/>
      <c r="CB423" s="1"/>
      <c r="CC423" s="1"/>
      <c r="CD423" s="1"/>
      <c r="CE423" s="1"/>
      <c r="CF423" s="1"/>
      <c r="CG423" s="1"/>
      <c r="CH423" s="1"/>
      <c r="CI423" s="1"/>
      <c r="CJ423" s="1"/>
      <c r="CK423" s="1"/>
      <c r="CL423" s="1"/>
      <c r="CN423" s="1"/>
      <c r="CO423" s="1"/>
      <c r="CP423" s="1"/>
      <c r="CQ423" s="1"/>
      <c r="CR423" s="141"/>
    </row>
    <row r="424" spans="1:96">
      <c r="A424" s="116"/>
      <c r="B424" s="117"/>
      <c r="C424" s="118">
        <v>150</v>
      </c>
      <c r="D424" s="116"/>
      <c r="E424" s="1">
        <v>3</v>
      </c>
      <c r="F424" s="1">
        <v>47.65</v>
      </c>
      <c r="G424" s="6">
        <v>15.883333333333335</v>
      </c>
      <c r="H424" s="6">
        <v>1.9114741257294758</v>
      </c>
      <c r="I424" s="1">
        <v>18.07</v>
      </c>
      <c r="J424" s="1">
        <v>14.53</v>
      </c>
      <c r="K424" s="7">
        <v>-15.883333333333335</v>
      </c>
      <c r="AO424" s="116"/>
      <c r="AP424" s="117"/>
      <c r="AQ424" s="149">
        <v>150</v>
      </c>
      <c r="AR424" s="116"/>
      <c r="AS424" s="116"/>
      <c r="AT424" s="116"/>
      <c r="AU424" s="116"/>
      <c r="AV424" s="116"/>
      <c r="AW424" s="116"/>
      <c r="AX424" s="116"/>
      <c r="AY424" s="116"/>
      <c r="AZ424" s="116"/>
      <c r="BA424" s="116"/>
      <c r="BB424" s="116"/>
      <c r="BC424" s="116"/>
      <c r="BD424" s="116"/>
      <c r="BE424" s="116"/>
      <c r="BF424" s="116"/>
      <c r="BG424" s="116"/>
      <c r="BH424" s="116"/>
      <c r="BI424" s="116"/>
      <c r="BJ424" s="116"/>
      <c r="BK424" s="116"/>
      <c r="BL424" s="116"/>
      <c r="BM424" s="116"/>
      <c r="BN424" s="116"/>
      <c r="BO424" s="116"/>
      <c r="BP424" s="116"/>
      <c r="BQ424" s="116"/>
      <c r="BR424" s="116"/>
      <c r="BS424" s="116"/>
      <c r="BT424" s="116"/>
      <c r="BU424" s="116"/>
      <c r="BV424" s="116"/>
      <c r="BW424" s="116"/>
      <c r="BX424" s="116"/>
      <c r="BY424" s="116"/>
      <c r="BZ424" s="116"/>
      <c r="CA424" s="116"/>
      <c r="CB424" s="116"/>
      <c r="CC424" s="116"/>
      <c r="CD424" s="116"/>
      <c r="CE424" s="116"/>
      <c r="CF424" s="116"/>
      <c r="CG424" s="116"/>
      <c r="CH424" s="116"/>
      <c r="CI424" s="116"/>
      <c r="CJ424" s="116"/>
      <c r="CK424" s="116"/>
      <c r="CL424" s="116"/>
      <c r="CN424" s="116"/>
      <c r="CO424" s="116"/>
      <c r="CP424" s="116"/>
      <c r="CQ424" s="116"/>
      <c r="CR424" s="143"/>
    </row>
    <row r="425" spans="1:96">
      <c r="A425" s="1"/>
      <c r="B425" s="120"/>
      <c r="C425" s="121">
        <v>200</v>
      </c>
      <c r="D425" s="1"/>
      <c r="E425" s="1">
        <v>3</v>
      </c>
      <c r="F425" s="1">
        <v>43.24</v>
      </c>
      <c r="G425" s="6">
        <v>14.413333333333332</v>
      </c>
      <c r="H425" s="6">
        <v>2.4916727982087461</v>
      </c>
      <c r="I425" s="1">
        <v>17.29</v>
      </c>
      <c r="J425" s="1">
        <v>12.93</v>
      </c>
      <c r="K425" s="7">
        <v>-14.413333333333332</v>
      </c>
      <c r="AO425" s="1"/>
      <c r="AP425" s="120"/>
      <c r="AQ425" s="150">
        <v>200</v>
      </c>
      <c r="AR425" s="1"/>
      <c r="AS425" s="1"/>
      <c r="AT425" s="1"/>
      <c r="AU425" s="1"/>
      <c r="AV425" s="1"/>
      <c r="AW425" s="1"/>
      <c r="AX425" s="1"/>
      <c r="AY425" s="1"/>
      <c r="AZ425" s="1"/>
      <c r="BA425" s="1"/>
      <c r="BB425" s="1"/>
      <c r="BC425" s="1"/>
      <c r="BD425" s="1"/>
      <c r="BE425" s="1"/>
      <c r="BF425" s="1"/>
      <c r="BG425" s="1"/>
      <c r="BH425" s="1"/>
      <c r="BI425" s="1"/>
      <c r="BJ425" s="1"/>
      <c r="BK425" s="1"/>
      <c r="BL425" s="1"/>
      <c r="BM425" s="1"/>
      <c r="BN425" s="1"/>
      <c r="BO425" s="1"/>
      <c r="BP425" s="1"/>
      <c r="BQ425" s="1"/>
      <c r="BR425" s="1"/>
      <c r="BS425" s="1"/>
      <c r="BT425" s="1"/>
      <c r="BU425" s="1"/>
      <c r="BV425" s="1"/>
      <c r="BW425" s="1"/>
      <c r="BX425" s="1"/>
      <c r="BY425" s="1"/>
      <c r="BZ425" s="1"/>
      <c r="CA425" s="1"/>
      <c r="CB425" s="1"/>
      <c r="CC425" s="1"/>
      <c r="CD425" s="1"/>
      <c r="CE425" s="1"/>
      <c r="CF425" s="1"/>
      <c r="CG425" s="1"/>
      <c r="CH425" s="1"/>
      <c r="CI425" s="1"/>
      <c r="CJ425" s="1"/>
      <c r="CK425" s="1"/>
      <c r="CL425" s="1"/>
      <c r="CN425" s="1"/>
      <c r="CO425" s="1"/>
      <c r="CP425" s="1"/>
      <c r="CQ425" s="1"/>
      <c r="CR425" s="144"/>
    </row>
    <row r="426" spans="1:96">
      <c r="A426" s="1"/>
      <c r="B426" s="1"/>
      <c r="C426" s="112">
        <v>300</v>
      </c>
      <c r="D426" s="1"/>
      <c r="E426" s="1">
        <v>0</v>
      </c>
      <c r="F426" s="1">
        <v>0</v>
      </c>
      <c r="G426" s="6" t="e">
        <v>#DIV/0!</v>
      </c>
      <c r="H426" s="6" t="e">
        <v>#DIV/0!</v>
      </c>
      <c r="I426" s="1">
        <v>0</v>
      </c>
      <c r="J426" s="1">
        <v>0</v>
      </c>
      <c r="K426" s="6" t="e">
        <v>#DIV/0!</v>
      </c>
      <c r="AO426" s="2"/>
      <c r="AP426" s="2"/>
      <c r="AQ426" s="146">
        <v>300</v>
      </c>
      <c r="AR426" s="2"/>
      <c r="AS426" s="2"/>
      <c r="AT426" s="2"/>
      <c r="AU426" s="2"/>
      <c r="AV426" s="2"/>
      <c r="AW426" s="2"/>
      <c r="AX426" s="2"/>
      <c r="AY426" s="2"/>
      <c r="AZ426" s="2"/>
      <c r="BA426" s="2"/>
      <c r="BB426" s="2"/>
      <c r="BC426" s="2"/>
      <c r="BD426" s="2"/>
      <c r="BE426" s="2"/>
      <c r="BF426" s="2"/>
      <c r="BG426" s="2"/>
      <c r="BH426" s="2"/>
      <c r="BI426" s="2"/>
      <c r="BJ426" s="2"/>
      <c r="BK426" s="2"/>
      <c r="BL426" s="2"/>
      <c r="BM426" s="2"/>
      <c r="BN426" s="2"/>
      <c r="BO426" s="2"/>
      <c r="BP426" s="2"/>
      <c r="BQ426" s="2"/>
      <c r="BR426" s="2"/>
      <c r="BS426" s="2"/>
      <c r="BT426" s="2"/>
      <c r="BU426" s="2"/>
      <c r="BV426" s="2"/>
      <c r="BW426" s="2"/>
      <c r="BX426" s="1"/>
      <c r="BY426" s="1"/>
      <c r="BZ426" s="1"/>
      <c r="CA426" s="1"/>
      <c r="CB426" s="1"/>
      <c r="CC426" s="1"/>
      <c r="CD426" s="1"/>
      <c r="CE426" s="1"/>
      <c r="CF426" s="1"/>
      <c r="CG426" s="1"/>
      <c r="CH426" s="1"/>
      <c r="CI426" s="1"/>
      <c r="CJ426" s="1"/>
      <c r="CK426" s="1"/>
      <c r="CL426" s="1"/>
      <c r="CN426" s="2"/>
      <c r="CO426" s="2"/>
      <c r="CP426" s="2"/>
      <c r="CQ426" s="2"/>
      <c r="CR426" s="146"/>
    </row>
    <row r="427" spans="1:96">
      <c r="A427" s="2"/>
      <c r="B427" s="114"/>
      <c r="C427" s="115">
        <v>400</v>
      </c>
      <c r="D427" s="2"/>
      <c r="E427" s="1">
        <v>0</v>
      </c>
      <c r="F427" s="1">
        <v>0</v>
      </c>
      <c r="G427" s="6" t="e">
        <v>#DIV/0!</v>
      </c>
      <c r="H427" s="6" t="e">
        <v>#DIV/0!</v>
      </c>
      <c r="I427" s="1">
        <v>0</v>
      </c>
      <c r="J427" s="1">
        <v>0</v>
      </c>
      <c r="K427" s="7" t="e">
        <v>#DIV/0!</v>
      </c>
      <c r="AO427" s="2"/>
      <c r="AP427" s="114"/>
      <c r="AQ427" s="148">
        <v>400</v>
      </c>
      <c r="AR427" s="2"/>
      <c r="AS427" s="2"/>
      <c r="AT427" s="2"/>
      <c r="AU427" s="2"/>
      <c r="AV427" s="2"/>
      <c r="AW427" s="2"/>
      <c r="AX427" s="2"/>
      <c r="AY427" s="2"/>
      <c r="AZ427" s="2"/>
      <c r="BA427" s="2"/>
      <c r="BB427" s="2"/>
      <c r="BC427" s="2"/>
      <c r="BD427" s="2"/>
      <c r="BE427" s="2"/>
      <c r="BF427" s="2"/>
      <c r="BG427" s="2"/>
      <c r="BH427" s="2"/>
      <c r="BI427" s="2"/>
      <c r="BJ427" s="2"/>
      <c r="BK427" s="2"/>
      <c r="BL427" s="2"/>
      <c r="BM427" s="2"/>
      <c r="BN427" s="2"/>
      <c r="BO427" s="2"/>
      <c r="BP427" s="2"/>
      <c r="BQ427" s="2"/>
      <c r="BR427" s="2"/>
      <c r="BS427" s="2"/>
      <c r="BT427" s="2"/>
      <c r="BU427" s="2"/>
      <c r="BV427" s="2"/>
      <c r="BW427" s="2"/>
      <c r="BX427" s="2"/>
      <c r="BY427" s="2"/>
      <c r="BZ427" s="2"/>
      <c r="CA427" s="2"/>
      <c r="CB427" s="2"/>
      <c r="CC427" s="2"/>
      <c r="CD427" s="2"/>
      <c r="CE427" s="2"/>
      <c r="CF427" s="2"/>
      <c r="CG427" s="2"/>
      <c r="CH427" s="2"/>
      <c r="CI427" s="2"/>
      <c r="CJ427" s="2"/>
      <c r="CK427" s="2"/>
      <c r="CL427" s="2"/>
      <c r="CN427" s="2"/>
      <c r="CO427" s="2"/>
      <c r="CP427" s="2"/>
      <c r="CQ427" s="2"/>
      <c r="CR427" s="142"/>
    </row>
    <row r="428" spans="1:96">
      <c r="A428" s="1"/>
      <c r="B428" s="120"/>
      <c r="C428" s="118">
        <v>500</v>
      </c>
      <c r="D428" s="116"/>
      <c r="E428" s="1">
        <v>0</v>
      </c>
      <c r="F428" s="1">
        <v>0</v>
      </c>
      <c r="G428" s="6" t="e">
        <v>#DIV/0!</v>
      </c>
      <c r="H428" s="6" t="e">
        <v>#DIV/0!</v>
      </c>
      <c r="I428" s="1">
        <v>0</v>
      </c>
      <c r="J428" s="1">
        <v>0</v>
      </c>
      <c r="K428" s="7" t="e">
        <v>#DIV/0!</v>
      </c>
      <c r="AO428" s="1"/>
      <c r="AP428" s="120"/>
      <c r="AQ428" s="149">
        <v>500</v>
      </c>
      <c r="AR428" s="116"/>
      <c r="AS428" s="116"/>
      <c r="AT428" s="116"/>
      <c r="AU428" s="116"/>
      <c r="AV428" s="116"/>
      <c r="AW428" s="116"/>
      <c r="AX428" s="116"/>
      <c r="AY428" s="116"/>
      <c r="AZ428" s="116"/>
      <c r="BA428" s="116"/>
      <c r="BB428" s="116"/>
      <c r="BC428" s="116"/>
      <c r="BD428" s="116"/>
      <c r="BE428" s="116"/>
      <c r="BF428" s="116"/>
      <c r="BG428" s="116"/>
      <c r="BH428" s="116"/>
      <c r="BI428" s="116"/>
      <c r="BJ428" s="116"/>
      <c r="BK428" s="116"/>
      <c r="BL428" s="116"/>
      <c r="BM428" s="116"/>
      <c r="BN428" s="116"/>
      <c r="BO428" s="116"/>
      <c r="BP428" s="116"/>
      <c r="BQ428" s="116"/>
      <c r="BR428" s="116"/>
      <c r="BS428" s="116"/>
      <c r="BT428" s="116"/>
      <c r="BU428" s="116"/>
      <c r="BV428" s="116"/>
      <c r="BW428" s="116"/>
      <c r="BX428" s="116"/>
      <c r="BY428" s="116"/>
      <c r="BZ428" s="116"/>
      <c r="CA428" s="116"/>
      <c r="CB428" s="116"/>
      <c r="CC428" s="116"/>
      <c r="CD428" s="116"/>
      <c r="CE428" s="116"/>
      <c r="CF428" s="116"/>
      <c r="CG428" s="116"/>
      <c r="CH428" s="116"/>
      <c r="CI428" s="116"/>
      <c r="CJ428" s="116"/>
      <c r="CK428" s="116"/>
      <c r="CL428" s="116"/>
      <c r="CN428" s="116"/>
      <c r="CO428" s="116"/>
      <c r="CP428" s="116"/>
      <c r="CQ428" s="116"/>
      <c r="CR428" s="143"/>
    </row>
    <row r="429" spans="1:96">
      <c r="A429" s="1"/>
      <c r="B429" s="120"/>
      <c r="C429" s="121">
        <v>600</v>
      </c>
      <c r="E429" s="1">
        <v>0</v>
      </c>
      <c r="F429" s="1">
        <v>0</v>
      </c>
      <c r="G429" s="6" t="e">
        <v>#DIV/0!</v>
      </c>
      <c r="H429" s="6" t="e">
        <v>#DIV/0!</v>
      </c>
      <c r="I429" s="1">
        <v>0</v>
      </c>
      <c r="J429" s="1">
        <v>0</v>
      </c>
      <c r="K429" s="7" t="e">
        <v>#DIV/0!</v>
      </c>
      <c r="AO429" s="1"/>
      <c r="AP429" s="120"/>
      <c r="AQ429" s="150">
        <v>600</v>
      </c>
      <c r="AU429" s="1"/>
      <c r="BA429" s="1"/>
      <c r="BD429" s="1"/>
      <c r="BG429" s="1"/>
      <c r="BN429" s="1"/>
      <c r="CK429" s="1"/>
      <c r="CR429" s="144"/>
    </row>
    <row r="430" spans="1:96">
      <c r="A430" s="1"/>
      <c r="B430" s="120"/>
      <c r="C430" s="121"/>
      <c r="E430" s="1"/>
      <c r="F430" s="1"/>
      <c r="G430" s="6"/>
      <c r="H430" s="6"/>
      <c r="I430" s="1"/>
      <c r="J430" s="1"/>
      <c r="AO430" s="1"/>
      <c r="AP430" s="120"/>
      <c r="AQ430" s="150"/>
      <c r="CR430" s="144"/>
    </row>
    <row r="431" spans="1:96">
      <c r="A431" s="1"/>
      <c r="B431" s="120"/>
      <c r="C431" s="121" t="s">
        <v>14</v>
      </c>
      <c r="E431" s="1">
        <v>0</v>
      </c>
      <c r="F431" s="1">
        <v>0</v>
      </c>
      <c r="G431" s="6" t="e">
        <v>#DIV/0!</v>
      </c>
      <c r="H431" s="6" t="e">
        <v>#DIV/0!</v>
      </c>
      <c r="I431" s="1">
        <v>0</v>
      </c>
      <c r="J431" s="1">
        <v>0</v>
      </c>
      <c r="K431" s="7" t="e">
        <v>#DIV/0!</v>
      </c>
      <c r="AO431" s="1"/>
      <c r="AP431" s="120"/>
      <c r="AQ431" s="150" t="s">
        <v>14</v>
      </c>
      <c r="AU431" s="1"/>
      <c r="BA431" s="1"/>
      <c r="BD431" s="1"/>
      <c r="BG431" s="1"/>
      <c r="CK431" s="1"/>
      <c r="CR431" s="144"/>
    </row>
    <row r="432" spans="1:96">
      <c r="A432" s="1"/>
      <c r="B432" s="120"/>
      <c r="C432" s="121" t="s">
        <v>15</v>
      </c>
      <c r="E432" s="1">
        <v>0</v>
      </c>
      <c r="F432" s="1">
        <v>0</v>
      </c>
      <c r="G432" s="6" t="e">
        <v>#DIV/0!</v>
      </c>
      <c r="H432" s="6" t="e">
        <v>#DIV/0!</v>
      </c>
      <c r="I432" s="1">
        <v>0</v>
      </c>
      <c r="J432" s="1">
        <v>0</v>
      </c>
      <c r="K432" s="7" t="e">
        <v>#DIV/0!</v>
      </c>
      <c r="AO432" s="1"/>
      <c r="AP432" s="120"/>
      <c r="AQ432" s="150" t="s">
        <v>15</v>
      </c>
      <c r="AU432" s="1"/>
      <c r="BA432" s="1"/>
      <c r="BD432" s="1"/>
      <c r="BG432" s="1"/>
      <c r="CK432" s="1"/>
      <c r="CR432" s="144"/>
    </row>
    <row r="433" spans="1:96">
      <c r="A433" s="1"/>
      <c r="B433" s="120"/>
      <c r="C433" s="121"/>
      <c r="E433" s="1"/>
      <c r="F433" s="1"/>
      <c r="G433" s="6"/>
      <c r="H433" s="6"/>
      <c r="I433" s="1"/>
      <c r="J433" s="1"/>
      <c r="AO433" s="1"/>
      <c r="AP433" s="120"/>
      <c r="AQ433" s="150"/>
      <c r="CR433" s="144"/>
    </row>
    <row r="434" spans="1:96">
      <c r="A434" s="1"/>
      <c r="B434" s="120"/>
      <c r="C434" s="121"/>
      <c r="D434" s="1"/>
      <c r="E434" s="1"/>
      <c r="F434" s="1"/>
      <c r="G434" s="6"/>
      <c r="H434" s="6"/>
      <c r="I434" s="1"/>
      <c r="J434" s="1"/>
      <c r="AO434" s="1"/>
      <c r="AP434" s="120"/>
      <c r="AQ434" s="150"/>
      <c r="AR434" s="1"/>
      <c r="AS434" s="1"/>
      <c r="AT434" s="1"/>
      <c r="AU434" s="1"/>
      <c r="AV434" s="1"/>
      <c r="AW434" s="1"/>
      <c r="AX434" s="1"/>
      <c r="AY434" s="1"/>
      <c r="AZ434" s="1"/>
      <c r="BA434" s="1"/>
      <c r="BB434" s="1"/>
      <c r="BC434" s="1"/>
      <c r="BD434" s="1"/>
      <c r="BE434" s="1"/>
      <c r="BF434" s="1"/>
      <c r="BG434" s="1"/>
      <c r="BH434" s="1"/>
      <c r="BI434" s="1"/>
      <c r="BJ434" s="1"/>
      <c r="BK434" s="1"/>
      <c r="BL434" s="1"/>
      <c r="BM434" s="1"/>
      <c r="BN434" s="1"/>
      <c r="BO434" s="1"/>
      <c r="BP434" s="1"/>
      <c r="BQ434" s="1"/>
      <c r="BR434" s="1"/>
      <c r="BS434" s="1"/>
      <c r="BT434" s="1"/>
      <c r="BU434" s="1"/>
      <c r="BV434" s="1"/>
      <c r="BW434" s="1"/>
      <c r="BX434" s="1"/>
      <c r="BY434" s="1"/>
      <c r="BZ434" s="1"/>
      <c r="CA434" s="1"/>
      <c r="CB434" s="1"/>
      <c r="CC434" s="1"/>
      <c r="CD434" s="1"/>
      <c r="CE434" s="1"/>
      <c r="CF434" s="1"/>
      <c r="CG434" s="1"/>
      <c r="CH434" s="1"/>
      <c r="CI434" s="1"/>
      <c r="CJ434" s="1"/>
      <c r="CK434" s="1"/>
      <c r="CL434" s="1"/>
      <c r="CN434" s="1"/>
      <c r="CO434" s="1"/>
      <c r="CP434" s="1"/>
      <c r="CQ434" s="1"/>
      <c r="CR434" s="144"/>
    </row>
    <row r="435" spans="1:96">
      <c r="A435" s="1"/>
      <c r="B435" s="1"/>
      <c r="C435" s="112"/>
      <c r="D435" s="1"/>
      <c r="E435" s="1"/>
      <c r="F435" s="1"/>
      <c r="G435" s="6"/>
      <c r="H435" s="6"/>
      <c r="I435" s="1"/>
      <c r="J435" s="1"/>
      <c r="AO435" s="1"/>
      <c r="AP435" s="1"/>
      <c r="AQ435" s="141"/>
      <c r="AR435" s="1"/>
      <c r="AS435" s="1"/>
      <c r="AT435" s="1"/>
      <c r="AU435" s="1"/>
      <c r="AV435" s="1"/>
      <c r="AW435" s="1"/>
      <c r="AX435" s="1"/>
      <c r="AY435" s="1"/>
      <c r="AZ435" s="1"/>
      <c r="BA435" s="1"/>
      <c r="BB435" s="1"/>
      <c r="BC435" s="1"/>
      <c r="BD435" s="1"/>
      <c r="BE435" s="1"/>
      <c r="BF435" s="1"/>
      <c r="BG435" s="1"/>
      <c r="BH435" s="1"/>
      <c r="BI435" s="1"/>
      <c r="BJ435" s="1"/>
      <c r="BK435" s="1"/>
      <c r="BL435" s="1"/>
      <c r="BM435" s="1"/>
      <c r="BN435" s="1"/>
      <c r="BO435" s="1"/>
      <c r="BP435" s="1"/>
      <c r="BQ435" s="1"/>
      <c r="BR435" s="1"/>
      <c r="BS435" s="1"/>
      <c r="BT435" s="1"/>
      <c r="BU435" s="1"/>
      <c r="BV435" s="1"/>
      <c r="BW435" s="1"/>
      <c r="BX435" s="1"/>
      <c r="BY435" s="1"/>
      <c r="BZ435" s="1"/>
      <c r="CA435" s="1"/>
      <c r="CB435" s="1"/>
      <c r="CC435" s="1"/>
      <c r="CD435" s="1"/>
      <c r="CE435" s="1"/>
      <c r="CF435" s="1"/>
      <c r="CG435" s="1"/>
      <c r="CH435" s="1"/>
      <c r="CI435" s="1"/>
      <c r="CJ435" s="1"/>
      <c r="CK435" s="1"/>
      <c r="CL435" s="1"/>
      <c r="CN435" s="1"/>
      <c r="CO435" s="1"/>
      <c r="CP435" s="1"/>
      <c r="CQ435" s="1"/>
      <c r="CR435" s="141"/>
    </row>
    <row r="436" spans="1:96">
      <c r="A436" s="116"/>
      <c r="B436" s="117"/>
      <c r="C436" s="118"/>
      <c r="D436" s="116"/>
      <c r="E436" s="1"/>
      <c r="F436" s="1"/>
      <c r="G436" s="6"/>
      <c r="H436" s="6"/>
      <c r="I436" s="1"/>
      <c r="J436" s="1"/>
      <c r="AO436" s="116"/>
      <c r="AP436" s="117"/>
      <c r="AQ436" s="149"/>
      <c r="AR436" s="116"/>
      <c r="AS436" s="116"/>
      <c r="AT436" s="116"/>
      <c r="AU436" s="116"/>
      <c r="AV436" s="116"/>
      <c r="AW436" s="116"/>
      <c r="AX436" s="116"/>
      <c r="AY436" s="116"/>
      <c r="AZ436" s="116"/>
      <c r="BA436" s="116"/>
      <c r="BB436" s="116"/>
      <c r="BC436" s="116"/>
      <c r="BD436" s="116"/>
      <c r="BE436" s="116"/>
      <c r="BF436" s="116"/>
      <c r="BG436" s="116"/>
      <c r="BH436" s="116"/>
      <c r="BI436" s="116"/>
      <c r="BJ436" s="116"/>
      <c r="BK436" s="116"/>
      <c r="BL436" s="116"/>
      <c r="BM436" s="116"/>
      <c r="BN436" s="116"/>
      <c r="BO436" s="116"/>
      <c r="BP436" s="116"/>
      <c r="BQ436" s="116"/>
      <c r="BR436" s="116"/>
      <c r="BS436" s="116"/>
      <c r="BT436" s="116"/>
      <c r="BU436" s="116"/>
      <c r="BV436" s="116"/>
      <c r="BW436" s="116"/>
      <c r="BX436" s="116"/>
      <c r="BY436" s="116"/>
      <c r="BZ436" s="116"/>
      <c r="CA436" s="116"/>
      <c r="CB436" s="116"/>
      <c r="CC436" s="116"/>
      <c r="CD436" s="116"/>
      <c r="CE436" s="116"/>
      <c r="CF436" s="116"/>
      <c r="CG436" s="116"/>
      <c r="CH436" s="116"/>
      <c r="CI436" s="116"/>
      <c r="CJ436" s="116"/>
      <c r="CK436" s="116"/>
      <c r="CL436" s="116"/>
      <c r="CN436" s="116"/>
      <c r="CO436" s="116"/>
      <c r="CP436" s="116"/>
      <c r="CQ436" s="116"/>
      <c r="CR436" s="143"/>
    </row>
    <row r="437" spans="1:96">
      <c r="A437" s="1"/>
      <c r="B437" s="120"/>
      <c r="C437" s="121"/>
      <c r="D437" s="1"/>
      <c r="E437" s="1"/>
      <c r="F437" s="1"/>
      <c r="G437" s="6"/>
      <c r="H437" s="6"/>
      <c r="I437" s="1"/>
      <c r="J437" s="1"/>
      <c r="AO437" s="1"/>
      <c r="AP437" s="120"/>
      <c r="AQ437" s="150"/>
      <c r="AR437" s="1"/>
      <c r="AS437" s="1"/>
      <c r="AT437" s="1"/>
      <c r="AU437" s="1"/>
      <c r="AV437" s="1"/>
      <c r="AW437" s="1"/>
      <c r="AX437" s="1"/>
      <c r="AY437" s="1"/>
      <c r="AZ437" s="1"/>
      <c r="BA437" s="1"/>
      <c r="BB437" s="1"/>
      <c r="BC437" s="1"/>
      <c r="BD437" s="1"/>
      <c r="BE437" s="1"/>
      <c r="BF437" s="1"/>
      <c r="BG437" s="1"/>
      <c r="BH437" s="1"/>
      <c r="BI437" s="1"/>
      <c r="BJ437" s="1"/>
      <c r="BK437" s="1"/>
      <c r="BL437" s="1"/>
      <c r="BM437" s="1"/>
      <c r="BN437" s="1"/>
      <c r="BO437" s="1"/>
      <c r="BP437" s="1"/>
      <c r="BQ437" s="1"/>
      <c r="BR437" s="1"/>
      <c r="BS437" s="1"/>
      <c r="BT437" s="1"/>
      <c r="BU437" s="1"/>
      <c r="BV437" s="1"/>
      <c r="BW437" s="1"/>
      <c r="BX437" s="1"/>
      <c r="BY437" s="1"/>
      <c r="BZ437" s="1"/>
      <c r="CA437" s="1"/>
      <c r="CB437" s="1"/>
      <c r="CC437" s="1"/>
      <c r="CD437" s="1"/>
      <c r="CE437" s="1"/>
      <c r="CF437" s="1"/>
      <c r="CG437" s="1"/>
      <c r="CH437" s="1"/>
      <c r="CI437" s="1"/>
      <c r="CJ437" s="1"/>
      <c r="CK437" s="1"/>
      <c r="CL437" s="1"/>
      <c r="CN437" s="1"/>
      <c r="CO437" s="1"/>
      <c r="CP437" s="1"/>
      <c r="CQ437" s="1"/>
      <c r="CR437" s="144"/>
    </row>
    <row r="438" spans="1:96">
      <c r="A438" s="1"/>
      <c r="B438" s="1"/>
      <c r="C438" s="112"/>
      <c r="D438" s="1"/>
      <c r="E438" s="1"/>
      <c r="F438" s="1"/>
      <c r="G438" s="6"/>
      <c r="H438" s="6"/>
      <c r="I438" s="1"/>
      <c r="J438" s="1"/>
      <c r="K438" s="6"/>
      <c r="AO438" s="2"/>
      <c r="AP438" s="2"/>
      <c r="AQ438" s="146"/>
      <c r="AR438" s="2"/>
      <c r="AS438" s="2"/>
      <c r="AT438" s="2"/>
      <c r="AU438" s="2"/>
      <c r="AV438" s="2"/>
      <c r="AW438" s="2"/>
      <c r="AX438" s="2"/>
      <c r="AY438" s="2"/>
      <c r="AZ438" s="2"/>
      <c r="BA438" s="2"/>
      <c r="BB438" s="2"/>
      <c r="BC438" s="2"/>
      <c r="BD438" s="2"/>
      <c r="BE438" s="2"/>
      <c r="BF438" s="2"/>
      <c r="BG438" s="2"/>
      <c r="BH438" s="2"/>
      <c r="BI438" s="2"/>
      <c r="BJ438" s="2"/>
      <c r="BK438" s="2"/>
      <c r="BL438" s="2"/>
      <c r="BM438" s="2"/>
      <c r="BN438" s="2"/>
      <c r="BO438" s="2"/>
      <c r="BP438" s="2"/>
      <c r="BQ438" s="2"/>
      <c r="BR438" s="2"/>
      <c r="BS438" s="2"/>
      <c r="BT438" s="2"/>
      <c r="BU438" s="2"/>
      <c r="BV438" s="2"/>
      <c r="BW438" s="2"/>
      <c r="BX438" s="1"/>
      <c r="BY438" s="1"/>
      <c r="BZ438" s="1"/>
      <c r="CA438" s="1"/>
      <c r="CB438" s="1"/>
      <c r="CC438" s="1"/>
      <c r="CD438" s="1"/>
      <c r="CE438" s="1"/>
      <c r="CF438" s="1"/>
      <c r="CG438" s="1"/>
      <c r="CH438" s="1"/>
      <c r="CI438" s="1"/>
      <c r="CJ438" s="1"/>
      <c r="CK438" s="1"/>
      <c r="CL438" s="1"/>
      <c r="CN438" s="2"/>
      <c r="CO438" s="2"/>
      <c r="CP438" s="2"/>
      <c r="CQ438" s="2"/>
      <c r="CR438" s="146"/>
    </row>
    <row r="439" spans="1:96">
      <c r="A439" s="2"/>
      <c r="B439" s="114"/>
      <c r="C439" s="115"/>
      <c r="D439" s="2"/>
      <c r="E439" s="1"/>
      <c r="F439" s="1"/>
      <c r="G439" s="6"/>
      <c r="H439" s="6"/>
      <c r="I439" s="1"/>
      <c r="J439" s="1"/>
      <c r="AO439" s="2"/>
      <c r="AP439" s="114"/>
      <c r="AQ439" s="148"/>
      <c r="AR439" s="2"/>
      <c r="AS439" s="2"/>
      <c r="AT439" s="2"/>
      <c r="AU439" s="2"/>
      <c r="AV439" s="2"/>
      <c r="AW439" s="2"/>
      <c r="AX439" s="2"/>
      <c r="AY439" s="2"/>
      <c r="AZ439" s="2"/>
      <c r="BA439" s="2"/>
      <c r="BB439" s="2"/>
      <c r="BC439" s="2"/>
      <c r="BD439" s="2"/>
      <c r="BE439" s="2"/>
      <c r="BF439" s="2"/>
      <c r="BG439" s="2"/>
      <c r="BH439" s="2"/>
      <c r="BI439" s="2"/>
      <c r="BJ439" s="2"/>
      <c r="BK439" s="2"/>
      <c r="BL439" s="2"/>
      <c r="BM439" s="2"/>
      <c r="BN439" s="2"/>
      <c r="BO439" s="2"/>
      <c r="BP439" s="2"/>
      <c r="BQ439" s="2"/>
      <c r="BR439" s="2"/>
      <c r="BS439" s="2"/>
      <c r="BT439" s="2"/>
      <c r="BU439" s="2"/>
      <c r="BV439" s="2"/>
      <c r="BW439" s="2"/>
      <c r="BX439" s="2"/>
      <c r="BY439" s="2"/>
      <c r="BZ439" s="2"/>
      <c r="CA439" s="2"/>
      <c r="CB439" s="2"/>
      <c r="CC439" s="2"/>
      <c r="CD439" s="2"/>
      <c r="CE439" s="2"/>
      <c r="CF439" s="2"/>
      <c r="CG439" s="2"/>
      <c r="CH439" s="2"/>
      <c r="CI439" s="2"/>
      <c r="CJ439" s="2"/>
      <c r="CK439" s="2"/>
      <c r="CL439" s="2"/>
      <c r="CN439" s="2"/>
      <c r="CO439" s="2"/>
      <c r="CP439" s="2"/>
      <c r="CQ439" s="2"/>
      <c r="CR439" s="142"/>
    </row>
    <row r="440" spans="1:96">
      <c r="A440" s="1"/>
      <c r="B440" s="120"/>
      <c r="C440" s="118"/>
      <c r="D440" s="116"/>
      <c r="E440" s="1"/>
      <c r="F440" s="1"/>
      <c r="G440" s="6"/>
      <c r="H440" s="6"/>
      <c r="I440" s="1"/>
      <c r="J440" s="1"/>
      <c r="AO440" s="1"/>
      <c r="AP440" s="120"/>
      <c r="AQ440" s="149"/>
      <c r="AR440" s="116"/>
      <c r="AS440" s="116"/>
      <c r="AT440" s="116"/>
      <c r="AU440" s="116"/>
      <c r="AV440" s="116"/>
      <c r="AW440" s="116"/>
      <c r="AX440" s="116"/>
      <c r="AY440" s="116"/>
      <c r="AZ440" s="116"/>
      <c r="BA440" s="116"/>
      <c r="BB440" s="116"/>
      <c r="BC440" s="116"/>
      <c r="BD440" s="116"/>
      <c r="BE440" s="116"/>
      <c r="BF440" s="116"/>
      <c r="BG440" s="116"/>
      <c r="BH440" s="116"/>
      <c r="BI440" s="116"/>
      <c r="BJ440" s="116"/>
      <c r="BK440" s="116"/>
      <c r="BL440" s="116"/>
      <c r="BM440" s="116"/>
      <c r="BN440" s="116"/>
      <c r="BO440" s="116"/>
      <c r="BP440" s="116"/>
      <c r="BQ440" s="116"/>
      <c r="BR440" s="116"/>
      <c r="BS440" s="116"/>
      <c r="BT440" s="116"/>
      <c r="BU440" s="116"/>
      <c r="BV440" s="116"/>
      <c r="BW440" s="116"/>
      <c r="BX440" s="116"/>
      <c r="BY440" s="116"/>
      <c r="BZ440" s="116"/>
      <c r="CA440" s="116"/>
      <c r="CB440" s="116"/>
      <c r="CC440" s="116"/>
      <c r="CD440" s="116"/>
      <c r="CE440" s="116"/>
      <c r="CF440" s="116"/>
      <c r="CG440" s="116"/>
      <c r="CH440" s="116"/>
      <c r="CI440" s="116"/>
      <c r="CJ440" s="116"/>
      <c r="CK440" s="116"/>
      <c r="CL440" s="116"/>
      <c r="CN440" s="116"/>
      <c r="CO440" s="116"/>
      <c r="CP440" s="116"/>
      <c r="CQ440" s="116"/>
      <c r="CR440" s="143"/>
    </row>
    <row r="441" spans="1:96">
      <c r="A441" s="1"/>
      <c r="B441" s="120"/>
      <c r="C441" s="121"/>
      <c r="E441" s="1"/>
      <c r="F441" s="1"/>
      <c r="G441" s="6"/>
      <c r="H441" s="6"/>
      <c r="I441" s="1"/>
      <c r="J441" s="1"/>
      <c r="AO441" s="1"/>
      <c r="AP441" s="120"/>
      <c r="AQ441" s="150"/>
      <c r="AS441" s="1"/>
      <c r="AU441" s="1"/>
      <c r="AZ441" s="1"/>
      <c r="BA441" s="1"/>
      <c r="BB441" s="1"/>
      <c r="BD441" s="1"/>
      <c r="BF441" s="1"/>
      <c r="CG441" s="1"/>
      <c r="CH441" s="1"/>
      <c r="CR441" s="144"/>
    </row>
    <row r="442" spans="1:96">
      <c r="A442" s="1"/>
      <c r="B442" s="120"/>
      <c r="C442" s="121"/>
      <c r="E442" s="1"/>
      <c r="F442" s="1"/>
      <c r="G442" s="6"/>
      <c r="H442" s="6"/>
      <c r="I442" s="1"/>
      <c r="J442" s="1"/>
      <c r="AO442" s="1"/>
      <c r="AP442" s="120"/>
      <c r="AQ442" s="150"/>
      <c r="AS442" s="1"/>
      <c r="AU442" s="1"/>
      <c r="AZ442" s="1"/>
      <c r="BA442" s="1"/>
      <c r="BB442" s="1"/>
      <c r="BD442" s="1"/>
      <c r="BF442" s="1"/>
      <c r="CG442" s="1"/>
      <c r="CH442" s="1"/>
      <c r="CR442" s="144"/>
    </row>
    <row r="443" spans="1:96">
      <c r="A443" s="1"/>
      <c r="B443" s="120"/>
      <c r="C443" s="121"/>
      <c r="E443" s="1"/>
      <c r="F443" s="1"/>
      <c r="G443" s="6"/>
      <c r="H443" s="6"/>
      <c r="I443" s="1"/>
      <c r="J443" s="1"/>
      <c r="AO443" s="1"/>
      <c r="AP443" s="120"/>
      <c r="AQ443" s="150"/>
      <c r="AS443" s="1"/>
      <c r="AU443" s="1"/>
      <c r="AZ443" s="1"/>
      <c r="BA443" s="1"/>
      <c r="BB443" s="1"/>
      <c r="BD443" s="1"/>
      <c r="BF443" s="1"/>
      <c r="CG443" s="1"/>
      <c r="CH443" s="1"/>
      <c r="CR443" s="144"/>
    </row>
    <row r="444" spans="1:96">
      <c r="A444" s="1"/>
      <c r="B444" s="120"/>
      <c r="C444" s="121"/>
      <c r="E444" s="1"/>
      <c r="F444" s="1"/>
      <c r="G444" s="6"/>
      <c r="H444" s="6"/>
      <c r="I444" s="1"/>
      <c r="J444" s="1"/>
      <c r="AO444" s="1"/>
      <c r="AP444" s="120"/>
      <c r="AQ444" s="150"/>
      <c r="AS444" s="1"/>
      <c r="AU444" s="1"/>
      <c r="AZ444" s="1"/>
      <c r="BA444" s="1"/>
      <c r="BB444" s="1"/>
      <c r="BD444" s="1"/>
      <c r="BF444" s="1"/>
      <c r="CG444" s="1"/>
      <c r="CH444" s="1"/>
      <c r="CR444" s="144"/>
    </row>
    <row r="445" spans="1:96">
      <c r="A445" s="1"/>
      <c r="B445" s="120"/>
      <c r="C445" s="121"/>
      <c r="E445" s="1"/>
      <c r="F445" s="1"/>
      <c r="G445" s="6"/>
      <c r="H445" s="6"/>
      <c r="I445" s="1"/>
      <c r="J445" s="1"/>
      <c r="AO445" s="1"/>
      <c r="AP445" s="120"/>
      <c r="AQ445" s="150"/>
      <c r="AS445" s="1"/>
      <c r="AU445" s="1"/>
      <c r="AZ445" s="1"/>
      <c r="BA445" s="1"/>
      <c r="BB445" s="1"/>
      <c r="BD445" s="1"/>
      <c r="BF445" s="1"/>
      <c r="CG445" s="1"/>
      <c r="CH445" s="1"/>
      <c r="CR445" s="144"/>
    </row>
    <row r="446" spans="1:96">
      <c r="A446" s="1"/>
      <c r="B446" s="120"/>
      <c r="C446" s="121"/>
      <c r="E446" s="1"/>
      <c r="F446" s="1"/>
      <c r="G446" s="6"/>
      <c r="H446" s="6"/>
      <c r="I446" s="1"/>
      <c r="J446" s="1"/>
      <c r="AO446" s="1"/>
      <c r="AP446" s="120"/>
      <c r="AQ446" s="150"/>
      <c r="AS446" s="1"/>
      <c r="AU446" s="1"/>
      <c r="AZ446" s="1"/>
      <c r="BA446" s="1"/>
      <c r="BB446" s="1"/>
      <c r="BD446" s="1"/>
      <c r="BF446" s="1"/>
      <c r="CG446" s="1"/>
      <c r="CH446" s="1"/>
      <c r="CR446" s="144"/>
    </row>
    <row r="447" spans="1:96">
      <c r="A447" s="1"/>
      <c r="B447" s="120"/>
      <c r="C447" s="121"/>
      <c r="E447" s="1"/>
      <c r="F447" s="1"/>
      <c r="G447" s="6"/>
      <c r="H447" s="6"/>
      <c r="I447" s="1"/>
      <c r="J447" s="1"/>
      <c r="AO447" s="1"/>
      <c r="AP447" s="120"/>
      <c r="AQ447" s="150"/>
      <c r="AS447" s="1"/>
      <c r="AU447" s="1"/>
      <c r="AZ447" s="1"/>
      <c r="BA447" s="1"/>
      <c r="BB447" s="1"/>
      <c r="BD447" s="1"/>
      <c r="BF447" s="1"/>
      <c r="CG447" s="1"/>
      <c r="CH447" s="1"/>
      <c r="CR447" s="144"/>
    </row>
    <row r="448" spans="1:96">
      <c r="A448" s="1"/>
      <c r="B448" s="120"/>
      <c r="C448" s="121"/>
      <c r="E448" s="1"/>
      <c r="F448" s="1"/>
      <c r="G448" s="6"/>
      <c r="H448" s="6"/>
      <c r="I448" s="1"/>
      <c r="J448" s="1"/>
      <c r="AO448" s="1"/>
      <c r="AP448" s="120"/>
      <c r="AQ448" s="150"/>
      <c r="AS448" s="1"/>
      <c r="AU448" s="1"/>
      <c r="AZ448" s="1"/>
      <c r="BA448" s="1"/>
      <c r="BB448" s="1"/>
      <c r="BD448" s="1"/>
      <c r="BF448" s="1"/>
      <c r="CG448" s="1"/>
      <c r="CH448" s="1"/>
      <c r="CR448" s="144"/>
    </row>
    <row r="449" spans="1:102">
      <c r="A449" s="1"/>
      <c r="B449" s="120"/>
      <c r="C449" s="121"/>
      <c r="E449" s="1"/>
      <c r="F449" s="1"/>
      <c r="G449" s="6"/>
      <c r="H449" s="6"/>
      <c r="I449" s="1"/>
      <c r="J449" s="1"/>
      <c r="AO449" s="1"/>
      <c r="AP449" s="120"/>
      <c r="AQ449" s="150"/>
      <c r="CG449" s="1"/>
      <c r="CH449" s="1"/>
      <c r="CR449" s="144"/>
    </row>
    <row r="450" spans="1:102">
      <c r="A450" s="1"/>
      <c r="B450" s="120"/>
      <c r="C450" s="121"/>
      <c r="D450" s="1"/>
      <c r="E450" s="1"/>
      <c r="F450" s="1"/>
      <c r="G450" s="6"/>
      <c r="H450" s="6"/>
      <c r="I450" s="1"/>
      <c r="J450" s="1"/>
      <c r="AO450" s="1"/>
      <c r="AP450" s="120"/>
      <c r="AQ450" s="150"/>
      <c r="CE450" s="1"/>
      <c r="CF450" s="1"/>
      <c r="CG450" s="1"/>
      <c r="CH450" s="1"/>
      <c r="CI450" s="1"/>
      <c r="CJ450" s="1"/>
      <c r="CK450" s="1"/>
      <c r="CL450" s="1"/>
      <c r="CM450" s="1"/>
      <c r="CR450" s="144"/>
      <c r="CT450" s="1"/>
      <c r="CU450" s="1"/>
      <c r="CV450" s="1"/>
      <c r="CW450" s="1"/>
      <c r="CX450" s="1"/>
    </row>
    <row r="451" spans="1:102">
      <c r="A451" s="1"/>
      <c r="B451" s="120"/>
      <c r="C451" s="121"/>
      <c r="E451" s="1"/>
      <c r="F451" s="1"/>
      <c r="G451" s="6"/>
      <c r="H451" s="6"/>
      <c r="I451" s="1"/>
      <c r="J451" s="1"/>
      <c r="AO451" s="1"/>
      <c r="AP451" s="120"/>
      <c r="AQ451" s="150"/>
      <c r="CR451" s="144"/>
    </row>
    <row r="452" spans="1:102">
      <c r="A452" s="1"/>
      <c r="B452" s="120"/>
      <c r="C452" s="121"/>
      <c r="D452" s="1"/>
      <c r="E452" s="1"/>
      <c r="F452" s="1"/>
      <c r="G452" s="6"/>
      <c r="H452" s="6"/>
      <c r="I452" s="1"/>
      <c r="J452" s="1"/>
      <c r="AO452" s="1"/>
      <c r="AP452" s="120"/>
      <c r="AQ452" s="150"/>
      <c r="AR452" s="1"/>
      <c r="AS452" s="1"/>
      <c r="AT452" s="1"/>
      <c r="AU452" s="1"/>
      <c r="AV452" s="1"/>
      <c r="AW452" s="1"/>
      <c r="AX452" s="1"/>
      <c r="AY452" s="1"/>
      <c r="AZ452" s="1"/>
      <c r="BA452" s="1"/>
      <c r="BB452" s="1"/>
      <c r="BC452" s="1"/>
      <c r="BD452" s="1"/>
      <c r="BE452" s="1"/>
      <c r="BF452" s="1"/>
      <c r="BG452" s="1"/>
      <c r="BH452" s="1"/>
      <c r="BI452" s="1"/>
      <c r="BJ452" s="1"/>
      <c r="BK452" s="1"/>
      <c r="BL452" s="1"/>
      <c r="BM452" s="1"/>
      <c r="BN452" s="1"/>
      <c r="BO452" s="1"/>
      <c r="BP452" s="1"/>
      <c r="BQ452" s="1"/>
      <c r="BR452" s="1"/>
      <c r="BS452" s="1"/>
      <c r="BT452" s="1"/>
      <c r="BU452" s="1"/>
      <c r="BV452" s="1"/>
      <c r="BW452" s="1"/>
      <c r="BX452" s="1"/>
      <c r="BY452" s="1"/>
      <c r="BZ452" s="1"/>
      <c r="CA452" s="1"/>
      <c r="CB452" s="1"/>
      <c r="CC452" s="1"/>
      <c r="CD452" s="1"/>
      <c r="CE452" s="1"/>
      <c r="CF452" s="1"/>
      <c r="CG452" s="1"/>
      <c r="CH452" s="1"/>
      <c r="CI452" s="1"/>
      <c r="CJ452" s="1"/>
      <c r="CK452" s="1"/>
      <c r="CL452" s="1"/>
      <c r="CN452" s="1"/>
      <c r="CO452" s="1"/>
      <c r="CP452" s="1"/>
      <c r="CQ452" s="1"/>
      <c r="CR452" s="144"/>
    </row>
    <row r="453" spans="1:102">
      <c r="A453" s="2"/>
      <c r="B453" s="2"/>
      <c r="C453" s="140"/>
      <c r="D453" s="2"/>
      <c r="AO453" s="2"/>
      <c r="AP453" s="2"/>
      <c r="AQ453" s="146"/>
      <c r="AR453" s="2"/>
      <c r="AS453" s="2"/>
      <c r="AT453" s="2"/>
      <c r="AU453" s="2"/>
      <c r="AV453" s="2"/>
      <c r="AW453" s="2"/>
      <c r="AX453" s="2"/>
      <c r="AY453" s="2"/>
      <c r="AZ453" s="2"/>
      <c r="BA453" s="2"/>
      <c r="BB453" s="2"/>
      <c r="BC453" s="2"/>
      <c r="BD453" s="2"/>
      <c r="BE453" s="2"/>
      <c r="BF453" s="2"/>
      <c r="BG453" s="2"/>
      <c r="BH453" s="2"/>
      <c r="BI453" s="2"/>
      <c r="BJ453" s="2"/>
      <c r="BK453" s="2"/>
      <c r="BL453" s="2"/>
      <c r="BM453" s="2"/>
      <c r="BN453" s="2"/>
      <c r="BO453" s="2"/>
      <c r="BP453" s="2"/>
      <c r="BQ453" s="2"/>
      <c r="BR453" s="2"/>
      <c r="BS453" s="2"/>
      <c r="BT453" s="2"/>
      <c r="BU453" s="2"/>
      <c r="BV453" s="2"/>
      <c r="BW453" s="2"/>
      <c r="BX453" s="2"/>
      <c r="BY453" s="2"/>
      <c r="BZ453" s="2"/>
      <c r="CA453" s="2"/>
      <c r="CB453" s="2"/>
      <c r="CC453" s="2"/>
      <c r="CD453" s="2"/>
      <c r="CE453" s="2"/>
      <c r="CF453" s="2"/>
      <c r="CG453" s="2"/>
      <c r="CH453" s="2"/>
      <c r="CI453" s="2"/>
      <c r="CJ453" s="2"/>
      <c r="CK453" s="2"/>
      <c r="CL453" s="2"/>
      <c r="CN453" s="2"/>
      <c r="CO453" s="2"/>
      <c r="CP453" s="2"/>
      <c r="CQ453" s="2"/>
      <c r="CR453" s="146"/>
    </row>
    <row r="454" spans="1:102">
      <c r="A454" s="116"/>
      <c r="B454" s="117"/>
      <c r="C454" s="118"/>
      <c r="D454" s="116"/>
      <c r="E454" s="1"/>
      <c r="F454" s="1"/>
      <c r="G454" s="6"/>
      <c r="H454" s="6"/>
      <c r="I454" s="1"/>
      <c r="J454" s="1"/>
      <c r="AO454" s="116"/>
      <c r="AP454" s="117"/>
      <c r="AQ454" s="149"/>
      <c r="AR454" s="116"/>
      <c r="AS454" s="116"/>
      <c r="AT454" s="116"/>
      <c r="AU454" s="116"/>
      <c r="AV454" s="116"/>
      <c r="AW454" s="116"/>
      <c r="AX454" s="116"/>
      <c r="AY454" s="116"/>
      <c r="AZ454" s="116"/>
      <c r="BA454" s="116"/>
      <c r="BB454" s="116"/>
      <c r="BC454" s="116"/>
      <c r="BD454" s="116"/>
      <c r="BE454" s="116"/>
      <c r="BF454" s="116"/>
      <c r="BG454" s="116"/>
      <c r="BH454" s="116"/>
      <c r="BI454" s="116"/>
      <c r="BJ454" s="116"/>
      <c r="BK454" s="116"/>
      <c r="BL454" s="116"/>
      <c r="BM454" s="116"/>
      <c r="BN454" s="116"/>
      <c r="BO454" s="116"/>
      <c r="BP454" s="116"/>
      <c r="BQ454" s="116"/>
      <c r="BR454" s="116"/>
      <c r="BS454" s="116"/>
      <c r="BT454" s="116"/>
      <c r="BU454" s="116"/>
      <c r="BV454" s="116"/>
      <c r="BW454" s="116"/>
      <c r="BX454" s="116"/>
      <c r="BY454" s="116"/>
      <c r="BZ454" s="116"/>
      <c r="CA454" s="116"/>
      <c r="CB454" s="116"/>
      <c r="CC454" s="116"/>
      <c r="CD454" s="116"/>
      <c r="CE454" s="116"/>
      <c r="CF454" s="116"/>
      <c r="CG454" s="116"/>
      <c r="CH454" s="116"/>
      <c r="CI454" s="116"/>
      <c r="CJ454" s="116"/>
      <c r="CK454" s="116"/>
      <c r="CL454" s="116"/>
      <c r="CN454" s="116"/>
      <c r="CO454" s="116"/>
      <c r="CP454" s="116"/>
      <c r="CQ454" s="116"/>
      <c r="CR454" s="143"/>
    </row>
    <row r="455" spans="1:102">
      <c r="A455" s="1"/>
      <c r="B455" s="120"/>
      <c r="C455" s="121"/>
      <c r="D455" s="1"/>
      <c r="E455" s="1"/>
      <c r="F455" s="1"/>
      <c r="G455" s="6"/>
      <c r="H455" s="6"/>
      <c r="I455" s="1"/>
      <c r="J455" s="1"/>
      <c r="AO455" s="1"/>
      <c r="AP455" s="120"/>
      <c r="AQ455" s="150"/>
      <c r="AR455" s="1"/>
      <c r="AS455" s="1"/>
      <c r="AT455" s="1"/>
      <c r="AU455" s="1"/>
      <c r="AV455" s="1"/>
      <c r="AW455" s="1"/>
      <c r="AX455" s="1"/>
      <c r="AY455" s="1"/>
      <c r="AZ455" s="1"/>
      <c r="BA455" s="1"/>
      <c r="BB455" s="1"/>
      <c r="BC455" s="1"/>
      <c r="BD455" s="1"/>
      <c r="BE455" s="1"/>
      <c r="BF455" s="1"/>
      <c r="BG455" s="1"/>
      <c r="BH455" s="1"/>
      <c r="BI455" s="1"/>
      <c r="BJ455" s="1"/>
      <c r="BK455" s="1"/>
      <c r="BL455" s="1"/>
      <c r="BM455" s="1"/>
      <c r="BN455" s="1"/>
      <c r="BO455" s="1"/>
      <c r="BP455" s="1"/>
      <c r="BQ455" s="1"/>
      <c r="BR455" s="1"/>
      <c r="BS455" s="1"/>
      <c r="BT455" s="1"/>
      <c r="BU455" s="1"/>
      <c r="BV455" s="1"/>
      <c r="BW455" s="1"/>
      <c r="BX455" s="1"/>
      <c r="BY455" s="1"/>
      <c r="BZ455" s="1"/>
      <c r="CA455" s="1"/>
      <c r="CB455" s="1"/>
      <c r="CC455" s="1"/>
      <c r="CD455" s="1"/>
      <c r="CE455" s="1"/>
      <c r="CF455" s="1"/>
      <c r="CG455" s="1"/>
      <c r="CH455" s="1"/>
      <c r="CI455" s="1"/>
      <c r="CJ455" s="1"/>
      <c r="CK455" s="1"/>
      <c r="CL455" s="1"/>
      <c r="CN455" s="1"/>
      <c r="CO455" s="1"/>
      <c r="CP455" s="1"/>
      <c r="CQ455" s="1"/>
      <c r="CR455" s="144"/>
    </row>
  </sheetData>
  <phoneticPr fontId="3"/>
  <printOptions gridLines="1"/>
  <pageMargins left="0.95" right="0.45" top="1.98" bottom="0.6692913385826772" header="0.95" footer="1.03"/>
  <pageSetup paperSize="9" scale="110" orientation="portrait" blackAndWhite="1" horizontalDpi="4294967292" verticalDpi="360" r:id="rId1"/>
  <headerFooter alignWithMargins="0">
    <oddHeader>&amp;C&amp;A
たくなん定線　2月分&amp;R八丈分場</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45</vt:i4>
      </vt:variant>
    </vt:vector>
  </HeadingPairs>
  <TitlesOfParts>
    <vt:vector size="52" baseType="lpstr">
      <vt:lpstr>入力シート①</vt:lpstr>
      <vt:lpstr>海洋観測速報-基本</vt:lpstr>
      <vt:lpstr>海洋観測速報-印刷用</vt:lpstr>
      <vt:lpstr>予報会議用</vt:lpstr>
      <vt:lpstr>集計表①</vt:lpstr>
      <vt:lpstr>定地水温</vt:lpstr>
      <vt:lpstr>TEISEN３ ※旧シート</vt:lpstr>
      <vt:lpstr>'TEISEN３ ※旧シート'!_０Ｍ</vt:lpstr>
      <vt:lpstr>'TEISEN３ ※旧シート'!_１００Ｍ</vt:lpstr>
      <vt:lpstr>'TEISEN３ ※旧シート'!_１０Ｍ</vt:lpstr>
      <vt:lpstr>'TEISEN３ ※旧シート'!_１５０Ｍ</vt:lpstr>
      <vt:lpstr>'TEISEN３ ※旧シート'!_２００Ｍ</vt:lpstr>
      <vt:lpstr>'TEISEN３ ※旧シート'!_２０Ｍ</vt:lpstr>
      <vt:lpstr>_２月全測点最大最小</vt:lpstr>
      <vt:lpstr>_２月全測点平年値</vt:lpstr>
      <vt:lpstr>'TEISEN３ ※旧シート'!_３００Ｍ</vt:lpstr>
      <vt:lpstr>'TEISEN３ ※旧シート'!_３０Ｍ</vt:lpstr>
      <vt:lpstr>_３１平年２月</vt:lpstr>
      <vt:lpstr>_３２平年２月</vt:lpstr>
      <vt:lpstr>_３３平年２月</vt:lpstr>
      <vt:lpstr>_３４平年２月</vt:lpstr>
      <vt:lpstr>_３５平年２月</vt:lpstr>
      <vt:lpstr>_３６平年２月</vt:lpstr>
      <vt:lpstr>_３７平年２月</vt:lpstr>
      <vt:lpstr>_３８平年２月</vt:lpstr>
      <vt:lpstr>_３９平年２月</vt:lpstr>
      <vt:lpstr>'TEISEN３ ※旧シート'!_４００Ｍ</vt:lpstr>
      <vt:lpstr>_４０平年２月</vt:lpstr>
      <vt:lpstr>_４２平年２月</vt:lpstr>
      <vt:lpstr>_４４平年２月</vt:lpstr>
      <vt:lpstr>_４５平年２月</vt:lpstr>
      <vt:lpstr>_４６平年２月</vt:lpstr>
      <vt:lpstr>_４７平年２月</vt:lpstr>
      <vt:lpstr>_４９平年２月</vt:lpstr>
      <vt:lpstr>'TEISEN３ ※旧シート'!_５００Ｍ</vt:lpstr>
      <vt:lpstr>'TEISEN３ ※旧シート'!_５０Ｍ</vt:lpstr>
      <vt:lpstr>_５３平年２月</vt:lpstr>
      <vt:lpstr>_５４平年２月</vt:lpstr>
      <vt:lpstr>_５６平年２月</vt:lpstr>
      <vt:lpstr>_５８平年２月</vt:lpstr>
      <vt:lpstr>'TEISEN３ ※旧シート'!_６００Ｍ</vt:lpstr>
      <vt:lpstr>_６４平年２月</vt:lpstr>
      <vt:lpstr>_６６平年２月</vt:lpstr>
      <vt:lpstr>'TEISEN３ ※旧シート'!_７５Ｍ</vt:lpstr>
      <vt:lpstr>_７５平年２月</vt:lpstr>
      <vt:lpstr>_７６平年２月</vt:lpstr>
      <vt:lpstr>'TEISEN３ ※旧シート'!Database</vt:lpstr>
      <vt:lpstr>'TEISEN３ ※旧シート'!m</vt:lpstr>
      <vt:lpstr>'TEISEN３ ※旧シート'!Print_Area</vt:lpstr>
      <vt:lpstr>'海洋観測速報-基本'!Print_Area</vt:lpstr>
      <vt:lpstr>'TEISEN３ ※旧シート'!流向</vt:lpstr>
      <vt:lpstr>'TEISEN３ ※旧シート'!流速</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定線観測</dc:title>
  <dc:creator>八丈分場</dc:creator>
  <cp:lastModifiedBy>東京都
</cp:lastModifiedBy>
  <cp:lastPrinted>2020-04-01T06:29:43Z</cp:lastPrinted>
  <dcterms:created xsi:type="dcterms:W3CDTF">2001-03-16T02:37:58Z</dcterms:created>
  <dcterms:modified xsi:type="dcterms:W3CDTF">2020-04-02T06:44:34Z</dcterms:modified>
</cp:coreProperties>
</file>